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Produzione\Aggiornati (e pubblicati)\"/>
    </mc:Choice>
  </mc:AlternateContent>
  <xr:revisionPtr revIDLastSave="0" documentId="13_ncr:1_{DF10A7ED-7576-4D8B-A2BF-88CE6DBA6A11}" xr6:coauthVersionLast="47" xr6:coauthVersionMax="47" xr10:uidLastSave="{00000000-0000-0000-0000-000000000000}"/>
  <bookViews>
    <workbookView xWindow="-120" yWindow="-120" windowWidth="29040" windowHeight="15720" tabRatio="889" xr2:uid="{00000000-000D-0000-FFFF-FFFF00000000}"/>
  </bookViews>
  <sheets>
    <sheet name="VettMarcaCilindrata (2022-2021)" sheetId="9" r:id="rId1"/>
    <sheet name="VettMarcaCilindrata (2021-2020)" sheetId="8" r:id="rId2"/>
    <sheet name="VettMarcaCilindrata (2020-2019)" sheetId="7" r:id="rId3"/>
    <sheet name="VettMarcaCilindrata (2018-2017)" sheetId="6" r:id="rId4"/>
    <sheet name="VettMarcaCilindrata (2017-2016)" sheetId="5" r:id="rId5"/>
    <sheet name="VettMarcaCilindrata (2016-2015)" sheetId="4" r:id="rId6"/>
    <sheet name="VettMarcaCilindrata (2015-2014)" sheetId="3" r:id="rId7"/>
    <sheet name="VettMarcaCilindrata (2014-2013)" sheetId="1" r:id="rId8"/>
    <sheet name="VettMarcaCilindrata (2013-2012)" sheetId="2" r:id="rId9"/>
  </sheets>
  <externalReferences>
    <externalReference r:id="rId10"/>
    <externalReference r:id="rId11"/>
  </externalReferences>
  <definedNames>
    <definedName name="_xlnm.Print_Area" localSheetId="8">'VettMarcaCilindrata (2013-2012)'!$A$1:$Y$17</definedName>
    <definedName name="_xlnm.Print_Area" localSheetId="7">'VettMarcaCilindrata (2014-2013)'!$A$1:$Y$17</definedName>
    <definedName name="_xlnm.Print_Area" localSheetId="6">'VettMarcaCilindrata (2015-2014)'!$A$1:$Y$17</definedName>
    <definedName name="_xlnm.Print_Area" localSheetId="5">'VettMarcaCilindrata (2016-2015)'!$A$1:$Y$16</definedName>
    <definedName name="_xlnm.Print_Area" localSheetId="4">'VettMarcaCilindrata (2017-2016)'!$A$1:$Y$16</definedName>
    <definedName name="_xlnm.Print_Area" localSheetId="3">'VettMarcaCilindrata (2018-2017)'!$A$1:$R$17</definedName>
    <definedName name="_xlnm.Print_Area" localSheetId="2">'VettMarcaCilindrata (2020-2019)'!$A$1:$Q$17</definedName>
    <definedName name="_xlnm.Print_Area" localSheetId="1">'VettMarcaCilindrata (2021-2020)'!$A$1:$Q$17</definedName>
    <definedName name="_xlnm.Print_Area" localSheetId="0">'VettMarcaCilindrata (2022-2021)'!$A$1:$Q$18</definedName>
    <definedName name="Excel_BuiltIn_Print_Titles_12" localSheetId="8">'[1]12.autocaravan'!#REF!</definedName>
    <definedName name="Excel_BuiltIn_Print_Titles_12" localSheetId="6">'[2]12.autocaravan'!#REF!</definedName>
    <definedName name="Excel_BuiltIn_Print_Titles_12" localSheetId="5">'[2]12.autocaravan'!#REF!</definedName>
    <definedName name="Excel_BuiltIn_Print_Titles_12" localSheetId="4">'[2]12.autocaravan'!#REF!</definedName>
    <definedName name="Excel_BuiltIn_Print_Titles_12" localSheetId="3">'[2]12.autocaravan'!#REF!</definedName>
    <definedName name="Excel_BuiltIn_Print_Titles_12" localSheetId="2">'[2]12.autocaravan'!#REF!</definedName>
    <definedName name="Excel_BuiltIn_Print_Titles_12" localSheetId="1">'[2]12.autocaravan'!#REF!</definedName>
    <definedName name="Excel_BuiltIn_Print_Titles_12" localSheetId="0">'[2]12.autocaravan'!#REF!</definedName>
    <definedName name="Excel_BuiltIn_Print_Titles_12">'[2]12.autocaravan'!#REF!</definedName>
    <definedName name="Excel_BuiltIn_Print_Titles_13">#REF!</definedName>
    <definedName name="Excel_BuiltIn_Print_Titles_9" localSheetId="8">'[1]9.autovetture usate'!#REF!</definedName>
    <definedName name="Excel_BuiltIn_Print_Titles_9" localSheetId="6">'[2]9.autovetture usate'!#REF!</definedName>
    <definedName name="Excel_BuiltIn_Print_Titles_9" localSheetId="5">'[2]9.autovetture usate'!#REF!</definedName>
    <definedName name="Excel_BuiltIn_Print_Titles_9" localSheetId="4">'[2]9.autovetture usate'!#REF!</definedName>
    <definedName name="Excel_BuiltIn_Print_Titles_9" localSheetId="3">'[2]9.autovetture usate'!#REF!</definedName>
    <definedName name="Excel_BuiltIn_Print_Titles_9" localSheetId="2">'[2]9.autovetture usate'!#REF!</definedName>
    <definedName name="Excel_BuiltIn_Print_Titles_9" localSheetId="1">'[2]9.autovetture usate'!#REF!</definedName>
    <definedName name="Excel_BuiltIn_Print_Titles_9" localSheetId="0">'[2]9.autovetture usate'!#REF!</definedName>
    <definedName name="Excel_BuiltIn_Print_Titles_9">'[2]9.autovetture usate'!#REF!</definedName>
    <definedName name="_xlnm.Print_Titles" localSheetId="8">'VettMarcaCilindrata (2013-2012)'!$A:$A,'VettMarcaCilindrata (2013-2012)'!$1:$2</definedName>
    <definedName name="_xlnm.Print_Titles" localSheetId="7">'VettMarcaCilindrata (2014-2013)'!$A:$A,'VettMarcaCilindrata (2014-2013)'!$1:$2</definedName>
    <definedName name="_xlnm.Print_Titles" localSheetId="6">'VettMarcaCilindrata (2015-2014)'!$A:$A,'VettMarcaCilindrata (2015-2014)'!$1:$2</definedName>
    <definedName name="_xlnm.Print_Titles" localSheetId="5">'VettMarcaCilindrata (2016-2015)'!$A:$A,'VettMarcaCilindrata (2016-2015)'!$1:$2</definedName>
    <definedName name="_xlnm.Print_Titles" localSheetId="4">'VettMarcaCilindrata (2017-2016)'!$A:$A,'VettMarcaCilindrata (2017-2016)'!$1:$2</definedName>
    <definedName name="_xlnm.Print_Titles" localSheetId="3">'VettMarcaCilindrata (2018-2017)'!$A:$A,'VettMarcaCilindrata (2018-2017)'!$1:$2</definedName>
    <definedName name="_xlnm.Print_Titles" localSheetId="2">'VettMarcaCilindrata (2020-2019)'!$A:$A,'VettMarcaCilindrata (2020-2019)'!$1:$2</definedName>
    <definedName name="_xlnm.Print_Titles" localSheetId="1">'VettMarcaCilindrata (2021-2020)'!$A:$A,'VettMarcaCilindrata (2021-2020)'!$1:$2</definedName>
    <definedName name="_xlnm.Print_Titles" localSheetId="0">'VettMarcaCilindrata (2022-2021)'!$A:$A,'VettMarcaCilindrata (2022-2021)'!$1:$2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6" i="9" l="1"/>
  <c r="Q9" i="9"/>
  <c r="I9" i="9"/>
  <c r="Q15" i="9"/>
  <c r="Q14" i="9"/>
  <c r="O14" i="9"/>
  <c r="Q13" i="9"/>
  <c r="Q12" i="9"/>
  <c r="Q11" i="9"/>
  <c r="K10" i="9"/>
  <c r="J10" i="9"/>
  <c r="Q10" i="9" s="1"/>
  <c r="M8" i="9"/>
  <c r="Q8" i="9" s="1"/>
  <c r="P16" i="9"/>
  <c r="O16" i="9"/>
  <c r="N16" i="9"/>
  <c r="M16" i="9"/>
  <c r="L16" i="9"/>
  <c r="H16" i="9"/>
  <c r="F16" i="9"/>
  <c r="D16" i="9"/>
  <c r="B16" i="9"/>
  <c r="I15" i="9"/>
  <c r="G16" i="9"/>
  <c r="I13" i="9"/>
  <c r="I12" i="9"/>
  <c r="I11" i="9"/>
  <c r="I10" i="9"/>
  <c r="C16" i="9"/>
  <c r="I8" i="9"/>
  <c r="Q16" i="9" l="1"/>
  <c r="J16" i="9"/>
  <c r="I14" i="9"/>
  <c r="E16" i="9"/>
  <c r="I16" i="9" s="1"/>
  <c r="G13" i="8" l="1"/>
  <c r="I13" i="8" s="1"/>
  <c r="E8" i="8"/>
  <c r="E15" i="8" s="1"/>
  <c r="C9" i="8"/>
  <c r="C15" i="8" s="1"/>
  <c r="B9" i="8"/>
  <c r="I9" i="8" s="1"/>
  <c r="Q14" i="8"/>
  <c r="Q13" i="8"/>
  <c r="Q12" i="8"/>
  <c r="Q11" i="8"/>
  <c r="Q10" i="8"/>
  <c r="Q9" i="8"/>
  <c r="Q8" i="8"/>
  <c r="Q15" i="8" s="1"/>
  <c r="P15" i="8"/>
  <c r="O15" i="8"/>
  <c r="N15" i="8"/>
  <c r="M15" i="8"/>
  <c r="L15" i="8"/>
  <c r="K15" i="8"/>
  <c r="J15" i="8"/>
  <c r="H15" i="8"/>
  <c r="G15" i="8"/>
  <c r="F15" i="8"/>
  <c r="D15" i="8"/>
  <c r="B15" i="8"/>
  <c r="I14" i="8"/>
  <c r="I12" i="8"/>
  <c r="I11" i="8"/>
  <c r="I10" i="8"/>
  <c r="I8" i="8"/>
  <c r="K15" i="7"/>
  <c r="L15" i="7"/>
  <c r="M15" i="7"/>
  <c r="N15" i="7"/>
  <c r="O15" i="7"/>
  <c r="P15" i="7"/>
  <c r="I11" i="7"/>
  <c r="I12" i="7"/>
  <c r="J15" i="7"/>
  <c r="Q14" i="7"/>
  <c r="Q13" i="7"/>
  <c r="Q10" i="7"/>
  <c r="Q9" i="7"/>
  <c r="Q8" i="7"/>
  <c r="Q15" i="7" s="1"/>
  <c r="H15" i="7"/>
  <c r="G15" i="7"/>
  <c r="F15" i="7"/>
  <c r="E15" i="7"/>
  <c r="D15" i="7"/>
  <c r="C15" i="7"/>
  <c r="B15" i="7"/>
  <c r="I14" i="7"/>
  <c r="I13" i="7"/>
  <c r="I10" i="7"/>
  <c r="I9" i="7"/>
  <c r="I8" i="7"/>
  <c r="I15" i="8" l="1"/>
  <c r="I15" i="7"/>
  <c r="C15" i="6"/>
  <c r="D15" i="6"/>
  <c r="E15" i="6"/>
  <c r="F15" i="6"/>
  <c r="G15" i="6"/>
  <c r="H15" i="6"/>
  <c r="B15" i="6"/>
  <c r="Y14" i="6"/>
  <c r="Q14" i="6"/>
  <c r="I14" i="6"/>
  <c r="P15" i="6"/>
  <c r="O15" i="6"/>
  <c r="N15" i="6"/>
  <c r="M15" i="6"/>
  <c r="L15" i="6"/>
  <c r="K15" i="6"/>
  <c r="J15" i="6"/>
  <c r="Q13" i="6"/>
  <c r="Q12" i="6"/>
  <c r="Q11" i="6"/>
  <c r="Q10" i="6"/>
  <c r="Q9" i="6"/>
  <c r="Q8" i="6"/>
  <c r="X15" i="6"/>
  <c r="W15" i="6"/>
  <c r="V15" i="6"/>
  <c r="U15" i="6"/>
  <c r="T15" i="6"/>
  <c r="S15" i="6"/>
  <c r="R15" i="6"/>
  <c r="Y13" i="6"/>
  <c r="I13" i="6"/>
  <c r="Y12" i="6"/>
  <c r="I12" i="6"/>
  <c r="Y11" i="6"/>
  <c r="I11" i="6"/>
  <c r="I10" i="6"/>
  <c r="Y9" i="6"/>
  <c r="I9" i="6"/>
  <c r="Y8" i="6"/>
  <c r="I8" i="6"/>
  <c r="P14" i="5"/>
  <c r="O14" i="5"/>
  <c r="N14" i="5"/>
  <c r="M14" i="5"/>
  <c r="L14" i="5"/>
  <c r="K14" i="5"/>
  <c r="J14" i="5"/>
  <c r="Q13" i="5"/>
  <c r="Q12" i="5"/>
  <c r="Q11" i="5"/>
  <c r="Q10" i="5"/>
  <c r="Q9" i="5"/>
  <c r="Q8" i="5"/>
  <c r="X14" i="5"/>
  <c r="W14" i="5"/>
  <c r="V14" i="5"/>
  <c r="U14" i="5"/>
  <c r="T14" i="5"/>
  <c r="S14" i="5"/>
  <c r="R14" i="5"/>
  <c r="H14" i="5"/>
  <c r="G14" i="5"/>
  <c r="F14" i="5"/>
  <c r="E14" i="5"/>
  <c r="D14" i="5"/>
  <c r="C14" i="5"/>
  <c r="B14" i="5"/>
  <c r="Y13" i="5"/>
  <c r="I13" i="5"/>
  <c r="Y12" i="5"/>
  <c r="I12" i="5"/>
  <c r="Y11" i="5"/>
  <c r="I11" i="5"/>
  <c r="I10" i="5"/>
  <c r="Y9" i="5"/>
  <c r="I9" i="5"/>
  <c r="Y8" i="5"/>
  <c r="I8" i="5"/>
  <c r="I13" i="4"/>
  <c r="I12" i="4"/>
  <c r="I11" i="4"/>
  <c r="I10" i="4"/>
  <c r="I9" i="4"/>
  <c r="Q8" i="3"/>
  <c r="Q9" i="3"/>
  <c r="Q10" i="3"/>
  <c r="Q11" i="3"/>
  <c r="Q12" i="3"/>
  <c r="Q13" i="3"/>
  <c r="Q14" i="3"/>
  <c r="X14" i="4"/>
  <c r="W14" i="4"/>
  <c r="V14" i="4"/>
  <c r="U14" i="4"/>
  <c r="T14" i="4"/>
  <c r="S14" i="4"/>
  <c r="R14" i="4"/>
  <c r="P14" i="4"/>
  <c r="O14" i="4"/>
  <c r="N14" i="4"/>
  <c r="M14" i="4"/>
  <c r="L14" i="4"/>
  <c r="K14" i="4"/>
  <c r="J14" i="4"/>
  <c r="H14" i="4"/>
  <c r="G14" i="4"/>
  <c r="F14" i="4"/>
  <c r="E14" i="4"/>
  <c r="D14" i="4"/>
  <c r="C14" i="4"/>
  <c r="B14" i="4"/>
  <c r="Y13" i="4"/>
  <c r="Y12" i="4"/>
  <c r="Y11" i="4"/>
  <c r="Y9" i="4"/>
  <c r="Y8" i="4"/>
  <c r="I8" i="4"/>
  <c r="P15" i="3"/>
  <c r="O15" i="3"/>
  <c r="N15" i="3"/>
  <c r="M15" i="3"/>
  <c r="L15" i="3"/>
  <c r="K15" i="3"/>
  <c r="J15" i="3"/>
  <c r="X15" i="3"/>
  <c r="W15" i="3"/>
  <c r="V15" i="3"/>
  <c r="U15" i="3"/>
  <c r="T15" i="3"/>
  <c r="S15" i="3"/>
  <c r="R15" i="3"/>
  <c r="H15" i="3"/>
  <c r="G15" i="3"/>
  <c r="F15" i="3"/>
  <c r="E15" i="3"/>
  <c r="D15" i="3"/>
  <c r="C15" i="3"/>
  <c r="B15" i="3"/>
  <c r="Y14" i="3"/>
  <c r="I14" i="3"/>
  <c r="Y13" i="3"/>
  <c r="I13" i="3"/>
  <c r="Y12" i="3"/>
  <c r="I12" i="3"/>
  <c r="I11" i="3"/>
  <c r="Y10" i="3"/>
  <c r="I10" i="3"/>
  <c r="Y9" i="3"/>
  <c r="I9" i="3"/>
  <c r="Y8" i="3"/>
  <c r="I8" i="3"/>
  <c r="I8" i="2"/>
  <c r="Q8" i="2"/>
  <c r="Y8" i="2"/>
  <c r="I9" i="2"/>
  <c r="Q9" i="2"/>
  <c r="Y9" i="2"/>
  <c r="I10" i="2"/>
  <c r="Q10" i="2"/>
  <c r="Y10" i="2"/>
  <c r="I11" i="2"/>
  <c r="Q11" i="2"/>
  <c r="Y11" i="2"/>
  <c r="I12" i="2"/>
  <c r="Q12" i="2"/>
  <c r="Y12" i="2"/>
  <c r="I13" i="2"/>
  <c r="Q13" i="2"/>
  <c r="Y13" i="2"/>
  <c r="I14" i="2"/>
  <c r="Q14" i="2"/>
  <c r="Y14" i="2"/>
  <c r="B15" i="2"/>
  <c r="C15" i="2"/>
  <c r="D15" i="2"/>
  <c r="E15" i="2"/>
  <c r="F15" i="2"/>
  <c r="G15" i="2"/>
  <c r="H15" i="2"/>
  <c r="J15" i="2"/>
  <c r="K15" i="2"/>
  <c r="L15" i="2"/>
  <c r="M15" i="2"/>
  <c r="N15" i="2"/>
  <c r="O15" i="2"/>
  <c r="P15" i="2"/>
  <c r="R15" i="2"/>
  <c r="S15" i="2"/>
  <c r="T15" i="2"/>
  <c r="U15" i="2"/>
  <c r="V15" i="2"/>
  <c r="W15" i="2"/>
  <c r="X15" i="2"/>
  <c r="J15" i="1"/>
  <c r="K15" i="1"/>
  <c r="L15" i="1"/>
  <c r="M15" i="1"/>
  <c r="N15" i="1"/>
  <c r="O15" i="1"/>
  <c r="P15" i="1"/>
  <c r="B15" i="1"/>
  <c r="C15" i="1"/>
  <c r="D15" i="1"/>
  <c r="E15" i="1"/>
  <c r="F15" i="1"/>
  <c r="G15" i="1"/>
  <c r="H15" i="1"/>
  <c r="I14" i="1"/>
  <c r="I13" i="1"/>
  <c r="I12" i="1"/>
  <c r="I11" i="1"/>
  <c r="I10" i="1"/>
  <c r="I9" i="1"/>
  <c r="I8" i="1"/>
  <c r="Q14" i="1"/>
  <c r="Q13" i="1"/>
  <c r="Q12" i="1"/>
  <c r="Q10" i="1"/>
  <c r="Q9" i="1"/>
  <c r="Q8" i="1"/>
  <c r="Y8" i="1"/>
  <c r="Y9" i="1"/>
  <c r="Y10" i="1"/>
  <c r="Y12" i="1"/>
  <c r="Y13" i="1"/>
  <c r="Y14" i="1"/>
  <c r="R15" i="1"/>
  <c r="S15" i="1"/>
  <c r="T15" i="1"/>
  <c r="U15" i="1"/>
  <c r="V15" i="1"/>
  <c r="W15" i="1"/>
  <c r="X15" i="1"/>
  <c r="Y15" i="6" l="1"/>
  <c r="Q15" i="6"/>
  <c r="Q14" i="4"/>
  <c r="I14" i="4"/>
  <c r="I15" i="6"/>
  <c r="I14" i="5"/>
  <c r="Y14" i="5"/>
  <c r="Q14" i="5"/>
  <c r="Y14" i="4"/>
  <c r="Q15" i="3"/>
  <c r="I15" i="3"/>
  <c r="Y15" i="3"/>
  <c r="Q15" i="1"/>
  <c r="I15" i="1"/>
  <c r="Y15" i="1"/>
  <c r="I15" i="2"/>
  <c r="Y15" i="2"/>
  <c r="Q15" i="2"/>
</calcChain>
</file>

<file path=xl/sharedStrings.xml><?xml version="1.0" encoding="utf-8"?>
<sst xmlns="http://schemas.openxmlformats.org/spreadsheetml/2006/main" count="515" uniqueCount="51">
  <si>
    <t>DOMESTIC PRODUCTION - CARS BY MAKE AND CYLINDER CAPACITY</t>
  </si>
  <si>
    <t xml:space="preserve">da 501 </t>
  </si>
  <si>
    <t xml:space="preserve">  da 1001</t>
  </si>
  <si>
    <t xml:space="preserve">  da 1301</t>
  </si>
  <si>
    <t xml:space="preserve">  da 1501</t>
  </si>
  <si>
    <t xml:space="preserve">  da 2001</t>
  </si>
  <si>
    <t xml:space="preserve"> </t>
  </si>
  <si>
    <t>1000 cc</t>
  </si>
  <si>
    <t xml:space="preserve">  1300 cc</t>
  </si>
  <si>
    <t xml:space="preserve">  1500 cc</t>
  </si>
  <si>
    <t xml:space="preserve">  2000 cc</t>
  </si>
  <si>
    <t xml:space="preserve">  2500 cc</t>
  </si>
  <si>
    <t>elettr.</t>
  </si>
  <si>
    <t xml:space="preserve">   Totale</t>
  </si>
  <si>
    <t>Alfa Romeo</t>
  </si>
  <si>
    <t>Fiat</t>
  </si>
  <si>
    <t>-</t>
  </si>
  <si>
    <t>Lancia</t>
  </si>
  <si>
    <t>Ferrari</t>
  </si>
  <si>
    <t>Lamborghini</t>
  </si>
  <si>
    <t>Maserati</t>
  </si>
  <si>
    <t xml:space="preserve">PRODUZIONE NAZIONALE - AUTOVETTURE PER MARCA E CILINDRATA </t>
  </si>
  <si>
    <t>Jeep</t>
  </si>
  <si>
    <t>Pininfarina</t>
  </si>
  <si>
    <t>Altri</t>
  </si>
  <si>
    <r>
      <t xml:space="preserve">Aggiornato al 11/02/2019 -  Dati Lamborghini non disponibili </t>
    </r>
    <r>
      <rPr>
        <i/>
        <sz val="8"/>
        <color theme="1" tint="0.14999847407452621"/>
        <rFont val="Trebuchet MS"/>
        <family val="2"/>
      </rPr>
      <t>/ Updated to Feb 11, 2019 - Lamborghini data not available</t>
    </r>
  </si>
  <si>
    <r>
      <t xml:space="preserve">Nota / </t>
    </r>
    <r>
      <rPr>
        <i/>
        <sz val="8"/>
        <rFont val="Trebuchet MS"/>
        <family val="2"/>
      </rPr>
      <t>Note</t>
    </r>
    <r>
      <rPr>
        <sz val="8"/>
        <rFont val="Trebuchet MS"/>
        <family val="2"/>
      </rPr>
      <t xml:space="preserve"> -</t>
    </r>
    <r>
      <rPr>
        <b/>
        <sz val="8"/>
        <rFont val="Trebuchet MS"/>
        <family val="2"/>
      </rPr>
      <t xml:space="preserve"> </t>
    </r>
    <r>
      <rPr>
        <sz val="8"/>
        <rFont val="Trebuchet MS"/>
        <family val="2"/>
      </rPr>
      <t xml:space="preserve">Le statistiche riportano la produzione dei soli Associati ANFIA./ </t>
    </r>
    <r>
      <rPr>
        <i/>
        <sz val="8"/>
        <rFont val="Trebuchet MS"/>
        <family val="2"/>
      </rPr>
      <t>Statistics refer only to the production of Anfia's members.</t>
    </r>
  </si>
  <si>
    <r>
      <t xml:space="preserve">Aggiornato al 31/03/2016 </t>
    </r>
    <r>
      <rPr>
        <i/>
        <sz val="8"/>
        <color theme="1" tint="0.14999847407452621"/>
        <rFont val="Trebuchet MS"/>
        <family val="2"/>
      </rPr>
      <t xml:space="preserve">/ Updated to Mar 31, 2016 </t>
    </r>
  </si>
  <si>
    <r>
      <t>Aggiornato al 31/05/2017</t>
    </r>
    <r>
      <rPr>
        <i/>
        <sz val="8"/>
        <color theme="1" tint="0.14999847407452621"/>
        <rFont val="Trebuchet MS"/>
        <family val="2"/>
      </rPr>
      <t>/ Updated to May 31, 2017</t>
    </r>
  </si>
  <si>
    <r>
      <t xml:space="preserve">Aggiornato al 21/02/2018 -  Dati Lamborghini non disponibili </t>
    </r>
    <r>
      <rPr>
        <i/>
        <sz val="8"/>
        <color theme="1" tint="0.14999847407452621"/>
        <rFont val="Trebuchet MS"/>
        <family val="2"/>
      </rPr>
      <t>/ Updated to Feb 21, 2018 - Lamborghini data not available</t>
    </r>
  </si>
  <si>
    <r>
      <t xml:space="preserve">Totale </t>
    </r>
    <r>
      <rPr>
        <i/>
        <sz val="9"/>
        <color theme="1" tint="0.14999847407452621"/>
        <rFont val="Trebuchet MS"/>
        <family val="2"/>
      </rPr>
      <t>/ Total</t>
    </r>
  </si>
  <si>
    <t>a 1000 cc</t>
  </si>
  <si>
    <t xml:space="preserve"> a 1300 cc</t>
  </si>
  <si>
    <t>a 1300 cc</t>
  </si>
  <si>
    <t xml:space="preserve"> a 1500 cc</t>
  </si>
  <si>
    <t xml:space="preserve"> a 2000 cc</t>
  </si>
  <si>
    <t xml:space="preserve"> a 2500 cc</t>
  </si>
  <si>
    <t xml:space="preserve"> a 1000 cc</t>
  </si>
  <si>
    <t>2500 cc</t>
  </si>
  <si>
    <r>
      <t>oltre</t>
    </r>
    <r>
      <rPr>
        <i/>
        <sz val="9"/>
        <color theme="1" tint="0.14999847407452621"/>
        <rFont val="Trebuchet MS"/>
        <family val="2"/>
      </rPr>
      <t>/over</t>
    </r>
  </si>
  <si>
    <t>da 501</t>
  </si>
  <si>
    <r>
      <t xml:space="preserve">   Totale
</t>
    </r>
    <r>
      <rPr>
        <i/>
        <sz val="9"/>
        <color theme="1" tint="0.14999847407452621"/>
        <rFont val="Trebuchet MS"/>
        <family val="2"/>
      </rPr>
      <t>Total</t>
    </r>
  </si>
  <si>
    <r>
      <t xml:space="preserve">Marche
</t>
    </r>
    <r>
      <rPr>
        <i/>
        <sz val="9"/>
        <color theme="1" tint="0.14999847407452621"/>
        <rFont val="Trebuchet MS"/>
        <family val="2"/>
      </rPr>
      <t>Makes</t>
    </r>
  </si>
  <si>
    <r>
      <t xml:space="preserve">Totale
</t>
    </r>
    <r>
      <rPr>
        <i/>
        <sz val="9"/>
        <color theme="1" tint="0.14999847407452621"/>
        <rFont val="Trebuchet MS"/>
        <family val="2"/>
      </rPr>
      <t>Total</t>
    </r>
  </si>
  <si>
    <r>
      <t xml:space="preserve">Aggiornato al 30/03/2021 -  Dati Lamborghini e Ferrari non disponibili </t>
    </r>
    <r>
      <rPr>
        <i/>
        <sz val="8"/>
        <color theme="1" tint="0.14999847407452621"/>
        <rFont val="Trebuchet MS"/>
        <family val="2"/>
      </rPr>
      <t>/ Updated to mar 30, 2021 - Lamborghini and Ferrari data not available</t>
    </r>
  </si>
  <si>
    <t>Elettr.</t>
  </si>
  <si>
    <t>2021*</t>
  </si>
  <si>
    <t>* Dati provvisori / Provisional data</t>
  </si>
  <si>
    <t>Aggiornato al 30/04/2023 / Updated April 30, 2023</t>
  </si>
  <si>
    <t>2022*</t>
  </si>
  <si>
    <t>Dodge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</si>
</sst>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64" formatCode="_-* #,##0_-;\-* #,##0_-;_-* &quot;-&quot;??_-;_-@_-"/>
    <numFmt numFmtId="165" formatCode="_-* #,##0.00_-;\-* #,##0.00_-;_-* \-??_-;_-@_-"/>
    <numFmt numFmtId="166" formatCode="_-* #,##0_-;\-* #,##0_-;_-* \-_-;_-@_-"/>
  </numFmts>
  <fonts count="33" x14ac:knownFonts="1"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0"/>
      <name val="Trebuchet MS"/>
      <family val="2"/>
    </font>
    <font>
      <sz val="10"/>
      <name val="Trebuchet MS"/>
      <family val="2"/>
    </font>
    <font>
      <i/>
      <sz val="10"/>
      <name val="Trebuchet MS"/>
      <family val="2"/>
    </font>
    <font>
      <sz val="9"/>
      <name val="Trebuchet MS"/>
      <family val="2"/>
    </font>
    <font>
      <b/>
      <sz val="9"/>
      <name val="Trebuchet MS"/>
      <family val="2"/>
    </font>
    <font>
      <i/>
      <sz val="9"/>
      <name val="Trebuchet MS"/>
      <family val="2"/>
    </font>
    <font>
      <i/>
      <sz val="10"/>
      <color theme="1" tint="0.14999847407452621"/>
      <name val="Trebuchet MS"/>
      <family val="2"/>
    </font>
    <font>
      <sz val="8"/>
      <name val="Trebuchet MS"/>
      <family val="2"/>
    </font>
    <font>
      <i/>
      <sz val="8"/>
      <color theme="1" tint="0.14999847407452621"/>
      <name val="Trebuchet MS"/>
      <family val="2"/>
    </font>
    <font>
      <i/>
      <sz val="8"/>
      <name val="Trebuchet MS"/>
      <family val="2"/>
    </font>
    <font>
      <b/>
      <sz val="8"/>
      <name val="Trebuchet MS"/>
      <family val="2"/>
    </font>
    <font>
      <i/>
      <sz val="9"/>
      <color theme="1" tint="0.14999847407452621"/>
      <name val="Trebuchet MS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</fills>
  <borders count="2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</borders>
  <cellStyleXfs count="50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1" applyNumberFormat="0" applyAlignment="0" applyProtection="0"/>
    <xf numFmtId="0" fontId="5" fillId="0" borderId="2" applyNumberFormat="0" applyFill="0" applyAlignment="0" applyProtection="0"/>
    <xf numFmtId="0" fontId="6" fillId="17" borderId="3" applyNumberFormat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1" borderId="0" applyNumberFormat="0" applyBorder="0" applyAlignment="0" applyProtection="0"/>
    <xf numFmtId="0" fontId="7" fillId="7" borderId="1" applyNumberFormat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6" fontId="8" fillId="0" borderId="0" applyFill="0" applyBorder="0" applyAlignment="0" applyProtection="0"/>
    <xf numFmtId="165" fontId="8" fillId="0" borderId="0" applyFill="0" applyBorder="0" applyAlignment="0" applyProtection="0"/>
    <xf numFmtId="43" fontId="2" fillId="0" borderId="0" applyFont="0" applyFill="0" applyBorder="0" applyAlignment="0" applyProtection="0"/>
    <xf numFmtId="0" fontId="9" fillId="22" borderId="0" applyNumberFormat="0" applyBorder="0" applyAlignment="0" applyProtection="0"/>
    <xf numFmtId="0" fontId="2" fillId="0" borderId="0"/>
    <xf numFmtId="0" fontId="8" fillId="0" borderId="0"/>
    <xf numFmtId="0" fontId="2" fillId="0" borderId="0"/>
    <xf numFmtId="0" fontId="8" fillId="23" borderId="4" applyNumberFormat="0" applyFont="0" applyAlignment="0" applyProtection="0"/>
    <xf numFmtId="0" fontId="10" fillId="16" borderId="5" applyNumberFormat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6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3" borderId="0" applyNumberFormat="0" applyBorder="0" applyAlignment="0" applyProtection="0"/>
    <xf numFmtId="0" fontId="19" fillId="4" borderId="0" applyNumberFormat="0" applyBorder="0" applyAlignment="0" applyProtection="0"/>
  </cellStyleXfs>
  <cellXfs count="63">
    <xf numFmtId="0" fontId="0" fillId="0" borderId="0" xfId="0"/>
    <xf numFmtId="0" fontId="21" fillId="0" borderId="0" xfId="0" applyFont="1" applyAlignment="1">
      <alignment horizontal="left"/>
    </xf>
    <xf numFmtId="0" fontId="22" fillId="0" borderId="0" xfId="0" applyFont="1"/>
    <xf numFmtId="0" fontId="23" fillId="0" borderId="0" xfId="0" applyFont="1" applyAlignment="1">
      <alignment horizontal="left"/>
    </xf>
    <xf numFmtId="0" fontId="25" fillId="24" borderId="11" xfId="0" applyFont="1" applyFill="1" applyBorder="1" applyAlignment="1">
      <alignment horizontal="right"/>
    </xf>
    <xf numFmtId="0" fontId="25" fillId="24" borderId="13" xfId="0" applyFont="1" applyFill="1" applyBorder="1" applyAlignment="1">
      <alignment horizontal="right"/>
    </xf>
    <xf numFmtId="41" fontId="24" fillId="0" borderId="12" xfId="0" applyNumberFormat="1" applyFont="1" applyBorder="1" applyAlignment="1">
      <alignment horizontal="right"/>
    </xf>
    <xf numFmtId="41" fontId="24" fillId="0" borderId="12" xfId="30" applyFont="1" applyBorder="1" applyAlignment="1">
      <alignment horizontal="right"/>
    </xf>
    <xf numFmtId="41" fontId="24" fillId="0" borderId="12" xfId="30" quotePrefix="1" applyFont="1" applyBorder="1" applyAlignment="1">
      <alignment horizontal="right"/>
    </xf>
    <xf numFmtId="41" fontId="25" fillId="25" borderId="14" xfId="30" applyFont="1" applyFill="1" applyBorder="1" applyAlignment="1">
      <alignment horizontal="right"/>
    </xf>
    <xf numFmtId="41" fontId="25" fillId="25" borderId="14" xfId="0" applyNumberFormat="1" applyFont="1" applyFill="1" applyBorder="1" applyAlignment="1">
      <alignment horizontal="right"/>
    </xf>
    <xf numFmtId="41" fontId="25" fillId="0" borderId="14" xfId="30" applyFont="1" applyBorder="1" applyAlignment="1">
      <alignment horizontal="right"/>
    </xf>
    <xf numFmtId="0" fontId="24" fillId="0" borderId="0" xfId="0" applyFont="1"/>
    <xf numFmtId="41" fontId="24" fillId="0" borderId="0" xfId="0" applyNumberFormat="1" applyFont="1"/>
    <xf numFmtId="0" fontId="26" fillId="0" borderId="0" xfId="0" applyFont="1" applyAlignment="1">
      <alignment horizontal="left"/>
    </xf>
    <xf numFmtId="0" fontId="25" fillId="25" borderId="14" xfId="0" applyFont="1" applyFill="1" applyBorder="1" applyAlignment="1">
      <alignment vertical="center"/>
    </xf>
    <xf numFmtId="41" fontId="25" fillId="25" borderId="14" xfId="30" applyFont="1" applyFill="1" applyBorder="1" applyAlignment="1">
      <alignment horizontal="right" vertical="center"/>
    </xf>
    <xf numFmtId="41" fontId="25" fillId="25" borderId="14" xfId="0" applyNumberFormat="1" applyFont="1" applyFill="1" applyBorder="1" applyAlignment="1">
      <alignment horizontal="right" vertical="center"/>
    </xf>
    <xf numFmtId="41" fontId="25" fillId="0" borderId="14" xfId="30" applyFont="1" applyBorder="1" applyAlignment="1">
      <alignment horizontal="right" vertical="center"/>
    </xf>
    <xf numFmtId="0" fontId="22" fillId="0" borderId="0" xfId="0" applyFont="1" applyAlignment="1">
      <alignment vertical="center"/>
    </xf>
    <xf numFmtId="0" fontId="24" fillId="25" borderId="20" xfId="0" applyFont="1" applyFill="1" applyBorder="1" applyAlignment="1">
      <alignment horizontal="left" indent="1"/>
    </xf>
    <xf numFmtId="41" fontId="24" fillId="25" borderId="20" xfId="29" applyNumberFormat="1" applyFont="1" applyFill="1" applyBorder="1"/>
    <xf numFmtId="41" fontId="24" fillId="25" borderId="20" xfId="30" applyFont="1" applyFill="1" applyBorder="1" applyAlignment="1">
      <alignment horizontal="right"/>
    </xf>
    <xf numFmtId="41" fontId="24" fillId="25" borderId="20" xfId="0" applyNumberFormat="1" applyFont="1" applyFill="1" applyBorder="1" applyAlignment="1">
      <alignment horizontal="right"/>
    </xf>
    <xf numFmtId="164" fontId="24" fillId="25" borderId="20" xfId="29" applyNumberFormat="1" applyFont="1" applyFill="1" applyBorder="1"/>
    <xf numFmtId="0" fontId="24" fillId="25" borderId="21" xfId="0" applyFont="1" applyFill="1" applyBorder="1" applyAlignment="1">
      <alignment horizontal="left" indent="1"/>
    </xf>
    <xf numFmtId="41" fontId="24" fillId="25" borderId="21" xfId="29" applyNumberFormat="1" applyFont="1" applyFill="1" applyBorder="1"/>
    <xf numFmtId="41" fontId="24" fillId="25" borderId="21" xfId="30" applyFont="1" applyFill="1" applyBorder="1" applyAlignment="1">
      <alignment horizontal="right"/>
    </xf>
    <xf numFmtId="41" fontId="24" fillId="25" borderId="21" xfId="30" quotePrefix="1" applyFont="1" applyFill="1" applyBorder="1" applyAlignment="1">
      <alignment horizontal="right"/>
    </xf>
    <xf numFmtId="41" fontId="24" fillId="25" borderId="21" xfId="0" applyNumberFormat="1" applyFont="1" applyFill="1" applyBorder="1" applyAlignment="1">
      <alignment horizontal="right"/>
    </xf>
    <xf numFmtId="164" fontId="24" fillId="25" borderId="21" xfId="29" applyNumberFormat="1" applyFont="1" applyFill="1" applyBorder="1"/>
    <xf numFmtId="0" fontId="24" fillId="25" borderId="22" xfId="0" applyFont="1" applyFill="1" applyBorder="1" applyAlignment="1">
      <alignment horizontal="left" indent="1"/>
    </xf>
    <xf numFmtId="41" fontId="24" fillId="25" borderId="22" xfId="30" applyFont="1" applyFill="1" applyBorder="1" applyAlignment="1">
      <alignment horizontal="right"/>
    </xf>
    <xf numFmtId="41" fontId="24" fillId="25" borderId="22" xfId="0" applyNumberFormat="1" applyFont="1" applyFill="1" applyBorder="1" applyAlignment="1">
      <alignment horizontal="right"/>
    </xf>
    <xf numFmtId="164" fontId="24" fillId="25" borderId="22" xfId="29" applyNumberFormat="1" applyFont="1" applyFill="1" applyBorder="1"/>
    <xf numFmtId="0" fontId="25" fillId="24" borderId="13" xfId="0" applyFont="1" applyFill="1" applyBorder="1" applyAlignment="1">
      <alignment horizontal="center"/>
    </xf>
    <xf numFmtId="0" fontId="25" fillId="24" borderId="11" xfId="0" applyFont="1" applyFill="1" applyBorder="1" applyAlignment="1">
      <alignment horizontal="center"/>
    </xf>
    <xf numFmtId="3" fontId="24" fillId="25" borderId="20" xfId="0" applyNumberFormat="1" applyFont="1" applyFill="1" applyBorder="1"/>
    <xf numFmtId="3" fontId="24" fillId="25" borderId="21" xfId="0" applyNumberFormat="1" applyFont="1" applyFill="1" applyBorder="1"/>
    <xf numFmtId="0" fontId="25" fillId="24" borderId="13" xfId="0" applyFont="1" applyFill="1" applyBorder="1" applyAlignment="1">
      <alignment horizontal="center" vertical="center"/>
    </xf>
    <xf numFmtId="0" fontId="25" fillId="24" borderId="11" xfId="0" applyFont="1" applyFill="1" applyBorder="1" applyAlignment="1">
      <alignment horizontal="center" vertical="center"/>
    </xf>
    <xf numFmtId="0" fontId="24" fillId="0" borderId="0" xfId="0" applyFont="1" applyAlignment="1">
      <alignment horizontal="center"/>
    </xf>
    <xf numFmtId="41" fontId="24" fillId="0" borderId="0" xfId="0" applyNumberFormat="1" applyFont="1" applyAlignment="1">
      <alignment horizontal="center"/>
    </xf>
    <xf numFmtId="41" fontId="24" fillId="25" borderId="20" xfId="29" applyNumberFormat="1" applyFont="1" applyFill="1" applyBorder="1" applyAlignment="1">
      <alignment horizontal="right"/>
    </xf>
    <xf numFmtId="41" fontId="25" fillId="25" borderId="20" xfId="0" applyNumberFormat="1" applyFont="1" applyFill="1" applyBorder="1" applyAlignment="1">
      <alignment horizontal="right"/>
    </xf>
    <xf numFmtId="41" fontId="25" fillId="25" borderId="21" xfId="0" applyNumberFormat="1" applyFont="1" applyFill="1" applyBorder="1" applyAlignment="1">
      <alignment horizontal="right"/>
    </xf>
    <xf numFmtId="41" fontId="25" fillId="25" borderId="22" xfId="0" applyNumberFormat="1" applyFont="1" applyFill="1" applyBorder="1" applyAlignment="1">
      <alignment horizontal="right"/>
    </xf>
    <xf numFmtId="0" fontId="28" fillId="0" borderId="15" xfId="0" applyFont="1" applyBorder="1" applyAlignment="1">
      <alignment horizontal="left"/>
    </xf>
    <xf numFmtId="0" fontId="28" fillId="0" borderId="0" xfId="0" applyFont="1" applyAlignment="1">
      <alignment horizontal="left"/>
    </xf>
    <xf numFmtId="0" fontId="21" fillId="0" borderId="0" xfId="0" applyFont="1" applyAlignment="1">
      <alignment horizontal="left" indent="13"/>
    </xf>
    <xf numFmtId="0" fontId="27" fillId="0" borderId="0" xfId="0" applyFont="1" applyAlignment="1">
      <alignment horizontal="left" indent="13"/>
    </xf>
    <xf numFmtId="0" fontId="21" fillId="24" borderId="10" xfId="0" applyFont="1" applyFill="1" applyBorder="1" applyAlignment="1">
      <alignment horizontal="center"/>
    </xf>
    <xf numFmtId="0" fontId="21" fillId="24" borderId="15" xfId="0" applyFont="1" applyFill="1" applyBorder="1" applyAlignment="1">
      <alignment horizontal="center"/>
    </xf>
    <xf numFmtId="0" fontId="21" fillId="24" borderId="16" xfId="0" applyFont="1" applyFill="1" applyBorder="1" applyAlignment="1">
      <alignment horizontal="center"/>
    </xf>
    <xf numFmtId="49" fontId="25" fillId="24" borderId="11" xfId="0" applyNumberFormat="1" applyFont="1" applyFill="1" applyBorder="1" applyAlignment="1">
      <alignment horizontal="left" vertical="center" wrapText="1" indent="1"/>
    </xf>
    <xf numFmtId="49" fontId="25" fillId="24" borderId="13" xfId="0" applyNumberFormat="1" applyFont="1" applyFill="1" applyBorder="1" applyAlignment="1">
      <alignment horizontal="left" vertical="center" indent="1"/>
    </xf>
    <xf numFmtId="0" fontId="25" fillId="24" borderId="11" xfId="0" applyFont="1" applyFill="1" applyBorder="1" applyAlignment="1">
      <alignment horizontal="center" vertical="center"/>
    </xf>
    <xf numFmtId="0" fontId="25" fillId="24" borderId="13" xfId="0" applyFont="1" applyFill="1" applyBorder="1" applyAlignment="1">
      <alignment horizontal="center" vertical="center"/>
    </xf>
    <xf numFmtId="0" fontId="25" fillId="24" borderId="11" xfId="0" applyFont="1" applyFill="1" applyBorder="1" applyAlignment="1">
      <alignment horizontal="center" vertical="center" wrapText="1"/>
    </xf>
    <xf numFmtId="0" fontId="25" fillId="24" borderId="13" xfId="0" applyFont="1" applyFill="1" applyBorder="1" applyAlignment="1">
      <alignment horizontal="center" vertical="center" wrapText="1"/>
    </xf>
    <xf numFmtId="0" fontId="21" fillId="24" borderId="17" xfId="0" applyFont="1" applyFill="1" applyBorder="1" applyAlignment="1">
      <alignment horizontal="center"/>
    </xf>
    <xf numFmtId="0" fontId="21" fillId="24" borderId="18" xfId="0" applyFont="1" applyFill="1" applyBorder="1" applyAlignment="1">
      <alignment horizontal="center"/>
    </xf>
    <xf numFmtId="0" fontId="21" fillId="24" borderId="19" xfId="0" applyFont="1" applyFill="1" applyBorder="1" applyAlignment="1">
      <alignment horizontal="center"/>
    </xf>
  </cellXfs>
  <cellStyles count="50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" xfId="29" builtinId="3"/>
    <cellStyle name="Migliaia [0]" xfId="30" builtinId="6"/>
    <cellStyle name="Migliaia [0] 2" xfId="31" xr:uid="{00000000-0005-0000-0000-00001E000000}"/>
    <cellStyle name="Migliaia 2" xfId="32" xr:uid="{00000000-0005-0000-0000-00001F000000}"/>
    <cellStyle name="Migliaia 3" xfId="33" xr:uid="{00000000-0005-0000-0000-000020000000}"/>
    <cellStyle name="Neutrale" xfId="34" builtinId="28" customBuiltin="1"/>
    <cellStyle name="Normale" xfId="0" builtinId="0"/>
    <cellStyle name="Normale 2" xfId="35" xr:uid="{00000000-0005-0000-0000-000023000000}"/>
    <cellStyle name="Normale 2 2 2" xfId="36" xr:uid="{00000000-0005-0000-0000-000024000000}"/>
    <cellStyle name="Normale 3" xfId="37" xr:uid="{00000000-0005-0000-0000-000025000000}"/>
    <cellStyle name="Nota" xfId="38" builtinId="10" customBuiltin="1"/>
    <cellStyle name="Output" xfId="39" builtinId="21" customBuiltin="1"/>
    <cellStyle name="Testo avviso" xfId="40" builtinId="11" customBuiltin="1"/>
    <cellStyle name="Testo descrittivo" xfId="41" builtinId="53" customBuiltin="1"/>
    <cellStyle name="Titolo" xfId="42" builtinId="15" customBuiltin="1"/>
    <cellStyle name="Titolo 1" xfId="43" builtinId="16" customBuiltin="1"/>
    <cellStyle name="Titolo 2" xfId="44" builtinId="17" customBuiltin="1"/>
    <cellStyle name="Titolo 3" xfId="45" builtinId="18" customBuiltin="1"/>
    <cellStyle name="Titolo 4" xfId="46" builtinId="19" customBuiltin="1"/>
    <cellStyle name="Totale" xfId="47" builtinId="25" customBuiltin="1"/>
    <cellStyle name="Valore non valido" xfId="48" builtinId="27" customBuiltin="1"/>
    <cellStyle name="Valore valido" xfId="49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1</xdr:col>
      <xdr:colOff>245167</xdr:colOff>
      <xdr:row>3</xdr:row>
      <xdr:rowOff>110597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3B4C219F-43C0-4658-BC39-56CE037BA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1</xdr:col>
      <xdr:colOff>245167</xdr:colOff>
      <xdr:row>3</xdr:row>
      <xdr:rowOff>110597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FFCDAD9C-28E9-4ADB-89DC-05376D607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85272" cy="630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1</xdr:col>
      <xdr:colOff>245167</xdr:colOff>
      <xdr:row>3</xdr:row>
      <xdr:rowOff>110597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37AAC2E3-4428-452C-8E95-C21BE292A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85272" cy="630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1</xdr:col>
      <xdr:colOff>245167</xdr:colOff>
      <xdr:row>3</xdr:row>
      <xdr:rowOff>110597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0A19E458-90B9-4866-A840-81B35DB6F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1</xdr:col>
      <xdr:colOff>245167</xdr:colOff>
      <xdr:row>3</xdr:row>
      <xdr:rowOff>110597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290F2272-D2C2-4004-AEDF-C5BAD9932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1</xdr:col>
      <xdr:colOff>245167</xdr:colOff>
      <xdr:row>3</xdr:row>
      <xdr:rowOff>110597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605A89AA-157C-43FE-9E5A-BF48C5BB9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1</xdr:col>
      <xdr:colOff>245167</xdr:colOff>
      <xdr:row>3</xdr:row>
      <xdr:rowOff>110597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E3B3B7C2-7A53-4866-8C91-DAA62F95D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1</xdr:col>
      <xdr:colOff>245167</xdr:colOff>
      <xdr:row>3</xdr:row>
      <xdr:rowOff>110597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A492DC57-90E4-445E-AB3D-6CC306FBB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1</xdr:col>
      <xdr:colOff>245167</xdr:colOff>
      <xdr:row>3</xdr:row>
      <xdr:rowOff>110597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62E4A50E-1012-4C38-90A7-DBF4BF377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INI%20PORTALE%20AUTO%20IN%20CIFRE%202015\areariservata\StatisticheItalia\Produzione\file%20base\EXPORT_IMPOR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lberti\Desktop\BackUp%2016042019\AutoInCifre_italia\StatisticheItalia\Produzione\Aggiornati\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E97D9D-874A-4DCE-B1EC-66114B6DE4E1}">
  <sheetPr>
    <pageSetUpPr fitToPage="1"/>
  </sheetPr>
  <dimension ref="A1:AH27"/>
  <sheetViews>
    <sheetView showGridLines="0" tabSelected="1" zoomScaleNormal="100" workbookViewId="0">
      <selection activeCell="B1" sqref="B1"/>
    </sheetView>
  </sheetViews>
  <sheetFormatPr defaultColWidth="9.140625" defaultRowHeight="15" x14ac:dyDescent="0.35"/>
  <cols>
    <col min="1" max="1" width="12.7109375" style="12" customWidth="1"/>
    <col min="2" max="3" width="9" style="12" bestFit="1" customWidth="1"/>
    <col min="4" max="6" width="9.28515625" style="12" bestFit="1" customWidth="1"/>
    <col min="7" max="7" width="9.42578125" style="12" bestFit="1" customWidth="1"/>
    <col min="8" max="8" width="8" style="12" bestFit="1" customWidth="1"/>
    <col min="9" max="9" width="9.28515625" style="12" bestFit="1" customWidth="1"/>
    <col min="10" max="11" width="9.28515625" style="12" customWidth="1"/>
    <col min="12" max="13" width="9.28515625" style="12" bestFit="1" customWidth="1"/>
    <col min="14" max="14" width="9.42578125" style="12" bestFit="1" customWidth="1"/>
    <col min="15" max="15" width="10.42578125" style="12" bestFit="1" customWidth="1"/>
    <col min="16" max="16" width="7.7109375" style="12" bestFit="1" customWidth="1"/>
    <col min="17" max="17" width="9" style="12" bestFit="1" customWidth="1"/>
    <col min="18" max="25" width="9.140625" style="12" customWidth="1"/>
    <col min="26" max="16384" width="9.140625" style="12"/>
  </cols>
  <sheetData>
    <row r="1" spans="1:17" s="2" customFormat="1" x14ac:dyDescent="0.3">
      <c r="B1" s="1"/>
    </row>
    <row r="2" spans="1:17" s="2" customFormat="1" x14ac:dyDescent="0.3">
      <c r="A2" s="49" t="s">
        <v>21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</row>
    <row r="3" spans="1:17" s="2" customFormat="1" x14ac:dyDescent="0.3">
      <c r="A3" s="50" t="s">
        <v>0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</row>
    <row r="4" spans="1:17" s="2" customFormat="1" x14ac:dyDescent="0.3">
      <c r="A4" s="3"/>
      <c r="B4" s="3"/>
    </row>
    <row r="5" spans="1:17" s="2" customFormat="1" ht="15.75" x14ac:dyDescent="0.35">
      <c r="A5" s="12"/>
      <c r="B5" s="51" t="s">
        <v>49</v>
      </c>
      <c r="C5" s="52"/>
      <c r="D5" s="52"/>
      <c r="E5" s="52"/>
      <c r="F5" s="52"/>
      <c r="G5" s="52"/>
      <c r="H5" s="52"/>
      <c r="I5" s="53"/>
      <c r="J5" s="51">
        <v>2021</v>
      </c>
      <c r="K5" s="52"/>
      <c r="L5" s="52"/>
      <c r="M5" s="52"/>
      <c r="N5" s="52"/>
      <c r="O5" s="52"/>
      <c r="P5" s="52"/>
      <c r="Q5" s="53"/>
    </row>
    <row r="6" spans="1:17" s="2" customFormat="1" ht="15.75" customHeight="1" x14ac:dyDescent="0.3">
      <c r="A6" s="54" t="s">
        <v>42</v>
      </c>
      <c r="B6" s="40" t="s">
        <v>40</v>
      </c>
      <c r="C6" s="40" t="s">
        <v>2</v>
      </c>
      <c r="D6" s="40" t="s">
        <v>3</v>
      </c>
      <c r="E6" s="40" t="s">
        <v>4</v>
      </c>
      <c r="F6" s="40" t="s">
        <v>5</v>
      </c>
      <c r="G6" s="40" t="s">
        <v>39</v>
      </c>
      <c r="H6" s="56" t="s">
        <v>45</v>
      </c>
      <c r="I6" s="58" t="s">
        <v>43</v>
      </c>
      <c r="J6" s="40" t="s">
        <v>40</v>
      </c>
      <c r="K6" s="40" t="s">
        <v>2</v>
      </c>
      <c r="L6" s="40" t="s">
        <v>3</v>
      </c>
      <c r="M6" s="40" t="s">
        <v>4</v>
      </c>
      <c r="N6" s="40" t="s">
        <v>5</v>
      </c>
      <c r="O6" s="40" t="s">
        <v>39</v>
      </c>
      <c r="P6" s="56" t="s">
        <v>45</v>
      </c>
      <c r="Q6" s="58" t="s">
        <v>43</v>
      </c>
    </row>
    <row r="7" spans="1:17" s="2" customFormat="1" x14ac:dyDescent="0.3">
      <c r="A7" s="55"/>
      <c r="B7" s="39" t="s">
        <v>31</v>
      </c>
      <c r="C7" s="39" t="s">
        <v>33</v>
      </c>
      <c r="D7" s="39" t="s">
        <v>34</v>
      </c>
      <c r="E7" s="39" t="s">
        <v>35</v>
      </c>
      <c r="F7" s="39" t="s">
        <v>36</v>
      </c>
      <c r="G7" s="39" t="s">
        <v>38</v>
      </c>
      <c r="H7" s="57"/>
      <c r="I7" s="59"/>
      <c r="J7" s="39" t="s">
        <v>31</v>
      </c>
      <c r="K7" s="39" t="s">
        <v>33</v>
      </c>
      <c r="L7" s="39" t="s">
        <v>34</v>
      </c>
      <c r="M7" s="39" t="s">
        <v>35</v>
      </c>
      <c r="N7" s="39" t="s">
        <v>36</v>
      </c>
      <c r="O7" s="39" t="s">
        <v>38</v>
      </c>
      <c r="P7" s="57"/>
      <c r="Q7" s="59"/>
    </row>
    <row r="8" spans="1:17" s="2" customFormat="1" ht="15.75" x14ac:dyDescent="0.35">
      <c r="A8" s="20" t="s">
        <v>14</v>
      </c>
      <c r="B8" s="27"/>
      <c r="C8" s="43">
        <v>782</v>
      </c>
      <c r="D8" s="22">
        <v>15365</v>
      </c>
      <c r="E8" s="27">
        <v>27224</v>
      </c>
      <c r="F8" s="27">
        <v>13715</v>
      </c>
      <c r="G8" s="27">
        <v>2127</v>
      </c>
      <c r="H8" s="22"/>
      <c r="I8" s="44">
        <f t="shared" ref="I8:I16" si="0">SUM(B8:H8)</f>
        <v>59213</v>
      </c>
      <c r="J8" s="27">
        <v>0</v>
      </c>
      <c r="K8" s="43">
        <v>0</v>
      </c>
      <c r="L8" s="22">
        <v>0</v>
      </c>
      <c r="M8" s="27">
        <f>177+28790</f>
        <v>28967</v>
      </c>
      <c r="N8" s="27">
        <v>12233</v>
      </c>
      <c r="O8" s="27">
        <v>3283</v>
      </c>
      <c r="P8" s="22">
        <v>0</v>
      </c>
      <c r="Q8" s="44">
        <f t="shared" ref="Q8:Q15" si="1">SUM(J8:P8)</f>
        <v>44483</v>
      </c>
    </row>
    <row r="9" spans="1:17" s="2" customFormat="1" ht="15.75" x14ac:dyDescent="0.35">
      <c r="A9" s="25" t="s">
        <v>50</v>
      </c>
      <c r="B9" s="27"/>
      <c r="C9" s="27"/>
      <c r="D9" s="27"/>
      <c r="E9" s="27"/>
      <c r="F9" s="27">
        <v>850</v>
      </c>
      <c r="G9" s="27"/>
      <c r="H9" s="27"/>
      <c r="I9" s="45">
        <f t="shared" ref="I9" si="2">SUM(B9:H9)</f>
        <v>850</v>
      </c>
      <c r="J9" s="27">
        <v>0</v>
      </c>
      <c r="K9" s="27">
        <v>0</v>
      </c>
      <c r="L9" s="27">
        <v>0</v>
      </c>
      <c r="M9" s="27">
        <v>0</v>
      </c>
      <c r="N9" s="27">
        <v>0</v>
      </c>
      <c r="O9" s="27">
        <v>0</v>
      </c>
      <c r="P9" s="27">
        <v>0</v>
      </c>
      <c r="Q9" s="45">
        <f t="shared" ref="Q9" si="3">SUM(J9:P9)</f>
        <v>0</v>
      </c>
    </row>
    <row r="10" spans="1:17" s="2" customFormat="1" ht="15.75" x14ac:dyDescent="0.35">
      <c r="A10" s="25" t="s">
        <v>15</v>
      </c>
      <c r="B10" s="27">
        <v>128600</v>
      </c>
      <c r="C10" s="27">
        <v>22850</v>
      </c>
      <c r="D10" s="27">
        <v>5452</v>
      </c>
      <c r="E10" s="27">
        <v>6363</v>
      </c>
      <c r="F10" s="27"/>
      <c r="G10" s="27"/>
      <c r="H10" s="27">
        <v>67114</v>
      </c>
      <c r="I10" s="45">
        <f t="shared" si="0"/>
        <v>230379</v>
      </c>
      <c r="J10" s="27">
        <f>13955+113066</f>
        <v>127021</v>
      </c>
      <c r="K10" s="27">
        <f>9856+19804</f>
        <v>29660</v>
      </c>
      <c r="L10" s="27">
        <v>513</v>
      </c>
      <c r="M10" s="27">
        <v>10189</v>
      </c>
      <c r="N10" s="27">
        <v>0</v>
      </c>
      <c r="O10" s="27">
        <v>0</v>
      </c>
      <c r="P10" s="27">
        <v>46249</v>
      </c>
      <c r="Q10" s="45">
        <f t="shared" si="1"/>
        <v>213632</v>
      </c>
    </row>
    <row r="11" spans="1:17" s="2" customFormat="1" ht="15.75" x14ac:dyDescent="0.35">
      <c r="A11" s="25" t="s">
        <v>22</v>
      </c>
      <c r="B11" s="27">
        <v>14064</v>
      </c>
      <c r="C11" s="27">
        <v>84181</v>
      </c>
      <c r="D11" s="27">
        <v>9314</v>
      </c>
      <c r="E11" s="27">
        <v>22166</v>
      </c>
      <c r="F11" s="27">
        <v>327</v>
      </c>
      <c r="G11" s="27"/>
      <c r="H11" s="27"/>
      <c r="I11" s="45">
        <f t="shared" si="0"/>
        <v>130052</v>
      </c>
      <c r="J11" s="27">
        <v>15176</v>
      </c>
      <c r="K11" s="27">
        <v>65807</v>
      </c>
      <c r="L11" s="27">
        <v>1889</v>
      </c>
      <c r="M11" s="27">
        <v>35704</v>
      </c>
      <c r="N11" s="27">
        <v>22795</v>
      </c>
      <c r="O11" s="27">
        <v>0</v>
      </c>
      <c r="P11" s="27">
        <v>0</v>
      </c>
      <c r="Q11" s="45">
        <f t="shared" si="1"/>
        <v>141371</v>
      </c>
    </row>
    <row r="12" spans="1:17" s="2" customFormat="1" ht="15.75" x14ac:dyDescent="0.35">
      <c r="A12" s="25" t="s">
        <v>18</v>
      </c>
      <c r="B12" s="27"/>
      <c r="C12" s="27"/>
      <c r="D12" s="27"/>
      <c r="E12" s="27"/>
      <c r="F12" s="27"/>
      <c r="G12" s="27">
        <v>13221</v>
      </c>
      <c r="H12" s="27"/>
      <c r="I12" s="45">
        <f t="shared" si="0"/>
        <v>13221</v>
      </c>
      <c r="J12" s="27">
        <v>0</v>
      </c>
      <c r="K12" s="27">
        <v>0</v>
      </c>
      <c r="L12" s="27">
        <v>0</v>
      </c>
      <c r="M12" s="27">
        <v>0</v>
      </c>
      <c r="N12" s="27">
        <v>0</v>
      </c>
      <c r="O12" s="27">
        <v>11156</v>
      </c>
      <c r="P12" s="27">
        <v>0</v>
      </c>
      <c r="Q12" s="45">
        <f t="shared" si="1"/>
        <v>11156</v>
      </c>
    </row>
    <row r="13" spans="1:17" s="2" customFormat="1" ht="15.75" x14ac:dyDescent="0.35">
      <c r="A13" s="25" t="s">
        <v>19</v>
      </c>
      <c r="B13" s="27"/>
      <c r="C13" s="27"/>
      <c r="D13" s="27"/>
      <c r="E13" s="27"/>
      <c r="F13" s="27"/>
      <c r="G13" s="27">
        <v>9233</v>
      </c>
      <c r="H13" s="27"/>
      <c r="I13" s="45">
        <f t="shared" si="0"/>
        <v>9233</v>
      </c>
      <c r="J13" s="27">
        <v>0</v>
      </c>
      <c r="K13" s="27">
        <v>0</v>
      </c>
      <c r="L13" s="27">
        <v>0</v>
      </c>
      <c r="M13" s="27">
        <v>0</v>
      </c>
      <c r="N13" s="27">
        <v>0</v>
      </c>
      <c r="O13" s="27">
        <v>8405</v>
      </c>
      <c r="P13" s="27">
        <v>0</v>
      </c>
      <c r="Q13" s="45">
        <f t="shared" si="1"/>
        <v>8405</v>
      </c>
    </row>
    <row r="14" spans="1:17" s="2" customFormat="1" ht="15.75" x14ac:dyDescent="0.35">
      <c r="A14" s="25" t="s">
        <v>20</v>
      </c>
      <c r="B14" s="27"/>
      <c r="C14" s="27"/>
      <c r="D14" s="27"/>
      <c r="E14" s="27">
        <v>15542</v>
      </c>
      <c r="F14" s="27"/>
      <c r="G14" s="27">
        <v>14704</v>
      </c>
      <c r="H14" s="27"/>
      <c r="I14" s="45">
        <f t="shared" si="0"/>
        <v>30246</v>
      </c>
      <c r="J14" s="27">
        <v>0</v>
      </c>
      <c r="K14" s="27">
        <v>0</v>
      </c>
      <c r="L14" s="27">
        <v>0</v>
      </c>
      <c r="M14" s="27">
        <v>7382</v>
      </c>
      <c r="N14" s="27">
        <v>0</v>
      </c>
      <c r="O14" s="27">
        <f>704+15274</f>
        <v>15978</v>
      </c>
      <c r="P14" s="27">
        <v>0</v>
      </c>
      <c r="Q14" s="45">
        <f t="shared" si="1"/>
        <v>23360</v>
      </c>
    </row>
    <row r="15" spans="1:17" s="19" customFormat="1" ht="23.25" customHeight="1" x14ac:dyDescent="0.35">
      <c r="A15" s="31" t="s">
        <v>24</v>
      </c>
      <c r="B15" s="32"/>
      <c r="C15" s="32"/>
      <c r="D15" s="32"/>
      <c r="E15" s="32"/>
      <c r="F15" s="32"/>
      <c r="G15" s="27"/>
      <c r="H15" s="32"/>
      <c r="I15" s="46">
        <f t="shared" si="0"/>
        <v>0</v>
      </c>
      <c r="J15" s="32">
        <v>0</v>
      </c>
      <c r="K15" s="32">
        <v>0</v>
      </c>
      <c r="L15" s="32">
        <v>0</v>
      </c>
      <c r="M15" s="32">
        <v>0</v>
      </c>
      <c r="N15" s="32">
        <v>0</v>
      </c>
      <c r="O15" s="27">
        <v>0</v>
      </c>
      <c r="P15" s="32">
        <v>0</v>
      </c>
      <c r="Q15" s="46">
        <f t="shared" si="1"/>
        <v>0</v>
      </c>
    </row>
    <row r="16" spans="1:17" ht="24.95" customHeight="1" x14ac:dyDescent="0.35">
      <c r="A16" s="15" t="s">
        <v>30</v>
      </c>
      <c r="B16" s="16">
        <f t="shared" ref="B16:H16" si="4">SUM(B8:B15)</f>
        <v>142664</v>
      </c>
      <c r="C16" s="16">
        <f t="shared" si="4"/>
        <v>107813</v>
      </c>
      <c r="D16" s="16">
        <f t="shared" si="4"/>
        <v>30131</v>
      </c>
      <c r="E16" s="16">
        <f t="shared" si="4"/>
        <v>71295</v>
      </c>
      <c r="F16" s="16">
        <f t="shared" si="4"/>
        <v>14892</v>
      </c>
      <c r="G16" s="16">
        <f t="shared" si="4"/>
        <v>39285</v>
      </c>
      <c r="H16" s="16">
        <f t="shared" si="4"/>
        <v>67114</v>
      </c>
      <c r="I16" s="17">
        <f t="shared" si="0"/>
        <v>473194</v>
      </c>
      <c r="J16" s="16">
        <f t="shared" ref="J16:Q16" si="5">SUM(J8:J15)</f>
        <v>142197</v>
      </c>
      <c r="K16" s="16">
        <f t="shared" si="5"/>
        <v>95467</v>
      </c>
      <c r="L16" s="16">
        <f t="shared" si="5"/>
        <v>2402</v>
      </c>
      <c r="M16" s="16">
        <f t="shared" si="5"/>
        <v>82242</v>
      </c>
      <c r="N16" s="16">
        <f t="shared" si="5"/>
        <v>35028</v>
      </c>
      <c r="O16" s="16">
        <f t="shared" si="5"/>
        <v>38822</v>
      </c>
      <c r="P16" s="16">
        <f t="shared" si="5"/>
        <v>46249</v>
      </c>
      <c r="Q16" s="16">
        <f t="shared" si="5"/>
        <v>442407</v>
      </c>
    </row>
    <row r="17" spans="1:34" x14ac:dyDescent="0.35">
      <c r="A17" s="47" t="s">
        <v>48</v>
      </c>
      <c r="B17" s="47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</row>
    <row r="18" spans="1:34" x14ac:dyDescent="0.35">
      <c r="A18" s="48" t="s">
        <v>47</v>
      </c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</row>
    <row r="19" spans="1:34" x14ac:dyDescent="0.35">
      <c r="A19" s="14"/>
    </row>
    <row r="20" spans="1:34" x14ac:dyDescent="0.35">
      <c r="D20" s="13"/>
      <c r="F20" s="13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</row>
    <row r="21" spans="1:34" x14ac:dyDescent="0.35"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2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</row>
    <row r="22" spans="1:34" x14ac:dyDescent="0.35"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</row>
    <row r="23" spans="1:34" x14ac:dyDescent="0.35"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</row>
    <row r="24" spans="1:34" x14ac:dyDescent="0.35"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</row>
    <row r="25" spans="1:34" x14ac:dyDescent="0.35"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</row>
    <row r="26" spans="1:34" x14ac:dyDescent="0.35"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</row>
    <row r="27" spans="1:34" x14ac:dyDescent="0.35"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</row>
  </sheetData>
  <mergeCells count="11">
    <mergeCell ref="A17:Q17"/>
    <mergeCell ref="A18:Q18"/>
    <mergeCell ref="A2:P2"/>
    <mergeCell ref="A3:P3"/>
    <mergeCell ref="B5:I5"/>
    <mergeCell ref="J5:Q5"/>
    <mergeCell ref="A6:A7"/>
    <mergeCell ref="H6:H7"/>
    <mergeCell ref="I6:I7"/>
    <mergeCell ref="P6:P7"/>
    <mergeCell ref="Q6:Q7"/>
  </mergeCells>
  <printOptions horizontalCentered="1"/>
  <pageMargins left="0.55118110236220474" right="0.55118110236220474" top="0.78740157480314965" bottom="0.98425196850393704" header="0.51181102362204722" footer="0.51181102362204722"/>
  <pageSetup paperSize="9" scale="81" orientation="landscape" r:id="rId1"/>
  <headerFooter alignWithMargins="0">
    <oddFooter>&amp;L&amp;"Trebuchet MS,Grassetto"Statistiche Italia - PRODUZIONE
Automobile in cifre &amp;C&amp;"Trebuchet MS,Normale"&amp;9&amp;P/&amp;N&amp;R&amp;"Trebuchet MS,Grassetto"ANFIA - Studi e statistiche</oddFooter>
  </headerFooter>
  <ignoredErrors>
    <ignoredError sqref="I16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4AD54E-78E1-466F-9913-47872B17260E}">
  <sheetPr>
    <pageSetUpPr fitToPage="1"/>
  </sheetPr>
  <dimension ref="A1:AH26"/>
  <sheetViews>
    <sheetView showGridLines="0" zoomScaleNormal="100" workbookViewId="0">
      <selection activeCell="D32" sqref="D32"/>
    </sheetView>
  </sheetViews>
  <sheetFormatPr defaultColWidth="9.140625" defaultRowHeight="15" x14ac:dyDescent="0.35"/>
  <cols>
    <col min="1" max="1" width="12.7109375" style="12" customWidth="1"/>
    <col min="2" max="3" width="9" style="12" bestFit="1" customWidth="1"/>
    <col min="4" max="6" width="9.28515625" style="12" bestFit="1" customWidth="1"/>
    <col min="7" max="7" width="9.42578125" style="12" bestFit="1" customWidth="1"/>
    <col min="8" max="8" width="8" style="12" bestFit="1" customWidth="1"/>
    <col min="9" max="9" width="9.28515625" style="12" bestFit="1" customWidth="1"/>
    <col min="10" max="11" width="9.28515625" style="12" customWidth="1"/>
    <col min="12" max="13" width="9.28515625" style="12" bestFit="1" customWidth="1"/>
    <col min="14" max="14" width="9.42578125" style="12" bestFit="1" customWidth="1"/>
    <col min="15" max="15" width="10.42578125" style="12" bestFit="1" customWidth="1"/>
    <col min="16" max="16" width="6.140625" style="12" bestFit="1" customWidth="1"/>
    <col min="17" max="17" width="9" style="12" bestFit="1" customWidth="1"/>
    <col min="18" max="25" width="9.140625" style="12" customWidth="1"/>
    <col min="26" max="16384" width="9.140625" style="12"/>
  </cols>
  <sheetData>
    <row r="1" spans="1:17" s="2" customFormat="1" x14ac:dyDescent="0.3">
      <c r="B1" s="1"/>
    </row>
    <row r="2" spans="1:17" s="2" customFormat="1" x14ac:dyDescent="0.3">
      <c r="A2" s="49" t="s">
        <v>21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</row>
    <row r="3" spans="1:17" s="2" customFormat="1" x14ac:dyDescent="0.3">
      <c r="A3" s="50" t="s">
        <v>0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</row>
    <row r="4" spans="1:17" s="2" customFormat="1" x14ac:dyDescent="0.3">
      <c r="A4" s="3"/>
      <c r="B4" s="3"/>
    </row>
    <row r="5" spans="1:17" s="2" customFormat="1" ht="15.75" x14ac:dyDescent="0.35">
      <c r="A5" s="12"/>
      <c r="B5" s="51" t="s">
        <v>46</v>
      </c>
      <c r="C5" s="52"/>
      <c r="D5" s="52"/>
      <c r="E5" s="52"/>
      <c r="F5" s="52"/>
      <c r="G5" s="52"/>
      <c r="H5" s="52"/>
      <c r="I5" s="53"/>
      <c r="J5" s="51">
        <v>2020</v>
      </c>
      <c r="K5" s="52"/>
      <c r="L5" s="52"/>
      <c r="M5" s="52"/>
      <c r="N5" s="52"/>
      <c r="O5" s="52"/>
      <c r="P5" s="52"/>
      <c r="Q5" s="53"/>
    </row>
    <row r="6" spans="1:17" s="2" customFormat="1" ht="15.75" customHeight="1" x14ac:dyDescent="0.3">
      <c r="A6" s="54" t="s">
        <v>42</v>
      </c>
      <c r="B6" s="40" t="s">
        <v>40</v>
      </c>
      <c r="C6" s="40" t="s">
        <v>2</v>
      </c>
      <c r="D6" s="40" t="s">
        <v>3</v>
      </c>
      <c r="E6" s="40" t="s">
        <v>4</v>
      </c>
      <c r="F6" s="40" t="s">
        <v>5</v>
      </c>
      <c r="G6" s="40" t="s">
        <v>39</v>
      </c>
      <c r="H6" s="56" t="s">
        <v>45</v>
      </c>
      <c r="I6" s="58" t="s">
        <v>43</v>
      </c>
      <c r="J6" s="40" t="s">
        <v>40</v>
      </c>
      <c r="K6" s="40" t="s">
        <v>2</v>
      </c>
      <c r="L6" s="40" t="s">
        <v>3</v>
      </c>
      <c r="M6" s="40" t="s">
        <v>4</v>
      </c>
      <c r="N6" s="40" t="s">
        <v>5</v>
      </c>
      <c r="O6" s="40" t="s">
        <v>39</v>
      </c>
      <c r="P6" s="56" t="s">
        <v>12</v>
      </c>
      <c r="Q6" s="58" t="s">
        <v>43</v>
      </c>
    </row>
    <row r="7" spans="1:17" s="2" customFormat="1" x14ac:dyDescent="0.3">
      <c r="A7" s="55"/>
      <c r="B7" s="39" t="s">
        <v>31</v>
      </c>
      <c r="C7" s="39" t="s">
        <v>33</v>
      </c>
      <c r="D7" s="39" t="s">
        <v>34</v>
      </c>
      <c r="E7" s="39" t="s">
        <v>35</v>
      </c>
      <c r="F7" s="39" t="s">
        <v>36</v>
      </c>
      <c r="G7" s="39" t="s">
        <v>38</v>
      </c>
      <c r="H7" s="57"/>
      <c r="I7" s="59"/>
      <c r="J7" s="39" t="s">
        <v>31</v>
      </c>
      <c r="K7" s="39" t="s">
        <v>33</v>
      </c>
      <c r="L7" s="39" t="s">
        <v>34</v>
      </c>
      <c r="M7" s="39" t="s">
        <v>35</v>
      </c>
      <c r="N7" s="39" t="s">
        <v>36</v>
      </c>
      <c r="O7" s="39" t="s">
        <v>38</v>
      </c>
      <c r="P7" s="57"/>
      <c r="Q7" s="59"/>
    </row>
    <row r="8" spans="1:17" s="2" customFormat="1" ht="15.75" x14ac:dyDescent="0.35">
      <c r="A8" s="20" t="s">
        <v>14</v>
      </c>
      <c r="B8" s="27">
        <v>0</v>
      </c>
      <c r="C8" s="43">
        <v>0</v>
      </c>
      <c r="D8" s="22">
        <v>0</v>
      </c>
      <c r="E8" s="27">
        <f>177+28790</f>
        <v>28967</v>
      </c>
      <c r="F8" s="27">
        <v>12233</v>
      </c>
      <c r="G8" s="27">
        <v>3283</v>
      </c>
      <c r="H8" s="22">
        <v>0</v>
      </c>
      <c r="I8" s="44">
        <f t="shared" ref="I8:I15" si="0">SUM(B8:H8)</f>
        <v>44483</v>
      </c>
      <c r="J8" s="27">
        <v>0</v>
      </c>
      <c r="K8" s="43" t="s">
        <v>16</v>
      </c>
      <c r="L8" s="22">
        <v>4999</v>
      </c>
      <c r="M8" s="27">
        <v>33811</v>
      </c>
      <c r="N8" s="27">
        <v>12482</v>
      </c>
      <c r="O8" s="27">
        <v>2499</v>
      </c>
      <c r="P8" s="22">
        <v>0</v>
      </c>
      <c r="Q8" s="44">
        <f t="shared" ref="Q8:Q14" si="1">SUM(J8:P8)</f>
        <v>53791</v>
      </c>
    </row>
    <row r="9" spans="1:17" s="2" customFormat="1" ht="15.75" x14ac:dyDescent="0.35">
      <c r="A9" s="25" t="s">
        <v>15</v>
      </c>
      <c r="B9" s="27">
        <f>13955+113066</f>
        <v>127021</v>
      </c>
      <c r="C9" s="27">
        <f>9856+19804</f>
        <v>29660</v>
      </c>
      <c r="D9" s="27">
        <v>513</v>
      </c>
      <c r="E9" s="27">
        <v>10189</v>
      </c>
      <c r="F9" s="27">
        <v>0</v>
      </c>
      <c r="G9" s="27">
        <v>0</v>
      </c>
      <c r="H9" s="27">
        <v>46249</v>
      </c>
      <c r="I9" s="45">
        <f t="shared" si="0"/>
        <v>213632</v>
      </c>
      <c r="J9" s="27">
        <v>76301</v>
      </c>
      <c r="K9" s="27">
        <v>88719</v>
      </c>
      <c r="L9" s="27">
        <v>9672</v>
      </c>
      <c r="M9" s="27">
        <v>13650</v>
      </c>
      <c r="N9" s="27">
        <v>0</v>
      </c>
      <c r="O9" s="27">
        <v>14551</v>
      </c>
      <c r="P9" s="27">
        <v>0</v>
      </c>
      <c r="Q9" s="45">
        <f t="shared" si="1"/>
        <v>202893</v>
      </c>
    </row>
    <row r="10" spans="1:17" s="2" customFormat="1" ht="15.75" x14ac:dyDescent="0.35">
      <c r="A10" s="25" t="s">
        <v>22</v>
      </c>
      <c r="B10" s="27">
        <v>15176</v>
      </c>
      <c r="C10" s="27">
        <v>65807</v>
      </c>
      <c r="D10" s="27">
        <v>1889</v>
      </c>
      <c r="E10" s="27">
        <v>35704</v>
      </c>
      <c r="F10" s="27">
        <v>22795</v>
      </c>
      <c r="G10" s="27">
        <v>0</v>
      </c>
      <c r="H10" s="27">
        <v>0</v>
      </c>
      <c r="I10" s="45">
        <f t="shared" si="0"/>
        <v>141371</v>
      </c>
      <c r="J10" s="27">
        <v>22056</v>
      </c>
      <c r="K10" s="27">
        <v>30907</v>
      </c>
      <c r="L10" s="27">
        <v>26210</v>
      </c>
      <c r="M10" s="27">
        <v>35225</v>
      </c>
      <c r="N10" s="27">
        <v>48569</v>
      </c>
      <c r="O10" s="27">
        <v>0</v>
      </c>
      <c r="P10" s="27">
        <v>0</v>
      </c>
      <c r="Q10" s="45">
        <f t="shared" si="1"/>
        <v>162967</v>
      </c>
    </row>
    <row r="11" spans="1:17" s="2" customFormat="1" ht="15.75" x14ac:dyDescent="0.35">
      <c r="A11" s="25" t="s">
        <v>18</v>
      </c>
      <c r="B11" s="27">
        <v>0</v>
      </c>
      <c r="C11" s="27">
        <v>0</v>
      </c>
      <c r="D11" s="27">
        <v>0</v>
      </c>
      <c r="E11" s="27">
        <v>0</v>
      </c>
      <c r="F11" s="27">
        <v>0</v>
      </c>
      <c r="G11" s="27">
        <v>11156</v>
      </c>
      <c r="H11" s="27">
        <v>0</v>
      </c>
      <c r="I11" s="45">
        <f t="shared" si="0"/>
        <v>11156</v>
      </c>
      <c r="J11" s="27">
        <v>0</v>
      </c>
      <c r="K11" s="27">
        <v>0</v>
      </c>
      <c r="L11" s="27">
        <v>0</v>
      </c>
      <c r="M11" s="27">
        <v>0</v>
      </c>
      <c r="N11" s="27">
        <v>0</v>
      </c>
      <c r="O11" s="27">
        <v>9119</v>
      </c>
      <c r="P11" s="27">
        <v>0</v>
      </c>
      <c r="Q11" s="45">
        <f t="shared" si="1"/>
        <v>9119</v>
      </c>
    </row>
    <row r="12" spans="1:17" s="2" customFormat="1" ht="15.75" x14ac:dyDescent="0.35">
      <c r="A12" s="25" t="s">
        <v>19</v>
      </c>
      <c r="B12" s="27">
        <v>0</v>
      </c>
      <c r="C12" s="27">
        <v>0</v>
      </c>
      <c r="D12" s="27">
        <v>0</v>
      </c>
      <c r="E12" s="27">
        <v>0</v>
      </c>
      <c r="F12" s="27">
        <v>0</v>
      </c>
      <c r="G12" s="27">
        <v>8405</v>
      </c>
      <c r="H12" s="27">
        <v>0</v>
      </c>
      <c r="I12" s="45">
        <f t="shared" si="0"/>
        <v>8405</v>
      </c>
      <c r="J12" s="27">
        <v>0</v>
      </c>
      <c r="K12" s="27">
        <v>0</v>
      </c>
      <c r="L12" s="27">
        <v>0</v>
      </c>
      <c r="M12" s="27">
        <v>0</v>
      </c>
      <c r="N12" s="27">
        <v>0</v>
      </c>
      <c r="O12" s="27">
        <v>7358</v>
      </c>
      <c r="P12" s="27">
        <v>0</v>
      </c>
      <c r="Q12" s="45">
        <f t="shared" si="1"/>
        <v>7358</v>
      </c>
    </row>
    <row r="13" spans="1:17" s="2" customFormat="1" ht="15.75" x14ac:dyDescent="0.35">
      <c r="A13" s="25" t="s">
        <v>20</v>
      </c>
      <c r="B13" s="27">
        <v>0</v>
      </c>
      <c r="C13" s="27">
        <v>0</v>
      </c>
      <c r="D13" s="27">
        <v>0</v>
      </c>
      <c r="E13" s="27">
        <v>7382</v>
      </c>
      <c r="F13" s="27">
        <v>0</v>
      </c>
      <c r="G13" s="27">
        <f>704+15274</f>
        <v>15978</v>
      </c>
      <c r="H13" s="27">
        <v>0</v>
      </c>
      <c r="I13" s="45">
        <f t="shared" si="0"/>
        <v>23360</v>
      </c>
      <c r="J13" s="27">
        <v>0</v>
      </c>
      <c r="K13" s="27">
        <v>0</v>
      </c>
      <c r="L13" s="27">
        <v>0</v>
      </c>
      <c r="M13" s="27">
        <v>1494</v>
      </c>
      <c r="N13" s="27">
        <v>0</v>
      </c>
      <c r="O13" s="27">
        <v>14204</v>
      </c>
      <c r="P13" s="27">
        <v>0</v>
      </c>
      <c r="Q13" s="45">
        <f t="shared" si="1"/>
        <v>15698</v>
      </c>
    </row>
    <row r="14" spans="1:17" s="2" customFormat="1" ht="15.75" x14ac:dyDescent="0.35">
      <c r="A14" s="31" t="s">
        <v>24</v>
      </c>
      <c r="B14" s="32">
        <v>0</v>
      </c>
      <c r="C14" s="32">
        <v>0</v>
      </c>
      <c r="D14" s="32">
        <v>0</v>
      </c>
      <c r="E14" s="32">
        <v>0</v>
      </c>
      <c r="F14" s="32">
        <v>0</v>
      </c>
      <c r="G14" s="27">
        <v>0</v>
      </c>
      <c r="H14" s="32">
        <v>0</v>
      </c>
      <c r="I14" s="46">
        <f t="shared" si="0"/>
        <v>0</v>
      </c>
      <c r="J14" s="32">
        <v>0</v>
      </c>
      <c r="K14" s="32">
        <v>0</v>
      </c>
      <c r="L14" s="32">
        <v>0</v>
      </c>
      <c r="M14" s="32">
        <v>0</v>
      </c>
      <c r="N14" s="32">
        <v>0</v>
      </c>
      <c r="O14" s="27">
        <v>0</v>
      </c>
      <c r="P14" s="32">
        <v>0</v>
      </c>
      <c r="Q14" s="46">
        <f t="shared" si="1"/>
        <v>0</v>
      </c>
    </row>
    <row r="15" spans="1:17" s="19" customFormat="1" ht="23.25" customHeight="1" x14ac:dyDescent="0.2">
      <c r="A15" s="15" t="s">
        <v>30</v>
      </c>
      <c r="B15" s="16">
        <f>SUM(B8:B14)</f>
        <v>142197</v>
      </c>
      <c r="C15" s="16">
        <f t="shared" ref="C15:H15" si="2">SUM(C8:C14)</f>
        <v>95467</v>
      </c>
      <c r="D15" s="16">
        <f t="shared" si="2"/>
        <v>2402</v>
      </c>
      <c r="E15" s="16">
        <f t="shared" si="2"/>
        <v>82242</v>
      </c>
      <c r="F15" s="16">
        <f t="shared" si="2"/>
        <v>35028</v>
      </c>
      <c r="G15" s="16">
        <f t="shared" si="2"/>
        <v>38822</v>
      </c>
      <c r="H15" s="16">
        <f t="shared" si="2"/>
        <v>46249</v>
      </c>
      <c r="I15" s="17">
        <f t="shared" si="0"/>
        <v>442407</v>
      </c>
      <c r="J15" s="16">
        <f>SUM(J8:J14)</f>
        <v>98357</v>
      </c>
      <c r="K15" s="16">
        <f t="shared" ref="K15:Q15" si="3">SUM(K8:K14)</f>
        <v>119626</v>
      </c>
      <c r="L15" s="16">
        <f t="shared" si="3"/>
        <v>40881</v>
      </c>
      <c r="M15" s="16">
        <f t="shared" si="3"/>
        <v>84180</v>
      </c>
      <c r="N15" s="16">
        <f t="shared" si="3"/>
        <v>61051</v>
      </c>
      <c r="O15" s="16">
        <f t="shared" si="3"/>
        <v>47731</v>
      </c>
      <c r="P15" s="16">
        <f t="shared" si="3"/>
        <v>0</v>
      </c>
      <c r="Q15" s="16">
        <f t="shared" si="3"/>
        <v>451826</v>
      </c>
    </row>
    <row r="16" spans="1:17" ht="24.95" customHeight="1" x14ac:dyDescent="0.35">
      <c r="A16" s="47" t="s">
        <v>48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</row>
    <row r="17" spans="1:34" x14ac:dyDescent="0.35">
      <c r="A17" s="48" t="s">
        <v>47</v>
      </c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</row>
    <row r="18" spans="1:34" x14ac:dyDescent="0.35">
      <c r="A18" s="14"/>
    </row>
    <row r="19" spans="1:34" x14ac:dyDescent="0.35">
      <c r="D19" s="13"/>
      <c r="F19" s="13"/>
    </row>
    <row r="20" spans="1:34" x14ac:dyDescent="0.35"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2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</row>
    <row r="21" spans="1:34" x14ac:dyDescent="0.35"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</row>
    <row r="22" spans="1:34" x14ac:dyDescent="0.35"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</row>
    <row r="23" spans="1:34" x14ac:dyDescent="0.35"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</row>
    <row r="24" spans="1:34" x14ac:dyDescent="0.35"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</row>
    <row r="25" spans="1:34" x14ac:dyDescent="0.35"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</row>
    <row r="26" spans="1:34" x14ac:dyDescent="0.35"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</row>
  </sheetData>
  <mergeCells count="11">
    <mergeCell ref="A16:Q16"/>
    <mergeCell ref="A17:Q17"/>
    <mergeCell ref="A2:P2"/>
    <mergeCell ref="A3:P3"/>
    <mergeCell ref="B5:I5"/>
    <mergeCell ref="J5:Q5"/>
    <mergeCell ref="A6:A7"/>
    <mergeCell ref="H6:H7"/>
    <mergeCell ref="I6:I7"/>
    <mergeCell ref="P6:P7"/>
    <mergeCell ref="Q6:Q7"/>
  </mergeCells>
  <printOptions horizontalCentered="1"/>
  <pageMargins left="0.55118110236220474" right="0.55118110236220474" top="0.78740157480314965" bottom="0.98425196850393704" header="0.51181102362204722" footer="0.51181102362204722"/>
  <pageSetup paperSize="9" scale="81" orientation="landscape" r:id="rId1"/>
  <headerFooter alignWithMargins="0">
    <oddFooter>&amp;L&amp;"Trebuchet MS,Grassetto"Statistiche Italia - PRODUZIONE
Automobile in cifre &amp;C&amp;"Trebuchet MS,Normale"&amp;9&amp;P/&amp;N&amp;R&amp;"Trebuchet MS,Grassetto"ANFIA - Studi e statistiche</oddFooter>
  </headerFooter>
  <ignoredErrors>
    <ignoredError sqref="I15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A5E91B-9CB8-4B33-BB1C-3E6580C92EE8}">
  <sheetPr>
    <pageSetUpPr fitToPage="1"/>
  </sheetPr>
  <dimension ref="A1:AH26"/>
  <sheetViews>
    <sheetView showGridLines="0" zoomScaleNormal="100" workbookViewId="0">
      <selection activeCell="Q1" sqref="Q1"/>
    </sheetView>
  </sheetViews>
  <sheetFormatPr defaultColWidth="9.140625" defaultRowHeight="15" x14ac:dyDescent="0.35"/>
  <cols>
    <col min="1" max="1" width="12.7109375" style="12" customWidth="1"/>
    <col min="2" max="2" width="8.7109375" style="12" bestFit="1" customWidth="1"/>
    <col min="3" max="3" width="9" style="12" bestFit="1" customWidth="1"/>
    <col min="4" max="6" width="9.28515625" style="12" bestFit="1" customWidth="1"/>
    <col min="7" max="7" width="9.42578125" style="12" bestFit="1" customWidth="1"/>
    <col min="8" max="8" width="7.42578125" style="12" customWidth="1"/>
    <col min="9" max="9" width="9.28515625" style="12" bestFit="1" customWidth="1"/>
    <col min="10" max="11" width="9.28515625" style="12" customWidth="1"/>
    <col min="12" max="13" width="9.28515625" style="12" bestFit="1" customWidth="1"/>
    <col min="14" max="14" width="9.42578125" style="12" bestFit="1" customWidth="1"/>
    <col min="15" max="15" width="10.42578125" style="12" bestFit="1" customWidth="1"/>
    <col min="16" max="16" width="6.140625" style="12" bestFit="1" customWidth="1"/>
    <col min="17" max="17" width="9" style="12" bestFit="1" customWidth="1"/>
    <col min="18" max="25" width="9.140625" style="12" customWidth="1"/>
    <col min="26" max="16384" width="9.140625" style="12"/>
  </cols>
  <sheetData>
    <row r="1" spans="1:17" s="2" customFormat="1" x14ac:dyDescent="0.3">
      <c r="B1" s="1"/>
    </row>
    <row r="2" spans="1:17" s="2" customFormat="1" x14ac:dyDescent="0.3">
      <c r="A2" s="49" t="s">
        <v>21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</row>
    <row r="3" spans="1:17" s="2" customFormat="1" x14ac:dyDescent="0.3">
      <c r="A3" s="50" t="s">
        <v>0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</row>
    <row r="4" spans="1:17" s="2" customFormat="1" x14ac:dyDescent="0.3">
      <c r="A4" s="3"/>
      <c r="B4" s="3"/>
    </row>
    <row r="5" spans="1:17" s="2" customFormat="1" ht="15.75" x14ac:dyDescent="0.35">
      <c r="A5" s="12"/>
      <c r="B5" s="51">
        <v>2020</v>
      </c>
      <c r="C5" s="52"/>
      <c r="D5" s="52"/>
      <c r="E5" s="52"/>
      <c r="F5" s="52"/>
      <c r="G5" s="52"/>
      <c r="H5" s="52"/>
      <c r="I5" s="53"/>
      <c r="J5" s="51">
        <v>2019</v>
      </c>
      <c r="K5" s="52"/>
      <c r="L5" s="52"/>
      <c r="M5" s="52"/>
      <c r="N5" s="52"/>
      <c r="O5" s="52"/>
      <c r="P5" s="52"/>
      <c r="Q5" s="53"/>
    </row>
    <row r="6" spans="1:17" s="2" customFormat="1" ht="15.75" customHeight="1" x14ac:dyDescent="0.3">
      <c r="A6" s="54" t="s">
        <v>42</v>
      </c>
      <c r="B6" s="40" t="s">
        <v>40</v>
      </c>
      <c r="C6" s="40" t="s">
        <v>2</v>
      </c>
      <c r="D6" s="40" t="s">
        <v>3</v>
      </c>
      <c r="E6" s="40" t="s">
        <v>4</v>
      </c>
      <c r="F6" s="40" t="s">
        <v>5</v>
      </c>
      <c r="G6" s="40" t="s">
        <v>39</v>
      </c>
      <c r="H6" s="56" t="s">
        <v>12</v>
      </c>
      <c r="I6" s="58" t="s">
        <v>43</v>
      </c>
      <c r="J6" s="40" t="s">
        <v>40</v>
      </c>
      <c r="K6" s="40" t="s">
        <v>2</v>
      </c>
      <c r="L6" s="40" t="s">
        <v>3</v>
      </c>
      <c r="M6" s="40" t="s">
        <v>4</v>
      </c>
      <c r="N6" s="40" t="s">
        <v>5</v>
      </c>
      <c r="O6" s="40" t="s">
        <v>39</v>
      </c>
      <c r="P6" s="56" t="s">
        <v>12</v>
      </c>
      <c r="Q6" s="58" t="s">
        <v>43</v>
      </c>
    </row>
    <row r="7" spans="1:17" s="2" customFormat="1" x14ac:dyDescent="0.3">
      <c r="A7" s="55"/>
      <c r="B7" s="39" t="s">
        <v>31</v>
      </c>
      <c r="C7" s="39" t="s">
        <v>33</v>
      </c>
      <c r="D7" s="39" t="s">
        <v>34</v>
      </c>
      <c r="E7" s="39" t="s">
        <v>35</v>
      </c>
      <c r="F7" s="39" t="s">
        <v>36</v>
      </c>
      <c r="G7" s="39" t="s">
        <v>38</v>
      </c>
      <c r="H7" s="57"/>
      <c r="I7" s="59"/>
      <c r="J7" s="39" t="s">
        <v>31</v>
      </c>
      <c r="K7" s="39" t="s">
        <v>33</v>
      </c>
      <c r="L7" s="39" t="s">
        <v>34</v>
      </c>
      <c r="M7" s="39" t="s">
        <v>35</v>
      </c>
      <c r="N7" s="39" t="s">
        <v>36</v>
      </c>
      <c r="O7" s="39" t="s">
        <v>38</v>
      </c>
      <c r="P7" s="57"/>
      <c r="Q7" s="59"/>
    </row>
    <row r="8" spans="1:17" s="2" customFormat="1" ht="15.75" x14ac:dyDescent="0.35">
      <c r="A8" s="20" t="s">
        <v>14</v>
      </c>
      <c r="B8" s="27">
        <v>0</v>
      </c>
      <c r="C8" s="43" t="s">
        <v>16</v>
      </c>
      <c r="D8" s="22">
        <v>4999</v>
      </c>
      <c r="E8" s="27">
        <v>33811</v>
      </c>
      <c r="F8" s="27">
        <v>12482</v>
      </c>
      <c r="G8" s="27">
        <v>2499</v>
      </c>
      <c r="H8" s="22">
        <v>0</v>
      </c>
      <c r="I8" s="44">
        <f t="shared" ref="I8:I15" si="0">SUM(B8:H8)</f>
        <v>53791</v>
      </c>
      <c r="J8" s="43" t="s">
        <v>16</v>
      </c>
      <c r="K8" s="43" t="s">
        <v>16</v>
      </c>
      <c r="L8" s="22">
        <v>6664</v>
      </c>
      <c r="M8" s="22">
        <v>36396</v>
      </c>
      <c r="N8" s="22">
        <v>21038</v>
      </c>
      <c r="O8" s="22">
        <v>2454</v>
      </c>
      <c r="P8" s="22">
        <v>0</v>
      </c>
      <c r="Q8" s="44">
        <f t="shared" ref="Q8:Q10" si="1">SUM(J8:P8)</f>
        <v>66552</v>
      </c>
    </row>
    <row r="9" spans="1:17" s="2" customFormat="1" ht="15.75" x14ac:dyDescent="0.35">
      <c r="A9" s="25" t="s">
        <v>15</v>
      </c>
      <c r="B9" s="27">
        <v>76301</v>
      </c>
      <c r="C9" s="27">
        <v>88719</v>
      </c>
      <c r="D9" s="27">
        <v>9672</v>
      </c>
      <c r="E9" s="27">
        <v>13650</v>
      </c>
      <c r="F9" s="27">
        <v>0</v>
      </c>
      <c r="G9" s="27">
        <v>14551</v>
      </c>
      <c r="H9" s="27">
        <v>0</v>
      </c>
      <c r="I9" s="45">
        <f t="shared" si="0"/>
        <v>202893</v>
      </c>
      <c r="J9" s="26">
        <v>26800</v>
      </c>
      <c r="K9" s="27">
        <v>179620</v>
      </c>
      <c r="L9" s="27">
        <v>35803</v>
      </c>
      <c r="M9" s="27">
        <v>36797</v>
      </c>
      <c r="N9" s="28">
        <v>0</v>
      </c>
      <c r="O9" s="28">
        <v>0</v>
      </c>
      <c r="P9" s="27">
        <v>0</v>
      </c>
      <c r="Q9" s="45">
        <f t="shared" si="1"/>
        <v>279020</v>
      </c>
    </row>
    <row r="10" spans="1:17" s="2" customFormat="1" ht="15.75" x14ac:dyDescent="0.35">
      <c r="A10" s="25" t="s">
        <v>22</v>
      </c>
      <c r="B10" s="27">
        <v>22056</v>
      </c>
      <c r="C10" s="27">
        <v>30907</v>
      </c>
      <c r="D10" s="27">
        <v>26210</v>
      </c>
      <c r="E10" s="27">
        <v>35225</v>
      </c>
      <c r="F10" s="27">
        <v>48569</v>
      </c>
      <c r="G10" s="27">
        <v>0</v>
      </c>
      <c r="H10" s="27">
        <v>0</v>
      </c>
      <c r="I10" s="45">
        <f t="shared" si="0"/>
        <v>162967</v>
      </c>
      <c r="J10" s="27">
        <v>28791</v>
      </c>
      <c r="K10" s="27">
        <v>217</v>
      </c>
      <c r="L10" s="27">
        <v>33578</v>
      </c>
      <c r="M10" s="27">
        <v>39591</v>
      </c>
      <c r="N10" s="27">
        <v>58351</v>
      </c>
      <c r="O10" s="27">
        <v>0</v>
      </c>
      <c r="P10" s="27">
        <v>0</v>
      </c>
      <c r="Q10" s="45">
        <f t="shared" si="1"/>
        <v>160528</v>
      </c>
    </row>
    <row r="11" spans="1:17" s="2" customFormat="1" ht="15.75" x14ac:dyDescent="0.35">
      <c r="A11" s="25" t="s">
        <v>18</v>
      </c>
      <c r="B11" s="27">
        <v>0</v>
      </c>
      <c r="C11" s="27">
        <v>0</v>
      </c>
      <c r="D11" s="27">
        <v>0</v>
      </c>
      <c r="E11" s="27">
        <v>0</v>
      </c>
      <c r="F11" s="27">
        <v>0</v>
      </c>
      <c r="G11" s="27">
        <v>9119</v>
      </c>
      <c r="H11" s="27">
        <v>0</v>
      </c>
      <c r="I11" s="45">
        <f t="shared" si="0"/>
        <v>9119</v>
      </c>
      <c r="J11" s="27">
        <v>0</v>
      </c>
      <c r="K11" s="27">
        <v>0</v>
      </c>
      <c r="L11" s="27">
        <v>0</v>
      </c>
      <c r="M11" s="27">
        <v>0</v>
      </c>
      <c r="N11" s="27">
        <v>0</v>
      </c>
      <c r="O11" s="27">
        <v>10131</v>
      </c>
      <c r="P11" s="27">
        <v>0</v>
      </c>
      <c r="Q11" s="45">
        <v>10131</v>
      </c>
    </row>
    <row r="12" spans="1:17" s="2" customFormat="1" ht="15.75" x14ac:dyDescent="0.35">
      <c r="A12" s="25" t="s">
        <v>19</v>
      </c>
      <c r="B12" s="27">
        <v>0</v>
      </c>
      <c r="C12" s="27">
        <v>0</v>
      </c>
      <c r="D12" s="27">
        <v>0</v>
      </c>
      <c r="E12" s="27">
        <v>0</v>
      </c>
      <c r="F12" s="27">
        <v>0</v>
      </c>
      <c r="G12" s="27">
        <v>7358</v>
      </c>
      <c r="H12" s="27">
        <v>0</v>
      </c>
      <c r="I12" s="45">
        <f t="shared" si="0"/>
        <v>7358</v>
      </c>
      <c r="J12" s="27">
        <v>0</v>
      </c>
      <c r="K12" s="27">
        <v>0</v>
      </c>
      <c r="L12" s="27">
        <v>0</v>
      </c>
      <c r="M12" s="27">
        <v>0</v>
      </c>
      <c r="N12" s="27">
        <v>0</v>
      </c>
      <c r="O12" s="27">
        <v>8659</v>
      </c>
      <c r="P12" s="27">
        <v>0</v>
      </c>
      <c r="Q12" s="45">
        <v>8659</v>
      </c>
    </row>
    <row r="13" spans="1:17" s="2" customFormat="1" ht="15.75" x14ac:dyDescent="0.35">
      <c r="A13" s="25" t="s">
        <v>20</v>
      </c>
      <c r="B13" s="27">
        <v>0</v>
      </c>
      <c r="C13" s="27">
        <v>0</v>
      </c>
      <c r="D13" s="27">
        <v>0</v>
      </c>
      <c r="E13" s="27">
        <v>1494</v>
      </c>
      <c r="F13" s="27">
        <v>0</v>
      </c>
      <c r="G13" s="27">
        <v>14204</v>
      </c>
      <c r="H13" s="27">
        <v>0</v>
      </c>
      <c r="I13" s="45">
        <f t="shared" si="0"/>
        <v>15698</v>
      </c>
      <c r="J13" s="27">
        <v>0</v>
      </c>
      <c r="K13" s="27">
        <v>0</v>
      </c>
      <c r="L13" s="27">
        <v>0</v>
      </c>
      <c r="M13" s="27">
        <v>0</v>
      </c>
      <c r="N13" s="27">
        <v>0</v>
      </c>
      <c r="O13" s="27">
        <v>17582</v>
      </c>
      <c r="P13" s="27">
        <v>0</v>
      </c>
      <c r="Q13" s="45">
        <f t="shared" ref="Q13:Q14" si="2">SUM(J13:P13)</f>
        <v>17582</v>
      </c>
    </row>
    <row r="14" spans="1:17" s="2" customFormat="1" ht="15.75" x14ac:dyDescent="0.35">
      <c r="A14" s="31" t="s">
        <v>24</v>
      </c>
      <c r="B14" s="32">
        <v>0</v>
      </c>
      <c r="C14" s="32">
        <v>0</v>
      </c>
      <c r="D14" s="32">
        <v>0</v>
      </c>
      <c r="E14" s="32">
        <v>0</v>
      </c>
      <c r="F14" s="32">
        <v>0</v>
      </c>
      <c r="G14" s="27">
        <v>0</v>
      </c>
      <c r="H14" s="32">
        <v>0</v>
      </c>
      <c r="I14" s="46">
        <f t="shared" si="0"/>
        <v>0</v>
      </c>
      <c r="J14" s="32">
        <v>0</v>
      </c>
      <c r="K14" s="32">
        <v>0</v>
      </c>
      <c r="L14" s="32">
        <v>0</v>
      </c>
      <c r="M14" s="32">
        <v>0</v>
      </c>
      <c r="N14" s="32">
        <v>0</v>
      </c>
      <c r="O14" s="32">
        <v>0</v>
      </c>
      <c r="P14" s="32">
        <v>0</v>
      </c>
      <c r="Q14" s="46">
        <f t="shared" si="2"/>
        <v>0</v>
      </c>
    </row>
    <row r="15" spans="1:17" s="19" customFormat="1" ht="23.25" customHeight="1" x14ac:dyDescent="0.2">
      <c r="A15" s="15" t="s">
        <v>30</v>
      </c>
      <c r="B15" s="16">
        <f>SUM(B8:B14)</f>
        <v>98357</v>
      </c>
      <c r="C15" s="16">
        <f t="shared" ref="C15:H15" si="3">SUM(C8:C14)</f>
        <v>119626</v>
      </c>
      <c r="D15" s="16">
        <f t="shared" si="3"/>
        <v>40881</v>
      </c>
      <c r="E15" s="16">
        <f t="shared" si="3"/>
        <v>84180</v>
      </c>
      <c r="F15" s="16">
        <f t="shared" si="3"/>
        <v>61051</v>
      </c>
      <c r="G15" s="16">
        <f t="shared" si="3"/>
        <v>47731</v>
      </c>
      <c r="H15" s="16">
        <f t="shared" si="3"/>
        <v>0</v>
      </c>
      <c r="I15" s="17">
        <f t="shared" si="0"/>
        <v>451826</v>
      </c>
      <c r="J15" s="16">
        <f>SUM(J8:J14)</f>
        <v>55591</v>
      </c>
      <c r="K15" s="16">
        <f t="shared" ref="K15:Q15" si="4">SUM(K8:K14)</f>
        <v>179837</v>
      </c>
      <c r="L15" s="16">
        <f t="shared" si="4"/>
        <v>76045</v>
      </c>
      <c r="M15" s="16">
        <f t="shared" si="4"/>
        <v>112784</v>
      </c>
      <c r="N15" s="16">
        <f t="shared" si="4"/>
        <v>79389</v>
      </c>
      <c r="O15" s="16">
        <f t="shared" si="4"/>
        <v>38826</v>
      </c>
      <c r="P15" s="16">
        <f t="shared" si="4"/>
        <v>0</v>
      </c>
      <c r="Q15" s="16">
        <f t="shared" si="4"/>
        <v>542472</v>
      </c>
    </row>
    <row r="16" spans="1:17" ht="24.95" customHeight="1" x14ac:dyDescent="0.35">
      <c r="A16" s="47" t="s">
        <v>44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</row>
    <row r="17" spans="1:34" x14ac:dyDescent="0.35">
      <c r="A17" s="48" t="s">
        <v>26</v>
      </c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</row>
    <row r="18" spans="1:34" x14ac:dyDescent="0.35">
      <c r="A18" s="14"/>
    </row>
    <row r="19" spans="1:34" x14ac:dyDescent="0.35">
      <c r="D19" s="13"/>
      <c r="F19" s="13"/>
    </row>
    <row r="20" spans="1:34" x14ac:dyDescent="0.35"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2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</row>
    <row r="21" spans="1:34" x14ac:dyDescent="0.35"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</row>
    <row r="22" spans="1:34" x14ac:dyDescent="0.35"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</row>
    <row r="23" spans="1:34" x14ac:dyDescent="0.35"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</row>
    <row r="24" spans="1:34" x14ac:dyDescent="0.35"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</row>
    <row r="25" spans="1:34" x14ac:dyDescent="0.35"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</row>
    <row r="26" spans="1:34" x14ac:dyDescent="0.35"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</row>
  </sheetData>
  <mergeCells count="11">
    <mergeCell ref="A16:Q16"/>
    <mergeCell ref="A17:Q17"/>
    <mergeCell ref="A2:P2"/>
    <mergeCell ref="A3:P3"/>
    <mergeCell ref="B5:I5"/>
    <mergeCell ref="J5:Q5"/>
    <mergeCell ref="A6:A7"/>
    <mergeCell ref="H6:H7"/>
    <mergeCell ref="I6:I7"/>
    <mergeCell ref="P6:P7"/>
    <mergeCell ref="Q6:Q7"/>
  </mergeCells>
  <printOptions horizontalCentered="1"/>
  <pageMargins left="0.55118110236220474" right="0.55118110236220474" top="0.78740157480314965" bottom="0.98425196850393704" header="0.51181102362204722" footer="0.51181102362204722"/>
  <pageSetup paperSize="9" scale="81" orientation="landscape" r:id="rId1"/>
  <headerFooter alignWithMargins="0">
    <oddFooter>&amp;L&amp;"Trebuchet MS,Grassetto"Statistiche Italia - PRODUZIONE
Automobile in cifre &amp;C&amp;"Trebuchet MS,Normale"&amp;9&amp;P/&amp;N&amp;R&amp;"Trebuchet MS,Grassetto"ANFIA - Studi e statistiche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20"/>
  <sheetViews>
    <sheetView showGridLines="0" zoomScaleNormal="100" workbookViewId="0">
      <selection activeCell="B1" sqref="A1:B1"/>
    </sheetView>
  </sheetViews>
  <sheetFormatPr defaultColWidth="9.140625" defaultRowHeight="15" x14ac:dyDescent="0.35"/>
  <cols>
    <col min="1" max="1" width="12.7109375" style="12" customWidth="1"/>
    <col min="2" max="2" width="8.7109375" style="12" bestFit="1" customWidth="1"/>
    <col min="3" max="3" width="9" style="12" bestFit="1" customWidth="1"/>
    <col min="4" max="6" width="9.28515625" style="12" bestFit="1" customWidth="1"/>
    <col min="7" max="7" width="9.42578125" style="12" bestFit="1" customWidth="1"/>
    <col min="8" max="8" width="7.42578125" style="12" customWidth="1"/>
    <col min="9" max="9" width="9.28515625" style="12" bestFit="1" customWidth="1"/>
    <col min="10" max="11" width="9.28515625" style="12" customWidth="1"/>
    <col min="12" max="13" width="9.28515625" style="12" bestFit="1" customWidth="1"/>
    <col min="14" max="14" width="9.42578125" style="12" bestFit="1" customWidth="1"/>
    <col min="15" max="15" width="10.42578125" style="12" bestFit="1" customWidth="1"/>
    <col min="16" max="16" width="6.140625" style="12" bestFit="1" customWidth="1"/>
    <col min="17" max="17" width="9" style="12" bestFit="1" customWidth="1"/>
    <col min="18" max="25" width="0" style="12" hidden="1" customWidth="1"/>
    <col min="26" max="16384" width="9.140625" style="12"/>
  </cols>
  <sheetData>
    <row r="1" spans="1:25" s="2" customFormat="1" x14ac:dyDescent="0.3">
      <c r="B1" s="1"/>
    </row>
    <row r="2" spans="1:25" s="2" customFormat="1" x14ac:dyDescent="0.3">
      <c r="A2" s="49" t="s">
        <v>21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</row>
    <row r="3" spans="1:25" s="2" customFormat="1" x14ac:dyDescent="0.3">
      <c r="A3" s="50" t="s">
        <v>0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</row>
    <row r="4" spans="1:25" s="2" customFormat="1" x14ac:dyDescent="0.3">
      <c r="A4" s="3"/>
      <c r="B4" s="3"/>
    </row>
    <row r="5" spans="1:25" s="2" customFormat="1" ht="15.75" x14ac:dyDescent="0.35">
      <c r="A5" s="12"/>
      <c r="B5" s="51">
        <v>2018</v>
      </c>
      <c r="C5" s="52"/>
      <c r="D5" s="52"/>
      <c r="E5" s="52"/>
      <c r="F5" s="52"/>
      <c r="G5" s="52"/>
      <c r="H5" s="52"/>
      <c r="I5" s="53"/>
      <c r="J5" s="60">
        <v>2017</v>
      </c>
      <c r="K5" s="61"/>
      <c r="L5" s="61"/>
      <c r="M5" s="61"/>
      <c r="N5" s="61"/>
      <c r="O5" s="61"/>
      <c r="P5" s="61"/>
      <c r="Q5" s="62"/>
      <c r="R5" s="60">
        <v>2010</v>
      </c>
      <c r="S5" s="61"/>
      <c r="T5" s="61"/>
      <c r="U5" s="61"/>
      <c r="V5" s="61"/>
      <c r="W5" s="61"/>
      <c r="X5" s="61"/>
      <c r="Y5" s="62"/>
    </row>
    <row r="6" spans="1:25" s="2" customFormat="1" ht="15.75" customHeight="1" x14ac:dyDescent="0.35">
      <c r="A6" s="54" t="s">
        <v>42</v>
      </c>
      <c r="B6" s="40" t="s">
        <v>40</v>
      </c>
      <c r="C6" s="40" t="s">
        <v>2</v>
      </c>
      <c r="D6" s="40" t="s">
        <v>3</v>
      </c>
      <c r="E6" s="40" t="s">
        <v>4</v>
      </c>
      <c r="F6" s="40" t="s">
        <v>5</v>
      </c>
      <c r="G6" s="40" t="s">
        <v>39</v>
      </c>
      <c r="H6" s="56" t="s">
        <v>12</v>
      </c>
      <c r="I6" s="58" t="s">
        <v>43</v>
      </c>
      <c r="J6" s="40" t="s">
        <v>40</v>
      </c>
      <c r="K6" s="40" t="s">
        <v>2</v>
      </c>
      <c r="L6" s="40" t="s">
        <v>3</v>
      </c>
      <c r="M6" s="40" t="s">
        <v>4</v>
      </c>
      <c r="N6" s="40" t="s">
        <v>5</v>
      </c>
      <c r="O6" s="40" t="s">
        <v>39</v>
      </c>
      <c r="P6" s="56" t="s">
        <v>12</v>
      </c>
      <c r="Q6" s="58" t="s">
        <v>43</v>
      </c>
      <c r="R6" s="4" t="s">
        <v>1</v>
      </c>
      <c r="S6" s="4" t="s">
        <v>2</v>
      </c>
      <c r="T6" s="4" t="s">
        <v>3</v>
      </c>
      <c r="U6" s="4" t="s">
        <v>4</v>
      </c>
      <c r="V6" s="4" t="s">
        <v>5</v>
      </c>
      <c r="W6" s="4" t="s">
        <v>6</v>
      </c>
      <c r="X6" s="4" t="s">
        <v>6</v>
      </c>
      <c r="Y6" s="4" t="s">
        <v>6</v>
      </c>
    </row>
    <row r="7" spans="1:25" s="2" customFormat="1" ht="15.75" x14ac:dyDescent="0.35">
      <c r="A7" s="55"/>
      <c r="B7" s="39" t="s">
        <v>31</v>
      </c>
      <c r="C7" s="39" t="s">
        <v>33</v>
      </c>
      <c r="D7" s="39" t="s">
        <v>34</v>
      </c>
      <c r="E7" s="39" t="s">
        <v>35</v>
      </c>
      <c r="F7" s="39" t="s">
        <v>36</v>
      </c>
      <c r="G7" s="39" t="s">
        <v>38</v>
      </c>
      <c r="H7" s="57"/>
      <c r="I7" s="59"/>
      <c r="J7" s="39" t="s">
        <v>31</v>
      </c>
      <c r="K7" s="39" t="s">
        <v>33</v>
      </c>
      <c r="L7" s="39" t="s">
        <v>34</v>
      </c>
      <c r="M7" s="39" t="s">
        <v>35</v>
      </c>
      <c r="N7" s="39" t="s">
        <v>36</v>
      </c>
      <c r="O7" s="39" t="s">
        <v>38</v>
      </c>
      <c r="P7" s="57"/>
      <c r="Q7" s="59"/>
      <c r="R7" s="5" t="s">
        <v>7</v>
      </c>
      <c r="S7" s="5" t="s">
        <v>8</v>
      </c>
      <c r="T7" s="5" t="s">
        <v>9</v>
      </c>
      <c r="U7" s="5" t="s">
        <v>10</v>
      </c>
      <c r="V7" s="5" t="s">
        <v>11</v>
      </c>
      <c r="W7" s="5" t="s">
        <v>11</v>
      </c>
      <c r="X7" s="5" t="s">
        <v>12</v>
      </c>
      <c r="Y7" s="5" t="s">
        <v>13</v>
      </c>
    </row>
    <row r="8" spans="1:25" s="2" customFormat="1" ht="15.75" x14ac:dyDescent="0.35">
      <c r="A8" s="20" t="s">
        <v>14</v>
      </c>
      <c r="B8" s="21">
        <v>860</v>
      </c>
      <c r="C8" s="22">
        <v>1927</v>
      </c>
      <c r="D8" s="22">
        <v>18341</v>
      </c>
      <c r="E8" s="22">
        <v>52047</v>
      </c>
      <c r="F8" s="22">
        <v>32161</v>
      </c>
      <c r="G8" s="22">
        <v>4478</v>
      </c>
      <c r="H8" s="22">
        <v>0</v>
      </c>
      <c r="I8" s="23">
        <f t="shared" ref="I8:I15" si="0">SUM(B8:H8)</f>
        <v>109814</v>
      </c>
      <c r="J8" s="24">
        <v>1175</v>
      </c>
      <c r="K8" s="22">
        <v>3705</v>
      </c>
      <c r="L8" s="22">
        <v>16122</v>
      </c>
      <c r="M8" s="22">
        <v>87393</v>
      </c>
      <c r="N8" s="22">
        <v>33903</v>
      </c>
      <c r="O8" s="22">
        <v>4947</v>
      </c>
      <c r="P8" s="22">
        <v>0</v>
      </c>
      <c r="Q8" s="23">
        <f t="shared" ref="Q8:Q15" si="1">SUM(J8:P8)</f>
        <v>147245</v>
      </c>
      <c r="R8" s="6"/>
      <c r="S8" s="7">
        <v>11003</v>
      </c>
      <c r="T8" s="7">
        <v>52315</v>
      </c>
      <c r="U8" s="7">
        <v>56501</v>
      </c>
      <c r="V8" s="7">
        <v>2418</v>
      </c>
      <c r="W8" s="7">
        <v>722</v>
      </c>
      <c r="X8" s="7">
        <v>0</v>
      </c>
      <c r="Y8" s="6">
        <f t="shared" ref="Y8:Y15" si="2">SUM(R8:X8)</f>
        <v>122959</v>
      </c>
    </row>
    <row r="9" spans="1:25" s="2" customFormat="1" ht="15.75" x14ac:dyDescent="0.35">
      <c r="A9" s="25" t="s">
        <v>15</v>
      </c>
      <c r="B9" s="26">
        <v>19287</v>
      </c>
      <c r="C9" s="27">
        <v>193631</v>
      </c>
      <c r="D9" s="27">
        <v>44771</v>
      </c>
      <c r="E9" s="27">
        <v>53823</v>
      </c>
      <c r="F9" s="27">
        <v>3499</v>
      </c>
      <c r="G9" s="28">
        <v>0</v>
      </c>
      <c r="H9" s="27">
        <v>0</v>
      </c>
      <c r="I9" s="29">
        <f t="shared" si="0"/>
        <v>315011</v>
      </c>
      <c r="J9" s="30">
        <v>22499</v>
      </c>
      <c r="K9" s="27">
        <v>238567</v>
      </c>
      <c r="L9" s="27">
        <v>33386</v>
      </c>
      <c r="M9" s="27">
        <v>48359</v>
      </c>
      <c r="N9" s="27">
        <v>6688</v>
      </c>
      <c r="O9" s="28">
        <v>0</v>
      </c>
      <c r="P9" s="27">
        <v>0</v>
      </c>
      <c r="Q9" s="29">
        <f t="shared" si="1"/>
        <v>349499</v>
      </c>
      <c r="R9" s="6"/>
      <c r="S9" s="7">
        <v>173736</v>
      </c>
      <c r="T9" s="7">
        <v>114627</v>
      </c>
      <c r="U9" s="7">
        <v>47044</v>
      </c>
      <c r="V9" s="7">
        <v>588</v>
      </c>
      <c r="W9" s="8">
        <v>0</v>
      </c>
      <c r="X9" s="7">
        <v>0</v>
      </c>
      <c r="Y9" s="6">
        <f t="shared" si="2"/>
        <v>335995</v>
      </c>
    </row>
    <row r="10" spans="1:25" s="2" customFormat="1" ht="15.75" x14ac:dyDescent="0.35">
      <c r="A10" s="25" t="s">
        <v>22</v>
      </c>
      <c r="B10" s="27">
        <v>11731</v>
      </c>
      <c r="C10" s="27">
        <v>0</v>
      </c>
      <c r="D10" s="27">
        <v>22428</v>
      </c>
      <c r="E10" s="27">
        <v>58128</v>
      </c>
      <c r="F10" s="27">
        <v>105779</v>
      </c>
      <c r="G10" s="27">
        <v>0</v>
      </c>
      <c r="H10" s="27">
        <v>0</v>
      </c>
      <c r="I10" s="29">
        <f t="shared" si="0"/>
        <v>198066</v>
      </c>
      <c r="J10" s="27">
        <v>42</v>
      </c>
      <c r="K10" s="27">
        <v>0</v>
      </c>
      <c r="L10" s="27">
        <v>18114</v>
      </c>
      <c r="M10" s="27">
        <v>65969</v>
      </c>
      <c r="N10" s="27">
        <v>95758</v>
      </c>
      <c r="O10" s="27">
        <v>0</v>
      </c>
      <c r="P10" s="27">
        <v>0</v>
      </c>
      <c r="Q10" s="27">
        <f t="shared" si="1"/>
        <v>179883</v>
      </c>
      <c r="R10" s="6"/>
      <c r="S10" s="7"/>
      <c r="T10" s="7"/>
      <c r="U10" s="7"/>
      <c r="V10" s="7"/>
      <c r="W10" s="7"/>
      <c r="X10" s="7"/>
      <c r="Y10" s="6"/>
    </row>
    <row r="11" spans="1:25" s="2" customFormat="1" ht="15.75" x14ac:dyDescent="0.35">
      <c r="A11" s="25" t="s">
        <v>18</v>
      </c>
      <c r="B11" s="27">
        <v>0</v>
      </c>
      <c r="C11" s="27">
        <v>0</v>
      </c>
      <c r="D11" s="27">
        <v>0</v>
      </c>
      <c r="E11" s="27">
        <v>0</v>
      </c>
      <c r="F11" s="27">
        <v>0</v>
      </c>
      <c r="G11" s="27">
        <v>9416</v>
      </c>
      <c r="H11" s="27">
        <v>0</v>
      </c>
      <c r="I11" s="29">
        <f t="shared" si="0"/>
        <v>9416</v>
      </c>
      <c r="J11" s="30">
        <v>0</v>
      </c>
      <c r="K11" s="27">
        <v>0</v>
      </c>
      <c r="L11" s="27">
        <v>0</v>
      </c>
      <c r="M11" s="27">
        <v>0</v>
      </c>
      <c r="N11" s="27">
        <v>0</v>
      </c>
      <c r="O11" s="27">
        <v>8956</v>
      </c>
      <c r="P11" s="27">
        <v>0</v>
      </c>
      <c r="Q11" s="29">
        <f t="shared" si="1"/>
        <v>8956</v>
      </c>
      <c r="R11" s="6"/>
      <c r="S11" s="7">
        <v>0</v>
      </c>
      <c r="T11" s="7">
        <v>0</v>
      </c>
      <c r="U11" s="7">
        <v>0</v>
      </c>
      <c r="V11" s="7">
        <v>0</v>
      </c>
      <c r="W11" s="7">
        <v>6627</v>
      </c>
      <c r="X11" s="7">
        <v>0</v>
      </c>
      <c r="Y11" s="6">
        <f t="shared" si="2"/>
        <v>6627</v>
      </c>
    </row>
    <row r="12" spans="1:25" s="2" customFormat="1" ht="15.75" x14ac:dyDescent="0.35">
      <c r="A12" s="25" t="s">
        <v>19</v>
      </c>
      <c r="B12" s="27">
        <v>0</v>
      </c>
      <c r="C12" s="27">
        <v>0</v>
      </c>
      <c r="D12" s="27">
        <v>0</v>
      </c>
      <c r="E12" s="27">
        <v>0</v>
      </c>
      <c r="F12" s="27">
        <v>0</v>
      </c>
      <c r="G12" s="27">
        <v>6577</v>
      </c>
      <c r="H12" s="27">
        <v>0</v>
      </c>
      <c r="I12" s="29">
        <f t="shared" si="0"/>
        <v>6577</v>
      </c>
      <c r="J12" s="30">
        <v>0</v>
      </c>
      <c r="K12" s="27">
        <v>0</v>
      </c>
      <c r="L12" s="27">
        <v>0</v>
      </c>
      <c r="M12" s="27">
        <v>0</v>
      </c>
      <c r="N12" s="27">
        <v>0</v>
      </c>
      <c r="O12" s="27">
        <v>3934</v>
      </c>
      <c r="P12" s="27">
        <v>0</v>
      </c>
      <c r="Q12" s="29">
        <f t="shared" si="1"/>
        <v>3934</v>
      </c>
      <c r="R12" s="6"/>
      <c r="S12" s="7">
        <v>0</v>
      </c>
      <c r="T12" s="7">
        <v>0</v>
      </c>
      <c r="U12" s="7">
        <v>0</v>
      </c>
      <c r="V12" s="7">
        <v>0</v>
      </c>
      <c r="W12" s="7">
        <v>1205</v>
      </c>
      <c r="X12" s="7">
        <v>0</v>
      </c>
      <c r="Y12" s="6">
        <f t="shared" si="2"/>
        <v>1205</v>
      </c>
    </row>
    <row r="13" spans="1:25" s="2" customFormat="1" ht="15.75" x14ac:dyDescent="0.35">
      <c r="A13" s="25" t="s">
        <v>20</v>
      </c>
      <c r="B13" s="27">
        <v>0</v>
      </c>
      <c r="C13" s="27">
        <v>0</v>
      </c>
      <c r="D13" s="27">
        <v>0</v>
      </c>
      <c r="E13" s="27">
        <v>0</v>
      </c>
      <c r="F13" s="27">
        <v>0</v>
      </c>
      <c r="G13" s="27">
        <v>34312</v>
      </c>
      <c r="H13" s="27">
        <v>0</v>
      </c>
      <c r="I13" s="29">
        <f t="shared" si="0"/>
        <v>34312</v>
      </c>
      <c r="J13" s="30">
        <v>0</v>
      </c>
      <c r="K13" s="27">
        <v>0</v>
      </c>
      <c r="L13" s="27">
        <v>0</v>
      </c>
      <c r="M13" s="27">
        <v>0</v>
      </c>
      <c r="N13" s="27">
        <v>0</v>
      </c>
      <c r="O13" s="27">
        <v>53125</v>
      </c>
      <c r="P13" s="27">
        <v>0</v>
      </c>
      <c r="Q13" s="29">
        <f t="shared" si="1"/>
        <v>53125</v>
      </c>
      <c r="R13" s="6"/>
      <c r="S13" s="7">
        <v>0</v>
      </c>
      <c r="T13" s="7">
        <v>0</v>
      </c>
      <c r="U13" s="7">
        <v>0</v>
      </c>
      <c r="V13" s="7">
        <v>0</v>
      </c>
      <c r="W13" s="7">
        <v>5842</v>
      </c>
      <c r="X13" s="7">
        <v>0</v>
      </c>
      <c r="Y13" s="6">
        <f t="shared" si="2"/>
        <v>5842</v>
      </c>
    </row>
    <row r="14" spans="1:25" s="2" customFormat="1" ht="15.75" x14ac:dyDescent="0.35">
      <c r="A14" s="31" t="s">
        <v>24</v>
      </c>
      <c r="B14" s="32">
        <v>0</v>
      </c>
      <c r="C14" s="32">
        <v>0</v>
      </c>
      <c r="D14" s="32">
        <v>0</v>
      </c>
      <c r="E14" s="32">
        <v>0</v>
      </c>
      <c r="F14" s="32">
        <v>0</v>
      </c>
      <c r="G14" s="32">
        <v>0</v>
      </c>
      <c r="H14" s="32">
        <v>0</v>
      </c>
      <c r="I14" s="33">
        <f t="shared" si="0"/>
        <v>0</v>
      </c>
      <c r="J14" s="34">
        <v>0</v>
      </c>
      <c r="K14" s="32">
        <v>0</v>
      </c>
      <c r="L14" s="32">
        <v>0</v>
      </c>
      <c r="M14" s="32">
        <v>0</v>
      </c>
      <c r="N14" s="32">
        <v>0</v>
      </c>
      <c r="O14" s="32">
        <v>0</v>
      </c>
      <c r="P14" s="32">
        <v>0</v>
      </c>
      <c r="Q14" s="33">
        <f>SUM(J14:P14)</f>
        <v>0</v>
      </c>
      <c r="R14" s="6"/>
      <c r="S14" s="7">
        <v>0</v>
      </c>
      <c r="T14" s="7">
        <v>0</v>
      </c>
      <c r="U14" s="7">
        <v>0</v>
      </c>
      <c r="V14" s="7">
        <v>0</v>
      </c>
      <c r="W14" s="7">
        <v>5842</v>
      </c>
      <c r="X14" s="7">
        <v>0</v>
      </c>
      <c r="Y14" s="6">
        <f>SUM(R14:X14)</f>
        <v>5842</v>
      </c>
    </row>
    <row r="15" spans="1:25" s="19" customFormat="1" ht="23.25" customHeight="1" x14ac:dyDescent="0.2">
      <c r="A15" s="15" t="s">
        <v>30</v>
      </c>
      <c r="B15" s="16">
        <f>SUM(B8:B14)</f>
        <v>31878</v>
      </c>
      <c r="C15" s="16">
        <f t="shared" ref="C15:H15" si="3">SUM(C8:C14)</f>
        <v>195558</v>
      </c>
      <c r="D15" s="16">
        <f t="shared" si="3"/>
        <v>85540</v>
      </c>
      <c r="E15" s="16">
        <f t="shared" si="3"/>
        <v>163998</v>
      </c>
      <c r="F15" s="16">
        <f t="shared" si="3"/>
        <v>141439</v>
      </c>
      <c r="G15" s="16">
        <f t="shared" si="3"/>
        <v>54783</v>
      </c>
      <c r="H15" s="16">
        <f t="shared" si="3"/>
        <v>0</v>
      </c>
      <c r="I15" s="17">
        <f t="shared" si="0"/>
        <v>673196</v>
      </c>
      <c r="J15" s="16">
        <f t="shared" ref="J15:P15" si="4">SUM(J8:J13)</f>
        <v>23716</v>
      </c>
      <c r="K15" s="16">
        <f t="shared" si="4"/>
        <v>242272</v>
      </c>
      <c r="L15" s="16">
        <f t="shared" si="4"/>
        <v>67622</v>
      </c>
      <c r="M15" s="16">
        <f t="shared" si="4"/>
        <v>201721</v>
      </c>
      <c r="N15" s="16">
        <f t="shared" si="4"/>
        <v>136349</v>
      </c>
      <c r="O15" s="16">
        <f t="shared" si="4"/>
        <v>70962</v>
      </c>
      <c r="P15" s="16">
        <f t="shared" si="4"/>
        <v>0</v>
      </c>
      <c r="Q15" s="17">
        <f t="shared" si="1"/>
        <v>742642</v>
      </c>
      <c r="R15" s="16">
        <f t="shared" ref="R15:X15" si="5">SUM(R8:R13)</f>
        <v>0</v>
      </c>
      <c r="S15" s="16">
        <f t="shared" si="5"/>
        <v>184739</v>
      </c>
      <c r="T15" s="18">
        <f t="shared" si="5"/>
        <v>166942</v>
      </c>
      <c r="U15" s="16">
        <f t="shared" si="5"/>
        <v>103545</v>
      </c>
      <c r="V15" s="16">
        <f t="shared" si="5"/>
        <v>3006</v>
      </c>
      <c r="W15" s="16">
        <f t="shared" si="5"/>
        <v>14396</v>
      </c>
      <c r="X15" s="16">
        <f t="shared" si="5"/>
        <v>0</v>
      </c>
      <c r="Y15" s="17">
        <f t="shared" si="2"/>
        <v>472628</v>
      </c>
    </row>
    <row r="16" spans="1:25" ht="24.95" customHeight="1" x14ac:dyDescent="0.35">
      <c r="A16" s="47" t="s">
        <v>25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</row>
    <row r="17" spans="1:17" x14ac:dyDescent="0.35">
      <c r="A17" s="48" t="s">
        <v>26</v>
      </c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</row>
    <row r="18" spans="1:17" x14ac:dyDescent="0.35">
      <c r="A18" s="14"/>
    </row>
    <row r="19" spans="1:17" x14ac:dyDescent="0.35">
      <c r="D19" s="13"/>
      <c r="F19" s="13"/>
    </row>
    <row r="20" spans="1:17" x14ac:dyDescent="0.35">
      <c r="K20" s="13"/>
    </row>
  </sheetData>
  <mergeCells count="12">
    <mergeCell ref="A17:Q17"/>
    <mergeCell ref="B5:I5"/>
    <mergeCell ref="J5:Q5"/>
    <mergeCell ref="R5:Y5"/>
    <mergeCell ref="A2:P2"/>
    <mergeCell ref="A3:P3"/>
    <mergeCell ref="A16:Q16"/>
    <mergeCell ref="A6:A7"/>
    <mergeCell ref="H6:H7"/>
    <mergeCell ref="P6:P7"/>
    <mergeCell ref="I6:I7"/>
    <mergeCell ref="Q6:Q7"/>
  </mergeCells>
  <pageMargins left="0.74803149606299213" right="0.74803149606299213" top="0.98425196850393704" bottom="0.98425196850393704" header="0.51181102362204722" footer="0.51181102362204722"/>
  <pageSetup paperSize="9" scale="74" orientation="landscape" r:id="rId1"/>
  <headerFooter alignWithMargins="0">
    <oddFooter>&amp;L&amp;"Trebuchet MS,Grassetto"Statistiche Italia - PRODUZIONE
Automobile in cifre &amp;C&amp;"Trebuchet MS,Normale"&amp;9&amp;P/&amp;N&amp;R&amp;"Trebuchet MS,Grassetto"ANFIA - Studi e statistiche</oddFooter>
  </headerFooter>
  <ignoredErrors>
    <ignoredError sqref="J15:P15" formulaRange="1"/>
    <ignoredError sqref="Q15" formula="1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19"/>
  <sheetViews>
    <sheetView showGridLines="0" zoomScaleNormal="100" workbookViewId="0">
      <selection activeCell="A6" sqref="A6:A7"/>
    </sheetView>
  </sheetViews>
  <sheetFormatPr defaultColWidth="9.140625" defaultRowHeight="15" x14ac:dyDescent="0.35"/>
  <cols>
    <col min="1" max="1" width="12.7109375" style="12" customWidth="1"/>
    <col min="2" max="3" width="9.140625" style="12"/>
    <col min="4" max="6" width="9" style="12" customWidth="1"/>
    <col min="7" max="7" width="9.42578125" style="12" bestFit="1" customWidth="1"/>
    <col min="8" max="8" width="6.7109375" style="12" customWidth="1"/>
    <col min="9" max="9" width="10.7109375" style="12" customWidth="1"/>
    <col min="10" max="11" width="9.28515625" style="12" customWidth="1"/>
    <col min="12" max="14" width="9" style="12" customWidth="1"/>
    <col min="15" max="15" width="9.42578125" style="12" bestFit="1" customWidth="1"/>
    <col min="16" max="16" width="6.7109375" style="12" customWidth="1"/>
    <col min="17" max="17" width="10.7109375" style="12" customWidth="1"/>
    <col min="18" max="25" width="0" style="12" hidden="1" customWidth="1"/>
    <col min="26" max="16384" width="9.140625" style="12"/>
  </cols>
  <sheetData>
    <row r="1" spans="1:25" s="2" customFormat="1" x14ac:dyDescent="0.3">
      <c r="B1" s="1"/>
    </row>
    <row r="2" spans="1:25" s="2" customFormat="1" x14ac:dyDescent="0.3">
      <c r="A2" s="49" t="s">
        <v>21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</row>
    <row r="3" spans="1:25" s="2" customFormat="1" x14ac:dyDescent="0.3">
      <c r="A3" s="50" t="s">
        <v>0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</row>
    <row r="4" spans="1:25" s="2" customFormat="1" x14ac:dyDescent="0.3">
      <c r="A4" s="3"/>
      <c r="B4" s="3"/>
    </row>
    <row r="5" spans="1:25" s="2" customFormat="1" ht="15.75" x14ac:dyDescent="0.35">
      <c r="A5" s="12"/>
      <c r="B5" s="51">
        <v>2017</v>
      </c>
      <c r="C5" s="52"/>
      <c r="D5" s="52"/>
      <c r="E5" s="52"/>
      <c r="F5" s="52"/>
      <c r="G5" s="52"/>
      <c r="H5" s="52"/>
      <c r="I5" s="53"/>
      <c r="J5" s="60">
        <v>2016</v>
      </c>
      <c r="K5" s="61"/>
      <c r="L5" s="61"/>
      <c r="M5" s="61"/>
      <c r="N5" s="61"/>
      <c r="O5" s="61"/>
      <c r="P5" s="61"/>
      <c r="Q5" s="62"/>
      <c r="R5" s="60">
        <v>2010</v>
      </c>
      <c r="S5" s="61"/>
      <c r="T5" s="61"/>
      <c r="U5" s="61"/>
      <c r="V5" s="61"/>
      <c r="W5" s="61"/>
      <c r="X5" s="61"/>
      <c r="Y5" s="62"/>
    </row>
    <row r="6" spans="1:25" s="2" customFormat="1" ht="15.75" customHeight="1" x14ac:dyDescent="0.35">
      <c r="A6" s="54" t="s">
        <v>42</v>
      </c>
      <c r="B6" s="36" t="s">
        <v>40</v>
      </c>
      <c r="C6" s="36" t="s">
        <v>2</v>
      </c>
      <c r="D6" s="36" t="s">
        <v>3</v>
      </c>
      <c r="E6" s="36" t="s">
        <v>4</v>
      </c>
      <c r="F6" s="36" t="s">
        <v>5</v>
      </c>
      <c r="G6" s="36" t="s">
        <v>39</v>
      </c>
      <c r="H6" s="56" t="s">
        <v>12</v>
      </c>
      <c r="I6" s="58" t="s">
        <v>41</v>
      </c>
      <c r="J6" s="36" t="s">
        <v>40</v>
      </c>
      <c r="K6" s="36" t="s">
        <v>2</v>
      </c>
      <c r="L6" s="36" t="s">
        <v>3</v>
      </c>
      <c r="M6" s="36" t="s">
        <v>4</v>
      </c>
      <c r="N6" s="36" t="s">
        <v>5</v>
      </c>
      <c r="O6" s="36" t="s">
        <v>39</v>
      </c>
      <c r="P6" s="56" t="s">
        <v>12</v>
      </c>
      <c r="Q6" s="58" t="s">
        <v>41</v>
      </c>
      <c r="R6" s="4" t="s">
        <v>1</v>
      </c>
      <c r="S6" s="4" t="s">
        <v>2</v>
      </c>
      <c r="T6" s="4" t="s">
        <v>3</v>
      </c>
      <c r="U6" s="4" t="s">
        <v>4</v>
      </c>
      <c r="V6" s="4" t="s">
        <v>5</v>
      </c>
      <c r="W6" s="4" t="s">
        <v>6</v>
      </c>
      <c r="X6" s="4" t="s">
        <v>6</v>
      </c>
      <c r="Y6" s="4" t="s">
        <v>6</v>
      </c>
    </row>
    <row r="7" spans="1:25" s="2" customFormat="1" ht="15.75" x14ac:dyDescent="0.35">
      <c r="A7" s="55"/>
      <c r="B7" s="35" t="s">
        <v>31</v>
      </c>
      <c r="C7" s="35" t="s">
        <v>33</v>
      </c>
      <c r="D7" s="35" t="s">
        <v>34</v>
      </c>
      <c r="E7" s="35" t="s">
        <v>35</v>
      </c>
      <c r="F7" s="35" t="s">
        <v>36</v>
      </c>
      <c r="G7" s="35" t="s">
        <v>38</v>
      </c>
      <c r="H7" s="57"/>
      <c r="I7" s="59"/>
      <c r="J7" s="35" t="s">
        <v>37</v>
      </c>
      <c r="K7" s="35" t="s">
        <v>32</v>
      </c>
      <c r="L7" s="35" t="s">
        <v>34</v>
      </c>
      <c r="M7" s="35" t="s">
        <v>35</v>
      </c>
      <c r="N7" s="35" t="s">
        <v>36</v>
      </c>
      <c r="O7" s="35" t="s">
        <v>38</v>
      </c>
      <c r="P7" s="57"/>
      <c r="Q7" s="59"/>
      <c r="R7" s="5" t="s">
        <v>7</v>
      </c>
      <c r="S7" s="5" t="s">
        <v>8</v>
      </c>
      <c r="T7" s="5" t="s">
        <v>9</v>
      </c>
      <c r="U7" s="5" t="s">
        <v>10</v>
      </c>
      <c r="V7" s="5" t="s">
        <v>11</v>
      </c>
      <c r="W7" s="5" t="s">
        <v>11</v>
      </c>
      <c r="X7" s="5" t="s">
        <v>12</v>
      </c>
      <c r="Y7" s="5" t="s">
        <v>13</v>
      </c>
    </row>
    <row r="8" spans="1:25" s="2" customFormat="1" ht="15.75" x14ac:dyDescent="0.35">
      <c r="A8" s="20" t="s">
        <v>14</v>
      </c>
      <c r="B8" s="21">
        <v>1175</v>
      </c>
      <c r="C8" s="22">
        <v>3705</v>
      </c>
      <c r="D8" s="22">
        <v>16122</v>
      </c>
      <c r="E8" s="22">
        <v>87393</v>
      </c>
      <c r="F8" s="22">
        <v>33903</v>
      </c>
      <c r="G8" s="22">
        <v>4947</v>
      </c>
      <c r="H8" s="22">
        <v>0</v>
      </c>
      <c r="I8" s="23">
        <f t="shared" ref="I8:I14" si="0">SUM(B8:H8)</f>
        <v>147245</v>
      </c>
      <c r="J8" s="24">
        <v>2092</v>
      </c>
      <c r="K8" s="22">
        <v>3996</v>
      </c>
      <c r="L8" s="22">
        <v>22197</v>
      </c>
      <c r="M8" s="22">
        <v>39385</v>
      </c>
      <c r="N8" s="22">
        <v>16951</v>
      </c>
      <c r="O8" s="22">
        <v>1565</v>
      </c>
      <c r="P8" s="22">
        <v>0</v>
      </c>
      <c r="Q8" s="23">
        <f t="shared" ref="Q8:Q14" si="1">SUM(J8:P8)</f>
        <v>86186</v>
      </c>
      <c r="R8" s="6"/>
      <c r="S8" s="7">
        <v>11003</v>
      </c>
      <c r="T8" s="7">
        <v>52315</v>
      </c>
      <c r="U8" s="7">
        <v>56501</v>
      </c>
      <c r="V8" s="7">
        <v>2418</v>
      </c>
      <c r="W8" s="7">
        <v>722</v>
      </c>
      <c r="X8" s="7">
        <v>0</v>
      </c>
      <c r="Y8" s="6">
        <f t="shared" ref="Y8:Y14" si="2">SUM(R8:X8)</f>
        <v>122959</v>
      </c>
    </row>
    <row r="9" spans="1:25" s="2" customFormat="1" ht="15.75" x14ac:dyDescent="0.35">
      <c r="A9" s="25" t="s">
        <v>15</v>
      </c>
      <c r="B9" s="26">
        <v>22499</v>
      </c>
      <c r="C9" s="27">
        <v>238567</v>
      </c>
      <c r="D9" s="27">
        <v>33386</v>
      </c>
      <c r="E9" s="27">
        <v>48359</v>
      </c>
      <c r="F9" s="27">
        <v>6688</v>
      </c>
      <c r="G9" s="28">
        <v>0</v>
      </c>
      <c r="H9" s="27">
        <v>0</v>
      </c>
      <c r="I9" s="29">
        <f t="shared" si="0"/>
        <v>349499</v>
      </c>
      <c r="J9" s="30">
        <v>22653</v>
      </c>
      <c r="K9" s="27">
        <v>241629</v>
      </c>
      <c r="L9" s="27">
        <v>38055</v>
      </c>
      <c r="M9" s="27">
        <v>59550</v>
      </c>
      <c r="N9" s="27">
        <v>8915</v>
      </c>
      <c r="O9" s="28">
        <v>0</v>
      </c>
      <c r="P9" s="27">
        <v>0</v>
      </c>
      <c r="Q9" s="29">
        <f t="shared" si="1"/>
        <v>370802</v>
      </c>
      <c r="R9" s="6"/>
      <c r="S9" s="7">
        <v>173736</v>
      </c>
      <c r="T9" s="7">
        <v>114627</v>
      </c>
      <c r="U9" s="7">
        <v>47044</v>
      </c>
      <c r="V9" s="7">
        <v>588</v>
      </c>
      <c r="W9" s="8">
        <v>0</v>
      </c>
      <c r="X9" s="7">
        <v>0</v>
      </c>
      <c r="Y9" s="6">
        <f t="shared" si="2"/>
        <v>335995</v>
      </c>
    </row>
    <row r="10" spans="1:25" s="2" customFormat="1" ht="15.75" x14ac:dyDescent="0.35">
      <c r="A10" s="25" t="s">
        <v>22</v>
      </c>
      <c r="B10" s="27">
        <v>42</v>
      </c>
      <c r="C10" s="27">
        <v>0</v>
      </c>
      <c r="D10" s="27">
        <v>18114</v>
      </c>
      <c r="E10" s="27">
        <v>65969</v>
      </c>
      <c r="F10" s="27">
        <v>95758</v>
      </c>
      <c r="G10" s="27">
        <v>0</v>
      </c>
      <c r="H10" s="27">
        <v>0</v>
      </c>
      <c r="I10" s="29">
        <f t="shared" si="0"/>
        <v>179883</v>
      </c>
      <c r="J10" s="27">
        <v>0</v>
      </c>
      <c r="K10" s="27">
        <v>0</v>
      </c>
      <c r="L10" s="27">
        <v>23106</v>
      </c>
      <c r="M10" s="27">
        <v>69969</v>
      </c>
      <c r="N10" s="27">
        <v>107932</v>
      </c>
      <c r="O10" s="27">
        <v>0</v>
      </c>
      <c r="P10" s="27">
        <v>0</v>
      </c>
      <c r="Q10" s="27">
        <f t="shared" si="1"/>
        <v>201007</v>
      </c>
      <c r="R10" s="6"/>
      <c r="S10" s="7"/>
      <c r="T10" s="7"/>
      <c r="U10" s="7"/>
      <c r="V10" s="7"/>
      <c r="W10" s="7"/>
      <c r="X10" s="7"/>
      <c r="Y10" s="6"/>
    </row>
    <row r="11" spans="1:25" s="2" customFormat="1" ht="15.75" x14ac:dyDescent="0.35">
      <c r="A11" s="25" t="s">
        <v>18</v>
      </c>
      <c r="B11" s="27">
        <v>0</v>
      </c>
      <c r="C11" s="27">
        <v>0</v>
      </c>
      <c r="D11" s="27">
        <v>0</v>
      </c>
      <c r="E11" s="27">
        <v>0</v>
      </c>
      <c r="F11" s="27">
        <v>0</v>
      </c>
      <c r="G11" s="27">
        <v>8956</v>
      </c>
      <c r="H11" s="27">
        <v>0</v>
      </c>
      <c r="I11" s="29">
        <f t="shared" si="0"/>
        <v>8956</v>
      </c>
      <c r="J11" s="30">
        <v>0</v>
      </c>
      <c r="K11" s="27">
        <v>0</v>
      </c>
      <c r="L11" s="27">
        <v>0</v>
      </c>
      <c r="M11" s="27">
        <v>0</v>
      </c>
      <c r="N11" s="27">
        <v>0</v>
      </c>
      <c r="O11" s="27">
        <v>8125</v>
      </c>
      <c r="P11" s="27">
        <v>0</v>
      </c>
      <c r="Q11" s="29">
        <f t="shared" si="1"/>
        <v>8125</v>
      </c>
      <c r="R11" s="6"/>
      <c r="S11" s="7">
        <v>0</v>
      </c>
      <c r="T11" s="7">
        <v>0</v>
      </c>
      <c r="U11" s="7">
        <v>0</v>
      </c>
      <c r="V11" s="7">
        <v>0</v>
      </c>
      <c r="W11" s="7">
        <v>6627</v>
      </c>
      <c r="X11" s="7">
        <v>0</v>
      </c>
      <c r="Y11" s="6">
        <f t="shared" si="2"/>
        <v>6627</v>
      </c>
    </row>
    <row r="12" spans="1:25" s="2" customFormat="1" ht="15.75" x14ac:dyDescent="0.35">
      <c r="A12" s="25" t="s">
        <v>19</v>
      </c>
      <c r="B12" s="27">
        <v>0</v>
      </c>
      <c r="C12" s="27">
        <v>0</v>
      </c>
      <c r="D12" s="27">
        <v>0</v>
      </c>
      <c r="E12" s="27">
        <v>0</v>
      </c>
      <c r="F12" s="27">
        <v>0</v>
      </c>
      <c r="G12" s="27">
        <v>3934</v>
      </c>
      <c r="H12" s="27">
        <v>0</v>
      </c>
      <c r="I12" s="29">
        <f t="shared" si="0"/>
        <v>3934</v>
      </c>
      <c r="J12" s="30">
        <v>0</v>
      </c>
      <c r="K12" s="27">
        <v>0</v>
      </c>
      <c r="L12" s="27">
        <v>0</v>
      </c>
      <c r="M12" s="27">
        <v>0</v>
      </c>
      <c r="N12" s="27">
        <v>0</v>
      </c>
      <c r="O12" s="27">
        <v>3579</v>
      </c>
      <c r="P12" s="27">
        <v>0</v>
      </c>
      <c r="Q12" s="29">
        <f t="shared" si="1"/>
        <v>3579</v>
      </c>
      <c r="R12" s="6"/>
      <c r="S12" s="7">
        <v>0</v>
      </c>
      <c r="T12" s="7">
        <v>0</v>
      </c>
      <c r="U12" s="7">
        <v>0</v>
      </c>
      <c r="V12" s="7">
        <v>0</v>
      </c>
      <c r="W12" s="7">
        <v>1205</v>
      </c>
      <c r="X12" s="7">
        <v>0</v>
      </c>
      <c r="Y12" s="6">
        <f t="shared" si="2"/>
        <v>1205</v>
      </c>
    </row>
    <row r="13" spans="1:25" s="2" customFormat="1" ht="15.75" x14ac:dyDescent="0.35">
      <c r="A13" s="31" t="s">
        <v>20</v>
      </c>
      <c r="B13" s="32">
        <v>0</v>
      </c>
      <c r="C13" s="32">
        <v>0</v>
      </c>
      <c r="D13" s="32">
        <v>0</v>
      </c>
      <c r="E13" s="32">
        <v>0</v>
      </c>
      <c r="F13" s="32">
        <v>0</v>
      </c>
      <c r="G13" s="32">
        <v>53125</v>
      </c>
      <c r="H13" s="32">
        <v>0</v>
      </c>
      <c r="I13" s="33">
        <f t="shared" si="0"/>
        <v>53125</v>
      </c>
      <c r="J13" s="34">
        <v>0</v>
      </c>
      <c r="K13" s="32">
        <v>0</v>
      </c>
      <c r="L13" s="32">
        <v>0</v>
      </c>
      <c r="M13" s="32">
        <v>0</v>
      </c>
      <c r="N13" s="32">
        <v>0</v>
      </c>
      <c r="O13" s="32">
        <v>43272</v>
      </c>
      <c r="P13" s="32">
        <v>0</v>
      </c>
      <c r="Q13" s="33">
        <f t="shared" si="1"/>
        <v>43272</v>
      </c>
      <c r="R13" s="6"/>
      <c r="S13" s="7">
        <v>0</v>
      </c>
      <c r="T13" s="7">
        <v>0</v>
      </c>
      <c r="U13" s="7">
        <v>0</v>
      </c>
      <c r="V13" s="7">
        <v>0</v>
      </c>
      <c r="W13" s="7">
        <v>5842</v>
      </c>
      <c r="X13" s="7">
        <v>0</v>
      </c>
      <c r="Y13" s="6">
        <f t="shared" si="2"/>
        <v>5842</v>
      </c>
    </row>
    <row r="14" spans="1:25" s="2" customFormat="1" ht="23.25" customHeight="1" x14ac:dyDescent="0.35">
      <c r="A14" s="15" t="s">
        <v>30</v>
      </c>
      <c r="B14" s="9">
        <f t="shared" ref="B14:H14" si="3">SUM(B8:B13)</f>
        <v>23716</v>
      </c>
      <c r="C14" s="9">
        <f t="shared" si="3"/>
        <v>242272</v>
      </c>
      <c r="D14" s="9">
        <f t="shared" si="3"/>
        <v>67622</v>
      </c>
      <c r="E14" s="9">
        <f t="shared" si="3"/>
        <v>201721</v>
      </c>
      <c r="F14" s="9">
        <f t="shared" si="3"/>
        <v>136349</v>
      </c>
      <c r="G14" s="9">
        <f t="shared" si="3"/>
        <v>70962</v>
      </c>
      <c r="H14" s="9">
        <f t="shared" si="3"/>
        <v>0</v>
      </c>
      <c r="I14" s="10">
        <f t="shared" si="0"/>
        <v>742642</v>
      </c>
      <c r="J14" s="9">
        <f t="shared" ref="J14:P14" si="4">SUM(J8:J13)</f>
        <v>24745</v>
      </c>
      <c r="K14" s="9">
        <f t="shared" si="4"/>
        <v>245625</v>
      </c>
      <c r="L14" s="9">
        <f t="shared" si="4"/>
        <v>83358</v>
      </c>
      <c r="M14" s="9">
        <f t="shared" si="4"/>
        <v>168904</v>
      </c>
      <c r="N14" s="9">
        <f t="shared" si="4"/>
        <v>133798</v>
      </c>
      <c r="O14" s="9">
        <f t="shared" si="4"/>
        <v>56541</v>
      </c>
      <c r="P14" s="9">
        <f t="shared" si="4"/>
        <v>0</v>
      </c>
      <c r="Q14" s="10">
        <f t="shared" si="1"/>
        <v>712971</v>
      </c>
      <c r="R14" s="9">
        <f t="shared" ref="R14:X14" si="5">SUM(R8:R13)</f>
        <v>0</v>
      </c>
      <c r="S14" s="9">
        <f t="shared" si="5"/>
        <v>184739</v>
      </c>
      <c r="T14" s="11">
        <f t="shared" si="5"/>
        <v>166942</v>
      </c>
      <c r="U14" s="9">
        <f t="shared" si="5"/>
        <v>103545</v>
      </c>
      <c r="V14" s="9">
        <f t="shared" si="5"/>
        <v>3006</v>
      </c>
      <c r="W14" s="9">
        <f t="shared" si="5"/>
        <v>14396</v>
      </c>
      <c r="X14" s="9">
        <f t="shared" si="5"/>
        <v>0</v>
      </c>
      <c r="Y14" s="10">
        <f t="shared" si="2"/>
        <v>472628</v>
      </c>
    </row>
    <row r="15" spans="1:25" ht="24.95" customHeight="1" x14ac:dyDescent="0.35">
      <c r="A15" s="47" t="s">
        <v>29</v>
      </c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</row>
    <row r="16" spans="1:25" x14ac:dyDescent="0.35">
      <c r="A16" s="48" t="s">
        <v>26</v>
      </c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</row>
    <row r="17" spans="1:11" x14ac:dyDescent="0.35">
      <c r="A17" s="14"/>
    </row>
    <row r="18" spans="1:11" x14ac:dyDescent="0.35">
      <c r="D18" s="13"/>
      <c r="F18" s="13"/>
    </row>
    <row r="19" spans="1:11" x14ac:dyDescent="0.35">
      <c r="K19" s="13"/>
    </row>
  </sheetData>
  <mergeCells count="12">
    <mergeCell ref="A16:R16"/>
    <mergeCell ref="B5:I5"/>
    <mergeCell ref="J5:Q5"/>
    <mergeCell ref="R5:Y5"/>
    <mergeCell ref="A2:Q2"/>
    <mergeCell ref="A3:Q3"/>
    <mergeCell ref="A15:R15"/>
    <mergeCell ref="A6:A7"/>
    <mergeCell ref="H6:H7"/>
    <mergeCell ref="I6:I7"/>
    <mergeCell ref="P6:P7"/>
    <mergeCell ref="Q6:Q7"/>
  </mergeCells>
  <pageMargins left="0.74803149606299213" right="0.74803149606299213" top="0.98425196850393704" bottom="0.98425196850393704" header="0.51181102362204722" footer="0.51181102362204722"/>
  <pageSetup paperSize="9" scale="78" orientation="landscape" r:id="rId1"/>
  <headerFooter>
    <oddFooter>&amp;L&amp;"Trebuchet MS,Grassetto"Statistiche Italia - PRODUZIONE
Automobile in cifre &amp;C&amp;"Trebuchet MS,Normale"&amp;9&amp;P/&amp;N&amp;R&amp;"Trebuchet MS,Grassetto"ANFIA - Studi e statistiche</oddFooter>
  </headerFooter>
  <ignoredErrors>
    <ignoredError sqref="I14:Q14" 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Y16"/>
  <sheetViews>
    <sheetView showGridLines="0" zoomScaleNormal="100" workbookViewId="0">
      <selection activeCell="A6" sqref="A6:A7"/>
    </sheetView>
  </sheetViews>
  <sheetFormatPr defaultColWidth="9.140625" defaultRowHeight="15" x14ac:dyDescent="0.35"/>
  <cols>
    <col min="1" max="1" width="12.7109375" style="12" customWidth="1"/>
    <col min="2" max="3" width="9.140625" style="12"/>
    <col min="4" max="6" width="9" style="12" customWidth="1"/>
    <col min="7" max="7" width="9.42578125" style="12" bestFit="1" customWidth="1"/>
    <col min="8" max="8" width="6.7109375" style="12" customWidth="1"/>
    <col min="9" max="9" width="10.7109375" style="12" customWidth="1"/>
    <col min="10" max="11" width="9.28515625" style="12" customWidth="1"/>
    <col min="12" max="14" width="9" style="12" customWidth="1"/>
    <col min="15" max="15" width="9.42578125" style="12" bestFit="1" customWidth="1"/>
    <col min="16" max="16" width="6.7109375" style="12" customWidth="1"/>
    <col min="17" max="17" width="10.7109375" style="12" customWidth="1"/>
    <col min="18" max="25" width="0" style="12" hidden="1" customWidth="1"/>
    <col min="26" max="16384" width="9.140625" style="12"/>
  </cols>
  <sheetData>
    <row r="1" spans="1:25" s="2" customFormat="1" x14ac:dyDescent="0.3">
      <c r="B1" s="1"/>
    </row>
    <row r="2" spans="1:25" s="2" customFormat="1" x14ac:dyDescent="0.3">
      <c r="A2" s="49" t="s">
        <v>21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</row>
    <row r="3" spans="1:25" s="2" customFormat="1" x14ac:dyDescent="0.3">
      <c r="A3" s="50" t="s">
        <v>0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</row>
    <row r="4" spans="1:25" s="2" customFormat="1" x14ac:dyDescent="0.3">
      <c r="A4" s="3"/>
      <c r="B4" s="3"/>
    </row>
    <row r="5" spans="1:25" s="2" customFormat="1" ht="15.75" x14ac:dyDescent="0.35">
      <c r="A5" s="12"/>
      <c r="B5" s="51">
        <v>2016</v>
      </c>
      <c r="C5" s="52"/>
      <c r="D5" s="52"/>
      <c r="E5" s="52"/>
      <c r="F5" s="52"/>
      <c r="G5" s="52"/>
      <c r="H5" s="52"/>
      <c r="I5" s="53"/>
      <c r="J5" s="51">
        <v>2015</v>
      </c>
      <c r="K5" s="52"/>
      <c r="L5" s="52"/>
      <c r="M5" s="52"/>
      <c r="N5" s="52"/>
      <c r="O5" s="52"/>
      <c r="P5" s="52"/>
      <c r="Q5" s="53"/>
      <c r="R5" s="60">
        <v>2010</v>
      </c>
      <c r="S5" s="61"/>
      <c r="T5" s="61"/>
      <c r="U5" s="61"/>
      <c r="V5" s="61"/>
      <c r="W5" s="61"/>
      <c r="X5" s="61"/>
      <c r="Y5" s="62"/>
    </row>
    <row r="6" spans="1:25" s="2" customFormat="1" ht="15.75" customHeight="1" x14ac:dyDescent="0.35">
      <c r="A6" s="54" t="s">
        <v>42</v>
      </c>
      <c r="B6" s="36" t="s">
        <v>40</v>
      </c>
      <c r="C6" s="36" t="s">
        <v>2</v>
      </c>
      <c r="D6" s="36" t="s">
        <v>3</v>
      </c>
      <c r="E6" s="36" t="s">
        <v>4</v>
      </c>
      <c r="F6" s="36" t="s">
        <v>5</v>
      </c>
      <c r="G6" s="36" t="s">
        <v>39</v>
      </c>
      <c r="H6" s="56" t="s">
        <v>12</v>
      </c>
      <c r="I6" s="58" t="s">
        <v>41</v>
      </c>
      <c r="J6" s="36" t="s">
        <v>40</v>
      </c>
      <c r="K6" s="36" t="s">
        <v>2</v>
      </c>
      <c r="L6" s="36" t="s">
        <v>3</v>
      </c>
      <c r="M6" s="36" t="s">
        <v>4</v>
      </c>
      <c r="N6" s="36" t="s">
        <v>5</v>
      </c>
      <c r="O6" s="36" t="s">
        <v>39</v>
      </c>
      <c r="P6" s="56" t="s">
        <v>12</v>
      </c>
      <c r="Q6" s="58" t="s">
        <v>41</v>
      </c>
      <c r="R6" s="4" t="s">
        <v>1</v>
      </c>
      <c r="S6" s="4" t="s">
        <v>2</v>
      </c>
      <c r="T6" s="4" t="s">
        <v>3</v>
      </c>
      <c r="U6" s="4" t="s">
        <v>4</v>
      </c>
      <c r="V6" s="4" t="s">
        <v>5</v>
      </c>
      <c r="W6" s="4" t="s">
        <v>6</v>
      </c>
      <c r="X6" s="4" t="s">
        <v>6</v>
      </c>
      <c r="Y6" s="4" t="s">
        <v>6</v>
      </c>
    </row>
    <row r="7" spans="1:25" s="2" customFormat="1" ht="15.75" x14ac:dyDescent="0.35">
      <c r="A7" s="55"/>
      <c r="B7" s="35" t="s">
        <v>31</v>
      </c>
      <c r="C7" s="35" t="s">
        <v>33</v>
      </c>
      <c r="D7" s="35" t="s">
        <v>34</v>
      </c>
      <c r="E7" s="35" t="s">
        <v>35</v>
      </c>
      <c r="F7" s="35" t="s">
        <v>36</v>
      </c>
      <c r="G7" s="35" t="s">
        <v>38</v>
      </c>
      <c r="H7" s="57"/>
      <c r="I7" s="59"/>
      <c r="J7" s="35" t="s">
        <v>37</v>
      </c>
      <c r="K7" s="35" t="s">
        <v>32</v>
      </c>
      <c r="L7" s="35" t="s">
        <v>34</v>
      </c>
      <c r="M7" s="35" t="s">
        <v>35</v>
      </c>
      <c r="N7" s="35" t="s">
        <v>36</v>
      </c>
      <c r="O7" s="35" t="s">
        <v>38</v>
      </c>
      <c r="P7" s="57"/>
      <c r="Q7" s="59"/>
      <c r="R7" s="5" t="s">
        <v>7</v>
      </c>
      <c r="S7" s="5" t="s">
        <v>8</v>
      </c>
      <c r="T7" s="5" t="s">
        <v>9</v>
      </c>
      <c r="U7" s="5" t="s">
        <v>10</v>
      </c>
      <c r="V7" s="5" t="s">
        <v>11</v>
      </c>
      <c r="W7" s="5" t="s">
        <v>11</v>
      </c>
      <c r="X7" s="5" t="s">
        <v>12</v>
      </c>
      <c r="Y7" s="5" t="s">
        <v>13</v>
      </c>
    </row>
    <row r="8" spans="1:25" s="2" customFormat="1" ht="15.75" x14ac:dyDescent="0.35">
      <c r="A8" s="20" t="s">
        <v>14</v>
      </c>
      <c r="B8" s="21">
        <v>2092</v>
      </c>
      <c r="C8" s="22">
        <v>3996</v>
      </c>
      <c r="D8" s="22">
        <v>22197</v>
      </c>
      <c r="E8" s="22">
        <v>39385</v>
      </c>
      <c r="F8" s="22">
        <v>16951</v>
      </c>
      <c r="G8" s="22">
        <v>1565</v>
      </c>
      <c r="H8" s="22">
        <v>0</v>
      </c>
      <c r="I8" s="23">
        <f t="shared" ref="I8:I14" si="0">SUM(B8:H8)</f>
        <v>86186</v>
      </c>
      <c r="J8" s="24">
        <v>3376</v>
      </c>
      <c r="K8" s="22">
        <v>4040</v>
      </c>
      <c r="L8" s="22">
        <v>21739</v>
      </c>
      <c r="M8" s="22">
        <v>32891</v>
      </c>
      <c r="N8" s="22" t="s">
        <v>16</v>
      </c>
      <c r="O8" s="22" t="s">
        <v>16</v>
      </c>
      <c r="P8" s="22">
        <v>0</v>
      </c>
      <c r="Q8" s="23">
        <v>62046</v>
      </c>
      <c r="R8" s="6"/>
      <c r="S8" s="7">
        <v>11003</v>
      </c>
      <c r="T8" s="7">
        <v>52315</v>
      </c>
      <c r="U8" s="7">
        <v>56501</v>
      </c>
      <c r="V8" s="7">
        <v>2418</v>
      </c>
      <c r="W8" s="7">
        <v>722</v>
      </c>
      <c r="X8" s="7">
        <v>0</v>
      </c>
      <c r="Y8" s="6">
        <f t="shared" ref="Y8:Y14" si="1">SUM(R8:X8)</f>
        <v>122959</v>
      </c>
    </row>
    <row r="9" spans="1:25" s="2" customFormat="1" ht="15.75" x14ac:dyDescent="0.35">
      <c r="A9" s="25" t="s">
        <v>15</v>
      </c>
      <c r="B9" s="26">
        <v>22653</v>
      </c>
      <c r="C9" s="27">
        <v>241629</v>
      </c>
      <c r="D9" s="27">
        <v>38055</v>
      </c>
      <c r="E9" s="27">
        <v>59550</v>
      </c>
      <c r="F9" s="27">
        <v>8915</v>
      </c>
      <c r="G9" s="28">
        <v>0</v>
      </c>
      <c r="H9" s="27">
        <v>0</v>
      </c>
      <c r="I9" s="29">
        <f t="shared" si="0"/>
        <v>370802</v>
      </c>
      <c r="J9" s="30">
        <v>32004</v>
      </c>
      <c r="K9" s="27">
        <v>214692</v>
      </c>
      <c r="L9" s="27">
        <v>55206</v>
      </c>
      <c r="M9" s="27">
        <v>63940</v>
      </c>
      <c r="N9" s="27">
        <v>21665</v>
      </c>
      <c r="O9" s="28">
        <v>0</v>
      </c>
      <c r="P9" s="27">
        <v>0</v>
      </c>
      <c r="Q9" s="29">
        <v>387507</v>
      </c>
      <c r="R9" s="6"/>
      <c r="S9" s="7">
        <v>173736</v>
      </c>
      <c r="T9" s="7">
        <v>114627</v>
      </c>
      <c r="U9" s="7">
        <v>47044</v>
      </c>
      <c r="V9" s="7">
        <v>588</v>
      </c>
      <c r="W9" s="8">
        <v>0</v>
      </c>
      <c r="X9" s="7">
        <v>0</v>
      </c>
      <c r="Y9" s="6">
        <f t="shared" si="1"/>
        <v>335995</v>
      </c>
    </row>
    <row r="10" spans="1:25" s="2" customFormat="1" ht="15.75" x14ac:dyDescent="0.35">
      <c r="A10" s="25" t="s">
        <v>22</v>
      </c>
      <c r="B10" s="27">
        <v>0</v>
      </c>
      <c r="C10" s="27">
        <v>0</v>
      </c>
      <c r="D10" s="27">
        <v>23106</v>
      </c>
      <c r="E10" s="27">
        <v>69969</v>
      </c>
      <c r="F10" s="27">
        <v>107932</v>
      </c>
      <c r="G10" s="27">
        <v>0</v>
      </c>
      <c r="H10" s="27">
        <v>0</v>
      </c>
      <c r="I10" s="29">
        <f t="shared" si="0"/>
        <v>201007</v>
      </c>
      <c r="J10" s="27" t="s">
        <v>16</v>
      </c>
      <c r="K10" s="27" t="s">
        <v>16</v>
      </c>
      <c r="L10" s="27">
        <v>21847</v>
      </c>
      <c r="M10" s="27">
        <v>52138</v>
      </c>
      <c r="N10" s="27">
        <v>98684</v>
      </c>
      <c r="O10" s="27" t="s">
        <v>16</v>
      </c>
      <c r="P10" s="27" t="s">
        <v>16</v>
      </c>
      <c r="Q10" s="27">
        <v>172669</v>
      </c>
      <c r="R10" s="6"/>
      <c r="S10" s="7"/>
      <c r="T10" s="7"/>
      <c r="U10" s="7"/>
      <c r="V10" s="7"/>
      <c r="W10" s="7"/>
      <c r="X10" s="7"/>
      <c r="Y10" s="6"/>
    </row>
    <row r="11" spans="1:25" s="2" customFormat="1" ht="15.75" x14ac:dyDescent="0.35">
      <c r="A11" s="25" t="s">
        <v>18</v>
      </c>
      <c r="B11" s="27">
        <v>0</v>
      </c>
      <c r="C11" s="27">
        <v>0</v>
      </c>
      <c r="D11" s="27">
        <v>0</v>
      </c>
      <c r="E11" s="27">
        <v>0</v>
      </c>
      <c r="F11" s="27">
        <v>0</v>
      </c>
      <c r="G11" s="27">
        <v>8125</v>
      </c>
      <c r="H11" s="27">
        <v>0</v>
      </c>
      <c r="I11" s="29">
        <f t="shared" si="0"/>
        <v>8125</v>
      </c>
      <c r="J11" s="30">
        <v>0</v>
      </c>
      <c r="K11" s="27">
        <v>0</v>
      </c>
      <c r="L11" s="27">
        <v>0</v>
      </c>
      <c r="M11" s="27">
        <v>0</v>
      </c>
      <c r="N11" s="27">
        <v>0</v>
      </c>
      <c r="O11" s="27">
        <v>7873</v>
      </c>
      <c r="P11" s="27">
        <v>0</v>
      </c>
      <c r="Q11" s="29">
        <v>7873</v>
      </c>
      <c r="R11" s="6"/>
      <c r="S11" s="7">
        <v>0</v>
      </c>
      <c r="T11" s="7">
        <v>0</v>
      </c>
      <c r="U11" s="7">
        <v>0</v>
      </c>
      <c r="V11" s="7">
        <v>0</v>
      </c>
      <c r="W11" s="7">
        <v>6627</v>
      </c>
      <c r="X11" s="7">
        <v>0</v>
      </c>
      <c r="Y11" s="6">
        <f t="shared" si="1"/>
        <v>6627</v>
      </c>
    </row>
    <row r="12" spans="1:25" s="2" customFormat="1" ht="15.75" x14ac:dyDescent="0.35">
      <c r="A12" s="25" t="s">
        <v>19</v>
      </c>
      <c r="B12" s="27">
        <v>0</v>
      </c>
      <c r="C12" s="27">
        <v>0</v>
      </c>
      <c r="D12" s="27">
        <v>0</v>
      </c>
      <c r="E12" s="27">
        <v>0</v>
      </c>
      <c r="F12" s="27">
        <v>0</v>
      </c>
      <c r="G12" s="27">
        <v>3579</v>
      </c>
      <c r="H12" s="27">
        <v>0</v>
      </c>
      <c r="I12" s="29">
        <f t="shared" si="0"/>
        <v>3579</v>
      </c>
      <c r="J12" s="30">
        <v>0</v>
      </c>
      <c r="K12" s="27">
        <v>0</v>
      </c>
      <c r="L12" s="27">
        <v>0</v>
      </c>
      <c r="M12" s="27">
        <v>0</v>
      </c>
      <c r="N12" s="27">
        <v>0</v>
      </c>
      <c r="O12" s="27">
        <v>3607</v>
      </c>
      <c r="P12" s="27">
        <v>0</v>
      </c>
      <c r="Q12" s="29">
        <v>3607</v>
      </c>
      <c r="R12" s="6"/>
      <c r="S12" s="7">
        <v>0</v>
      </c>
      <c r="T12" s="7">
        <v>0</v>
      </c>
      <c r="U12" s="7">
        <v>0</v>
      </c>
      <c r="V12" s="7">
        <v>0</v>
      </c>
      <c r="W12" s="7">
        <v>1205</v>
      </c>
      <c r="X12" s="7">
        <v>0</v>
      </c>
      <c r="Y12" s="6">
        <f t="shared" si="1"/>
        <v>1205</v>
      </c>
    </row>
    <row r="13" spans="1:25" s="2" customFormat="1" ht="15.75" x14ac:dyDescent="0.35">
      <c r="A13" s="31" t="s">
        <v>20</v>
      </c>
      <c r="B13" s="32">
        <v>0</v>
      </c>
      <c r="C13" s="32">
        <v>0</v>
      </c>
      <c r="D13" s="32">
        <v>0</v>
      </c>
      <c r="E13" s="32">
        <v>0</v>
      </c>
      <c r="F13" s="32">
        <v>0</v>
      </c>
      <c r="G13" s="32">
        <v>43272</v>
      </c>
      <c r="H13" s="32">
        <v>0</v>
      </c>
      <c r="I13" s="33">
        <f t="shared" si="0"/>
        <v>43272</v>
      </c>
      <c r="J13" s="34">
        <v>0</v>
      </c>
      <c r="K13" s="32">
        <v>0</v>
      </c>
      <c r="L13" s="32">
        <v>0</v>
      </c>
      <c r="M13" s="32">
        <v>0</v>
      </c>
      <c r="N13" s="32">
        <v>0</v>
      </c>
      <c r="O13" s="32">
        <v>29437</v>
      </c>
      <c r="P13" s="32">
        <v>0</v>
      </c>
      <c r="Q13" s="33">
        <v>29437</v>
      </c>
      <c r="R13" s="6"/>
      <c r="S13" s="7">
        <v>0</v>
      </c>
      <c r="T13" s="7">
        <v>0</v>
      </c>
      <c r="U13" s="7">
        <v>0</v>
      </c>
      <c r="V13" s="7">
        <v>0</v>
      </c>
      <c r="W13" s="7">
        <v>5842</v>
      </c>
      <c r="X13" s="7">
        <v>0</v>
      </c>
      <c r="Y13" s="6">
        <f t="shared" si="1"/>
        <v>5842</v>
      </c>
    </row>
    <row r="14" spans="1:25" s="2" customFormat="1" ht="23.25" customHeight="1" x14ac:dyDescent="0.35">
      <c r="A14" s="15" t="s">
        <v>30</v>
      </c>
      <c r="B14" s="9">
        <f t="shared" ref="B14:H14" si="2">SUM(B8:B13)</f>
        <v>24745</v>
      </c>
      <c r="C14" s="9">
        <f t="shared" si="2"/>
        <v>245625</v>
      </c>
      <c r="D14" s="9">
        <f t="shared" si="2"/>
        <v>83358</v>
      </c>
      <c r="E14" s="9">
        <f t="shared" si="2"/>
        <v>168904</v>
      </c>
      <c r="F14" s="9">
        <f t="shared" si="2"/>
        <v>133798</v>
      </c>
      <c r="G14" s="9">
        <f t="shared" si="2"/>
        <v>56541</v>
      </c>
      <c r="H14" s="9">
        <f t="shared" si="2"/>
        <v>0</v>
      </c>
      <c r="I14" s="10">
        <f t="shared" si="0"/>
        <v>712971</v>
      </c>
      <c r="J14" s="9">
        <f t="shared" ref="J14:P14" si="3">SUM(J8:J13)</f>
        <v>35380</v>
      </c>
      <c r="K14" s="9">
        <f t="shared" si="3"/>
        <v>218732</v>
      </c>
      <c r="L14" s="9">
        <f t="shared" si="3"/>
        <v>98792</v>
      </c>
      <c r="M14" s="9">
        <f t="shared" si="3"/>
        <v>148969</v>
      </c>
      <c r="N14" s="9">
        <f t="shared" si="3"/>
        <v>120349</v>
      </c>
      <c r="O14" s="9">
        <f t="shared" si="3"/>
        <v>40917</v>
      </c>
      <c r="P14" s="9">
        <f t="shared" si="3"/>
        <v>0</v>
      </c>
      <c r="Q14" s="10">
        <f>SUM(J14:P14)</f>
        <v>663139</v>
      </c>
      <c r="R14" s="9">
        <f t="shared" ref="R14:X14" si="4">SUM(R8:R13)</f>
        <v>0</v>
      </c>
      <c r="S14" s="9">
        <f t="shared" si="4"/>
        <v>184739</v>
      </c>
      <c r="T14" s="11">
        <f t="shared" si="4"/>
        <v>166942</v>
      </c>
      <c r="U14" s="9">
        <f t="shared" si="4"/>
        <v>103545</v>
      </c>
      <c r="V14" s="9">
        <f t="shared" si="4"/>
        <v>3006</v>
      </c>
      <c r="W14" s="9">
        <f t="shared" si="4"/>
        <v>14396</v>
      </c>
      <c r="X14" s="9">
        <f t="shared" si="4"/>
        <v>0</v>
      </c>
      <c r="Y14" s="10">
        <f t="shared" si="1"/>
        <v>472628</v>
      </c>
    </row>
    <row r="15" spans="1:25" ht="24.95" customHeight="1" x14ac:dyDescent="0.35">
      <c r="A15" s="47" t="s">
        <v>28</v>
      </c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</row>
    <row r="16" spans="1:25" x14ac:dyDescent="0.35">
      <c r="A16" s="48" t="s">
        <v>26</v>
      </c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</row>
  </sheetData>
  <mergeCells count="12">
    <mergeCell ref="A2:Q2"/>
    <mergeCell ref="A3:Q3"/>
    <mergeCell ref="A15:R15"/>
    <mergeCell ref="A16:R16"/>
    <mergeCell ref="B5:I5"/>
    <mergeCell ref="J5:Q5"/>
    <mergeCell ref="R5:Y5"/>
    <mergeCell ref="A6:A7"/>
    <mergeCell ref="H6:H7"/>
    <mergeCell ref="I6:I7"/>
    <mergeCell ref="P6:P7"/>
    <mergeCell ref="Q6:Q7"/>
  </mergeCells>
  <pageMargins left="0.74803149606299213" right="0.74803149606299213" top="0.98425196850393704" bottom="0.98425196850393704" header="0.51181102362204722" footer="0.51181102362204722"/>
  <pageSetup paperSize="9" scale="78" orientation="landscape" r:id="rId1"/>
  <headerFooter>
    <oddFooter>&amp;L&amp;"Trebuchet MS,Grassetto"Statistiche Italia - PRODUZIONE
Automobile in cifre &amp;C&amp;"Trebuchet MS,Normale"&amp;9&amp;P/&amp;N&amp;R&amp;"Trebuchet MS,Grassetto"ANFIA - Studi e statistiche</oddFooter>
  </headerFooter>
  <ignoredErrors>
    <ignoredError sqref="I14:Q14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Y20"/>
  <sheetViews>
    <sheetView showGridLines="0" zoomScaleNormal="100" workbookViewId="0">
      <selection activeCell="A6" sqref="A6:A7"/>
    </sheetView>
  </sheetViews>
  <sheetFormatPr defaultColWidth="9.140625" defaultRowHeight="15" x14ac:dyDescent="0.35"/>
  <cols>
    <col min="1" max="1" width="12.7109375" style="12" customWidth="1"/>
    <col min="2" max="3" width="9.140625" style="12"/>
    <col min="4" max="6" width="9" style="12" customWidth="1"/>
    <col min="7" max="7" width="9.42578125" style="12" bestFit="1" customWidth="1"/>
    <col min="8" max="8" width="6.7109375" style="12" customWidth="1"/>
    <col min="9" max="9" width="10.7109375" style="12" customWidth="1"/>
    <col min="10" max="11" width="9.28515625" style="12" customWidth="1"/>
    <col min="12" max="14" width="9" style="12" customWidth="1"/>
    <col min="15" max="15" width="9.42578125" style="12" bestFit="1" customWidth="1"/>
    <col min="16" max="16" width="6.7109375" style="12" customWidth="1"/>
    <col min="17" max="17" width="10.7109375" style="12" customWidth="1"/>
    <col min="18" max="25" width="0" style="12" hidden="1" customWidth="1"/>
    <col min="26" max="16384" width="9.140625" style="12"/>
  </cols>
  <sheetData>
    <row r="1" spans="1:25" s="2" customFormat="1" x14ac:dyDescent="0.3">
      <c r="B1" s="1"/>
    </row>
    <row r="2" spans="1:25" s="2" customFormat="1" x14ac:dyDescent="0.3">
      <c r="A2" s="49" t="s">
        <v>21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</row>
    <row r="3" spans="1:25" s="2" customFormat="1" x14ac:dyDescent="0.3">
      <c r="A3" s="50" t="s">
        <v>0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</row>
    <row r="4" spans="1:25" s="2" customFormat="1" x14ac:dyDescent="0.3">
      <c r="A4" s="3"/>
      <c r="B4" s="3"/>
    </row>
    <row r="5" spans="1:25" s="2" customFormat="1" ht="15.75" x14ac:dyDescent="0.35">
      <c r="A5" s="12"/>
      <c r="B5" s="51">
        <v>2015</v>
      </c>
      <c r="C5" s="52"/>
      <c r="D5" s="52"/>
      <c r="E5" s="52"/>
      <c r="F5" s="52"/>
      <c r="G5" s="52"/>
      <c r="H5" s="52"/>
      <c r="I5" s="53"/>
      <c r="J5" s="51">
        <v>2014</v>
      </c>
      <c r="K5" s="52"/>
      <c r="L5" s="52"/>
      <c r="M5" s="52"/>
      <c r="N5" s="52"/>
      <c r="O5" s="52"/>
      <c r="P5" s="52"/>
      <c r="Q5" s="53"/>
      <c r="R5" s="60">
        <v>2010</v>
      </c>
      <c r="S5" s="61"/>
      <c r="T5" s="61"/>
      <c r="U5" s="61"/>
      <c r="V5" s="61"/>
      <c r="W5" s="61"/>
      <c r="X5" s="61"/>
      <c r="Y5" s="62"/>
    </row>
    <row r="6" spans="1:25" s="2" customFormat="1" ht="15.75" customHeight="1" x14ac:dyDescent="0.35">
      <c r="A6" s="54" t="s">
        <v>42</v>
      </c>
      <c r="B6" s="36" t="s">
        <v>40</v>
      </c>
      <c r="C6" s="36" t="s">
        <v>2</v>
      </c>
      <c r="D6" s="36" t="s">
        <v>3</v>
      </c>
      <c r="E6" s="36" t="s">
        <v>4</v>
      </c>
      <c r="F6" s="36" t="s">
        <v>5</v>
      </c>
      <c r="G6" s="36" t="s">
        <v>39</v>
      </c>
      <c r="H6" s="56" t="s">
        <v>12</v>
      </c>
      <c r="I6" s="58" t="s">
        <v>41</v>
      </c>
      <c r="J6" s="36" t="s">
        <v>40</v>
      </c>
      <c r="K6" s="36" t="s">
        <v>2</v>
      </c>
      <c r="L6" s="36" t="s">
        <v>3</v>
      </c>
      <c r="M6" s="36" t="s">
        <v>4</v>
      </c>
      <c r="N6" s="36" t="s">
        <v>5</v>
      </c>
      <c r="O6" s="36" t="s">
        <v>39</v>
      </c>
      <c r="P6" s="56" t="s">
        <v>12</v>
      </c>
      <c r="Q6" s="58" t="s">
        <v>41</v>
      </c>
      <c r="R6" s="4" t="s">
        <v>1</v>
      </c>
      <c r="S6" s="4" t="s">
        <v>2</v>
      </c>
      <c r="T6" s="4" t="s">
        <v>3</v>
      </c>
      <c r="U6" s="4" t="s">
        <v>4</v>
      </c>
      <c r="V6" s="4" t="s">
        <v>5</v>
      </c>
      <c r="W6" s="4" t="s">
        <v>6</v>
      </c>
      <c r="X6" s="4" t="s">
        <v>6</v>
      </c>
      <c r="Y6" s="4" t="s">
        <v>6</v>
      </c>
    </row>
    <row r="7" spans="1:25" s="2" customFormat="1" ht="15.75" x14ac:dyDescent="0.35">
      <c r="A7" s="55"/>
      <c r="B7" s="35" t="s">
        <v>31</v>
      </c>
      <c r="C7" s="35" t="s">
        <v>33</v>
      </c>
      <c r="D7" s="35" t="s">
        <v>34</v>
      </c>
      <c r="E7" s="35" t="s">
        <v>35</v>
      </c>
      <c r="F7" s="35" t="s">
        <v>36</v>
      </c>
      <c r="G7" s="35" t="s">
        <v>38</v>
      </c>
      <c r="H7" s="57"/>
      <c r="I7" s="59"/>
      <c r="J7" s="35" t="s">
        <v>37</v>
      </c>
      <c r="K7" s="35" t="s">
        <v>32</v>
      </c>
      <c r="L7" s="35" t="s">
        <v>34</v>
      </c>
      <c r="M7" s="35" t="s">
        <v>35</v>
      </c>
      <c r="N7" s="35" t="s">
        <v>36</v>
      </c>
      <c r="O7" s="35" t="s">
        <v>38</v>
      </c>
      <c r="P7" s="57"/>
      <c r="Q7" s="59"/>
      <c r="R7" s="5" t="s">
        <v>7</v>
      </c>
      <c r="S7" s="5" t="s">
        <v>8</v>
      </c>
      <c r="T7" s="5" t="s">
        <v>9</v>
      </c>
      <c r="U7" s="5" t="s">
        <v>10</v>
      </c>
      <c r="V7" s="5" t="s">
        <v>11</v>
      </c>
      <c r="W7" s="5" t="s">
        <v>11</v>
      </c>
      <c r="X7" s="5" t="s">
        <v>12</v>
      </c>
      <c r="Y7" s="5" t="s">
        <v>13</v>
      </c>
    </row>
    <row r="8" spans="1:25" s="2" customFormat="1" ht="15.75" x14ac:dyDescent="0.35">
      <c r="A8" s="20" t="s">
        <v>14</v>
      </c>
      <c r="B8" s="21">
        <v>3376</v>
      </c>
      <c r="C8" s="22">
        <v>4040</v>
      </c>
      <c r="D8" s="22">
        <v>21739</v>
      </c>
      <c r="E8" s="22">
        <v>32891</v>
      </c>
      <c r="F8" s="22" t="s">
        <v>16</v>
      </c>
      <c r="G8" s="22" t="s">
        <v>16</v>
      </c>
      <c r="H8" s="22">
        <v>0</v>
      </c>
      <c r="I8" s="23">
        <f t="shared" ref="I8:I15" si="0">SUM(B8:H8)</f>
        <v>62046</v>
      </c>
      <c r="J8" s="24">
        <v>5511</v>
      </c>
      <c r="K8" s="22">
        <v>6003</v>
      </c>
      <c r="L8" s="22">
        <v>24039</v>
      </c>
      <c r="M8" s="22">
        <v>30913</v>
      </c>
      <c r="N8" s="22" t="s">
        <v>16</v>
      </c>
      <c r="O8" s="22" t="s">
        <v>16</v>
      </c>
      <c r="P8" s="22">
        <v>0</v>
      </c>
      <c r="Q8" s="23">
        <f t="shared" ref="Q8:Q15" si="1">SUM(J8:P8)</f>
        <v>66466</v>
      </c>
      <c r="R8" s="6"/>
      <c r="S8" s="7">
        <v>11003</v>
      </c>
      <c r="T8" s="7">
        <v>52315</v>
      </c>
      <c r="U8" s="7">
        <v>56501</v>
      </c>
      <c r="V8" s="7">
        <v>2418</v>
      </c>
      <c r="W8" s="7">
        <v>722</v>
      </c>
      <c r="X8" s="7">
        <v>0</v>
      </c>
      <c r="Y8" s="6">
        <f t="shared" ref="Y8:Y15" si="2">SUM(R8:X8)</f>
        <v>122959</v>
      </c>
    </row>
    <row r="9" spans="1:25" s="2" customFormat="1" ht="15.75" x14ac:dyDescent="0.35">
      <c r="A9" s="25" t="s">
        <v>15</v>
      </c>
      <c r="B9" s="26">
        <v>32004</v>
      </c>
      <c r="C9" s="27">
        <v>214692</v>
      </c>
      <c r="D9" s="27">
        <v>55206</v>
      </c>
      <c r="E9" s="27">
        <v>63940</v>
      </c>
      <c r="F9" s="27">
        <v>21665</v>
      </c>
      <c r="G9" s="28">
        <v>0</v>
      </c>
      <c r="H9" s="27">
        <v>0</v>
      </c>
      <c r="I9" s="29">
        <f t="shared" si="0"/>
        <v>387507</v>
      </c>
      <c r="J9" s="30">
        <v>42076</v>
      </c>
      <c r="K9" s="27">
        <v>181652</v>
      </c>
      <c r="L9" s="27">
        <v>26129</v>
      </c>
      <c r="M9" s="27">
        <v>5216</v>
      </c>
      <c r="N9" s="27">
        <v>220</v>
      </c>
      <c r="O9" s="28">
        <v>0</v>
      </c>
      <c r="P9" s="27">
        <v>0</v>
      </c>
      <c r="Q9" s="29">
        <f t="shared" si="1"/>
        <v>255293</v>
      </c>
      <c r="R9" s="6"/>
      <c r="S9" s="7">
        <v>173736</v>
      </c>
      <c r="T9" s="7">
        <v>114627</v>
      </c>
      <c r="U9" s="7">
        <v>47044</v>
      </c>
      <c r="V9" s="7">
        <v>588</v>
      </c>
      <c r="W9" s="8">
        <v>0</v>
      </c>
      <c r="X9" s="7">
        <v>0</v>
      </c>
      <c r="Y9" s="6">
        <f t="shared" si="2"/>
        <v>335995</v>
      </c>
    </row>
    <row r="10" spans="1:25" s="2" customFormat="1" ht="15.75" x14ac:dyDescent="0.35">
      <c r="A10" s="25" t="s">
        <v>17</v>
      </c>
      <c r="B10" s="27">
        <v>0</v>
      </c>
      <c r="C10" s="27">
        <v>0</v>
      </c>
      <c r="D10" s="27">
        <v>0</v>
      </c>
      <c r="E10" s="27">
        <v>0</v>
      </c>
      <c r="F10" s="27" t="s">
        <v>16</v>
      </c>
      <c r="G10" s="27">
        <v>0</v>
      </c>
      <c r="H10" s="27">
        <v>0</v>
      </c>
      <c r="I10" s="29">
        <f t="shared" si="0"/>
        <v>0</v>
      </c>
      <c r="J10" s="30">
        <v>0</v>
      </c>
      <c r="K10" s="27">
        <v>0</v>
      </c>
      <c r="L10" s="27">
        <v>1227</v>
      </c>
      <c r="M10" s="27">
        <v>1745</v>
      </c>
      <c r="N10" s="27" t="s">
        <v>16</v>
      </c>
      <c r="O10" s="27">
        <v>0</v>
      </c>
      <c r="P10" s="27">
        <v>0</v>
      </c>
      <c r="Q10" s="29">
        <f t="shared" si="1"/>
        <v>2972</v>
      </c>
      <c r="R10" s="6"/>
      <c r="S10" s="7">
        <v>52550</v>
      </c>
      <c r="T10" s="7">
        <v>25229</v>
      </c>
      <c r="U10" s="7">
        <v>18416</v>
      </c>
      <c r="V10" s="7" t="s">
        <v>16</v>
      </c>
      <c r="W10" s="7">
        <v>0</v>
      </c>
      <c r="X10" s="7">
        <v>0</v>
      </c>
      <c r="Y10" s="6">
        <f t="shared" si="2"/>
        <v>96195</v>
      </c>
    </row>
    <row r="11" spans="1:25" s="2" customFormat="1" ht="15.75" x14ac:dyDescent="0.35">
      <c r="A11" s="25" t="s">
        <v>22</v>
      </c>
      <c r="B11" s="27" t="s">
        <v>16</v>
      </c>
      <c r="C11" s="27" t="s">
        <v>16</v>
      </c>
      <c r="D11" s="27">
        <v>21847</v>
      </c>
      <c r="E11" s="27">
        <v>52138</v>
      </c>
      <c r="F11" s="27">
        <v>98684</v>
      </c>
      <c r="G11" s="27" t="s">
        <v>16</v>
      </c>
      <c r="H11" s="27" t="s">
        <v>16</v>
      </c>
      <c r="I11" s="29">
        <f t="shared" si="0"/>
        <v>172669</v>
      </c>
      <c r="J11" s="27" t="s">
        <v>16</v>
      </c>
      <c r="K11" s="27" t="s">
        <v>16</v>
      </c>
      <c r="L11" s="27">
        <v>4143</v>
      </c>
      <c r="M11" s="27">
        <v>18661</v>
      </c>
      <c r="N11" s="27">
        <v>3848</v>
      </c>
      <c r="O11" s="27" t="s">
        <v>16</v>
      </c>
      <c r="P11" s="27" t="s">
        <v>16</v>
      </c>
      <c r="Q11" s="27">
        <f t="shared" si="1"/>
        <v>26652</v>
      </c>
      <c r="R11" s="6"/>
      <c r="S11" s="7"/>
      <c r="T11" s="7"/>
      <c r="U11" s="7"/>
      <c r="V11" s="7"/>
      <c r="W11" s="7"/>
      <c r="X11" s="7"/>
      <c r="Y11" s="6"/>
    </row>
    <row r="12" spans="1:25" s="2" customFormat="1" ht="15.75" x14ac:dyDescent="0.35">
      <c r="A12" s="25" t="s">
        <v>18</v>
      </c>
      <c r="B12" s="27">
        <v>0</v>
      </c>
      <c r="C12" s="27">
        <v>0</v>
      </c>
      <c r="D12" s="27">
        <v>0</v>
      </c>
      <c r="E12" s="27">
        <v>0</v>
      </c>
      <c r="F12" s="27">
        <v>0</v>
      </c>
      <c r="G12" s="27">
        <v>7873</v>
      </c>
      <c r="H12" s="27">
        <v>0</v>
      </c>
      <c r="I12" s="29">
        <f t="shared" si="0"/>
        <v>7873</v>
      </c>
      <c r="J12" s="30">
        <v>0</v>
      </c>
      <c r="K12" s="27">
        <v>0</v>
      </c>
      <c r="L12" s="27">
        <v>0</v>
      </c>
      <c r="M12" s="27">
        <v>0</v>
      </c>
      <c r="N12" s="27">
        <v>0</v>
      </c>
      <c r="O12" s="27">
        <v>7394</v>
      </c>
      <c r="P12" s="27">
        <v>0</v>
      </c>
      <c r="Q12" s="29">
        <f t="shared" si="1"/>
        <v>7394</v>
      </c>
      <c r="R12" s="6"/>
      <c r="S12" s="7">
        <v>0</v>
      </c>
      <c r="T12" s="7">
        <v>0</v>
      </c>
      <c r="U12" s="7">
        <v>0</v>
      </c>
      <c r="V12" s="7">
        <v>0</v>
      </c>
      <c r="W12" s="7">
        <v>6627</v>
      </c>
      <c r="X12" s="7">
        <v>0</v>
      </c>
      <c r="Y12" s="6">
        <f t="shared" si="2"/>
        <v>6627</v>
      </c>
    </row>
    <row r="13" spans="1:25" s="2" customFormat="1" ht="15.75" x14ac:dyDescent="0.35">
      <c r="A13" s="25" t="s">
        <v>19</v>
      </c>
      <c r="B13" s="27">
        <v>0</v>
      </c>
      <c r="C13" s="27">
        <v>0</v>
      </c>
      <c r="D13" s="27">
        <v>0</v>
      </c>
      <c r="E13" s="27">
        <v>0</v>
      </c>
      <c r="F13" s="27">
        <v>0</v>
      </c>
      <c r="G13" s="27">
        <v>3607</v>
      </c>
      <c r="H13" s="27">
        <v>0</v>
      </c>
      <c r="I13" s="29">
        <f t="shared" si="0"/>
        <v>3607</v>
      </c>
      <c r="J13" s="30">
        <v>0</v>
      </c>
      <c r="K13" s="27">
        <v>0</v>
      </c>
      <c r="L13" s="27">
        <v>0</v>
      </c>
      <c r="M13" s="27">
        <v>0</v>
      </c>
      <c r="N13" s="27">
        <v>0</v>
      </c>
      <c r="O13" s="27">
        <v>2604</v>
      </c>
      <c r="P13" s="27">
        <v>0</v>
      </c>
      <c r="Q13" s="29">
        <f t="shared" si="1"/>
        <v>2604</v>
      </c>
      <c r="R13" s="6"/>
      <c r="S13" s="7">
        <v>0</v>
      </c>
      <c r="T13" s="7">
        <v>0</v>
      </c>
      <c r="U13" s="7">
        <v>0</v>
      </c>
      <c r="V13" s="7">
        <v>0</v>
      </c>
      <c r="W13" s="7">
        <v>1205</v>
      </c>
      <c r="X13" s="7">
        <v>0</v>
      </c>
      <c r="Y13" s="6">
        <f t="shared" si="2"/>
        <v>1205</v>
      </c>
    </row>
    <row r="14" spans="1:25" s="2" customFormat="1" ht="15.75" x14ac:dyDescent="0.35">
      <c r="A14" s="31" t="s">
        <v>20</v>
      </c>
      <c r="B14" s="32">
        <v>0</v>
      </c>
      <c r="C14" s="32">
        <v>0</v>
      </c>
      <c r="D14" s="32">
        <v>0</v>
      </c>
      <c r="E14" s="32">
        <v>0</v>
      </c>
      <c r="F14" s="32">
        <v>0</v>
      </c>
      <c r="G14" s="32">
        <v>29437</v>
      </c>
      <c r="H14" s="32">
        <v>0</v>
      </c>
      <c r="I14" s="33">
        <f t="shared" si="0"/>
        <v>29437</v>
      </c>
      <c r="J14" s="34">
        <v>0</v>
      </c>
      <c r="K14" s="32">
        <v>0</v>
      </c>
      <c r="L14" s="32">
        <v>0</v>
      </c>
      <c r="M14" s="32">
        <v>0</v>
      </c>
      <c r="N14" s="32">
        <v>0</v>
      </c>
      <c r="O14" s="32">
        <v>39936</v>
      </c>
      <c r="P14" s="32">
        <v>0</v>
      </c>
      <c r="Q14" s="33">
        <f t="shared" si="1"/>
        <v>39936</v>
      </c>
      <c r="R14" s="6"/>
      <c r="S14" s="7">
        <v>0</v>
      </c>
      <c r="T14" s="7">
        <v>0</v>
      </c>
      <c r="U14" s="7">
        <v>0</v>
      </c>
      <c r="V14" s="7">
        <v>0</v>
      </c>
      <c r="W14" s="7">
        <v>5842</v>
      </c>
      <c r="X14" s="7">
        <v>0</v>
      </c>
      <c r="Y14" s="6">
        <f t="shared" si="2"/>
        <v>5842</v>
      </c>
    </row>
    <row r="15" spans="1:25" s="2" customFormat="1" ht="23.25" customHeight="1" x14ac:dyDescent="0.35">
      <c r="A15" s="15" t="s">
        <v>30</v>
      </c>
      <c r="B15" s="9">
        <f t="shared" ref="B15:H15" si="3">SUM(B8:B14)</f>
        <v>35380</v>
      </c>
      <c r="C15" s="9">
        <f t="shared" si="3"/>
        <v>218732</v>
      </c>
      <c r="D15" s="9">
        <f t="shared" si="3"/>
        <v>98792</v>
      </c>
      <c r="E15" s="9">
        <f t="shared" si="3"/>
        <v>148969</v>
      </c>
      <c r="F15" s="9">
        <f t="shared" si="3"/>
        <v>120349</v>
      </c>
      <c r="G15" s="9">
        <f t="shared" si="3"/>
        <v>40917</v>
      </c>
      <c r="H15" s="9">
        <f t="shared" si="3"/>
        <v>0</v>
      </c>
      <c r="I15" s="10">
        <f t="shared" si="0"/>
        <v>663139</v>
      </c>
      <c r="J15" s="9">
        <f t="shared" ref="J15:P15" si="4">SUM(J8:J14)</f>
        <v>47587</v>
      </c>
      <c r="K15" s="9">
        <f t="shared" si="4"/>
        <v>187655</v>
      </c>
      <c r="L15" s="9">
        <f t="shared" si="4"/>
        <v>55538</v>
      </c>
      <c r="M15" s="9">
        <f t="shared" si="4"/>
        <v>56535</v>
      </c>
      <c r="N15" s="9">
        <f t="shared" si="4"/>
        <v>4068</v>
      </c>
      <c r="O15" s="9">
        <f t="shared" si="4"/>
        <v>49934</v>
      </c>
      <c r="P15" s="9">
        <f t="shared" si="4"/>
        <v>0</v>
      </c>
      <c r="Q15" s="10">
        <f t="shared" si="1"/>
        <v>401317</v>
      </c>
      <c r="R15" s="9">
        <f t="shared" ref="R15:X15" si="5">SUM(R8:R14)</f>
        <v>0</v>
      </c>
      <c r="S15" s="9">
        <f t="shared" si="5"/>
        <v>237289</v>
      </c>
      <c r="T15" s="11">
        <f t="shared" si="5"/>
        <v>192171</v>
      </c>
      <c r="U15" s="9">
        <f t="shared" si="5"/>
        <v>121961</v>
      </c>
      <c r="V15" s="9">
        <f t="shared" si="5"/>
        <v>3006</v>
      </c>
      <c r="W15" s="9">
        <f t="shared" si="5"/>
        <v>14396</v>
      </c>
      <c r="X15" s="9">
        <f t="shared" si="5"/>
        <v>0</v>
      </c>
      <c r="Y15" s="10">
        <f t="shared" si="2"/>
        <v>568823</v>
      </c>
    </row>
    <row r="16" spans="1:25" ht="24.95" customHeight="1" x14ac:dyDescent="0.35">
      <c r="A16" s="47" t="s">
        <v>27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</row>
    <row r="17" spans="1:18" x14ac:dyDescent="0.35">
      <c r="A17" s="48" t="s">
        <v>26</v>
      </c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</row>
    <row r="18" spans="1:18" x14ac:dyDescent="0.35">
      <c r="A18" s="14"/>
    </row>
    <row r="19" spans="1:18" x14ac:dyDescent="0.35">
      <c r="D19" s="13"/>
      <c r="F19" s="13"/>
    </row>
    <row r="20" spans="1:18" x14ac:dyDescent="0.35">
      <c r="K20" s="13"/>
    </row>
  </sheetData>
  <mergeCells count="12">
    <mergeCell ref="A17:R17"/>
    <mergeCell ref="B5:I5"/>
    <mergeCell ref="J5:Q5"/>
    <mergeCell ref="R5:Y5"/>
    <mergeCell ref="A2:Q2"/>
    <mergeCell ref="A3:Q3"/>
    <mergeCell ref="A16:R16"/>
    <mergeCell ref="A6:A7"/>
    <mergeCell ref="H6:H7"/>
    <mergeCell ref="I6:I7"/>
    <mergeCell ref="P6:P7"/>
    <mergeCell ref="Q6:Q7"/>
  </mergeCells>
  <pageMargins left="0.74803149606299213" right="0.74803149606299213" top="0.98425196850393704" bottom="0.98425196850393704" header="0.51181102362204722" footer="0.51181102362204722"/>
  <pageSetup paperSize="9" scale="78" orientation="landscape" r:id="rId1"/>
  <headerFooter>
    <oddFooter>&amp;L&amp;"Trebuchet MS,Grassetto"Statistiche Italia - PRODUZIONE
Automobile in cifre &amp;C&amp;"Trebuchet MS,Normale"&amp;9&amp;P/&amp;N&amp;R&amp;"Trebuchet MS,Grassetto"ANFIA - Studi e statistiche</oddFooter>
  </headerFooter>
  <ignoredErrors>
    <ignoredError sqref="I15:Q15" 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Y20"/>
  <sheetViews>
    <sheetView showGridLines="0" zoomScaleNormal="100" workbookViewId="0">
      <selection activeCell="A6" sqref="A6:A7"/>
    </sheetView>
  </sheetViews>
  <sheetFormatPr defaultColWidth="9.140625" defaultRowHeight="15" x14ac:dyDescent="0.35"/>
  <cols>
    <col min="1" max="1" width="12.7109375" style="12" customWidth="1"/>
    <col min="2" max="3" width="9.140625" style="12"/>
    <col min="4" max="6" width="9" style="12" customWidth="1"/>
    <col min="7" max="7" width="9.42578125" style="12" bestFit="1" customWidth="1"/>
    <col min="8" max="8" width="6.7109375" style="12" customWidth="1"/>
    <col min="9" max="9" width="10.7109375" style="12" customWidth="1"/>
    <col min="10" max="11" width="9.28515625" style="12" customWidth="1"/>
    <col min="12" max="14" width="9" style="12" customWidth="1"/>
    <col min="15" max="15" width="9.42578125" style="12" bestFit="1" customWidth="1"/>
    <col min="16" max="16" width="6.7109375" style="12" customWidth="1"/>
    <col min="17" max="17" width="10.7109375" style="12" customWidth="1"/>
    <col min="18" max="25" width="0" style="12" hidden="1" customWidth="1"/>
    <col min="26" max="16384" width="9.140625" style="12"/>
  </cols>
  <sheetData>
    <row r="1" spans="1:25" s="2" customFormat="1" x14ac:dyDescent="0.3">
      <c r="B1" s="1"/>
    </row>
    <row r="2" spans="1:25" s="2" customFormat="1" x14ac:dyDescent="0.3">
      <c r="A2" s="49" t="s">
        <v>21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</row>
    <row r="3" spans="1:25" s="2" customFormat="1" x14ac:dyDescent="0.3">
      <c r="A3" s="50" t="s">
        <v>0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</row>
    <row r="4" spans="1:25" s="2" customFormat="1" x14ac:dyDescent="0.3">
      <c r="A4" s="3"/>
      <c r="B4" s="3"/>
    </row>
    <row r="5" spans="1:25" s="2" customFormat="1" ht="15.75" x14ac:dyDescent="0.35">
      <c r="A5" s="12"/>
      <c r="B5" s="51">
        <v>2014</v>
      </c>
      <c r="C5" s="52"/>
      <c r="D5" s="52"/>
      <c r="E5" s="52"/>
      <c r="F5" s="52"/>
      <c r="G5" s="52"/>
      <c r="H5" s="52"/>
      <c r="I5" s="53"/>
      <c r="J5" s="51">
        <v>2013</v>
      </c>
      <c r="K5" s="52"/>
      <c r="L5" s="52"/>
      <c r="M5" s="52"/>
      <c r="N5" s="52"/>
      <c r="O5" s="52"/>
      <c r="P5" s="52"/>
      <c r="Q5" s="53"/>
      <c r="R5" s="60">
        <v>2010</v>
      </c>
      <c r="S5" s="61"/>
      <c r="T5" s="61"/>
      <c r="U5" s="61"/>
      <c r="V5" s="61"/>
      <c r="W5" s="61"/>
      <c r="X5" s="61"/>
      <c r="Y5" s="62"/>
    </row>
    <row r="6" spans="1:25" s="2" customFormat="1" ht="15.75" customHeight="1" x14ac:dyDescent="0.35">
      <c r="A6" s="54" t="s">
        <v>42</v>
      </c>
      <c r="B6" s="36" t="s">
        <v>40</v>
      </c>
      <c r="C6" s="36" t="s">
        <v>2</v>
      </c>
      <c r="D6" s="36" t="s">
        <v>3</v>
      </c>
      <c r="E6" s="36" t="s">
        <v>4</v>
      </c>
      <c r="F6" s="36" t="s">
        <v>5</v>
      </c>
      <c r="G6" s="36" t="s">
        <v>39</v>
      </c>
      <c r="H6" s="56" t="s">
        <v>12</v>
      </c>
      <c r="I6" s="58" t="s">
        <v>41</v>
      </c>
      <c r="J6" s="36" t="s">
        <v>40</v>
      </c>
      <c r="K6" s="36" t="s">
        <v>2</v>
      </c>
      <c r="L6" s="36" t="s">
        <v>3</v>
      </c>
      <c r="M6" s="36" t="s">
        <v>4</v>
      </c>
      <c r="N6" s="36" t="s">
        <v>5</v>
      </c>
      <c r="O6" s="36" t="s">
        <v>39</v>
      </c>
      <c r="P6" s="56" t="s">
        <v>12</v>
      </c>
      <c r="Q6" s="58" t="s">
        <v>41</v>
      </c>
      <c r="R6" s="4" t="s">
        <v>1</v>
      </c>
      <c r="S6" s="4" t="s">
        <v>2</v>
      </c>
      <c r="T6" s="4" t="s">
        <v>3</v>
      </c>
      <c r="U6" s="4" t="s">
        <v>4</v>
      </c>
      <c r="V6" s="4" t="s">
        <v>5</v>
      </c>
      <c r="W6" s="4" t="s">
        <v>6</v>
      </c>
      <c r="X6" s="4" t="s">
        <v>6</v>
      </c>
      <c r="Y6" s="4" t="s">
        <v>6</v>
      </c>
    </row>
    <row r="7" spans="1:25" s="2" customFormat="1" ht="15.75" x14ac:dyDescent="0.35">
      <c r="A7" s="55"/>
      <c r="B7" s="35" t="s">
        <v>31</v>
      </c>
      <c r="C7" s="35" t="s">
        <v>33</v>
      </c>
      <c r="D7" s="35" t="s">
        <v>34</v>
      </c>
      <c r="E7" s="35" t="s">
        <v>35</v>
      </c>
      <c r="F7" s="35" t="s">
        <v>36</v>
      </c>
      <c r="G7" s="35" t="s">
        <v>38</v>
      </c>
      <c r="H7" s="57"/>
      <c r="I7" s="59"/>
      <c r="J7" s="35" t="s">
        <v>37</v>
      </c>
      <c r="K7" s="35" t="s">
        <v>32</v>
      </c>
      <c r="L7" s="35" t="s">
        <v>34</v>
      </c>
      <c r="M7" s="35" t="s">
        <v>35</v>
      </c>
      <c r="N7" s="35" t="s">
        <v>36</v>
      </c>
      <c r="O7" s="35" t="s">
        <v>38</v>
      </c>
      <c r="P7" s="57"/>
      <c r="Q7" s="59"/>
      <c r="R7" s="5" t="s">
        <v>7</v>
      </c>
      <c r="S7" s="5" t="s">
        <v>8</v>
      </c>
      <c r="T7" s="5" t="s">
        <v>9</v>
      </c>
      <c r="U7" s="5" t="s">
        <v>10</v>
      </c>
      <c r="V7" s="5" t="s">
        <v>11</v>
      </c>
      <c r="W7" s="5" t="s">
        <v>11</v>
      </c>
      <c r="X7" s="5" t="s">
        <v>12</v>
      </c>
      <c r="Y7" s="5" t="s">
        <v>13</v>
      </c>
    </row>
    <row r="8" spans="1:25" s="2" customFormat="1" ht="15.75" x14ac:dyDescent="0.35">
      <c r="A8" s="20" t="s">
        <v>14</v>
      </c>
      <c r="B8" s="24">
        <v>5511</v>
      </c>
      <c r="C8" s="22">
        <v>6003</v>
      </c>
      <c r="D8" s="22">
        <v>24039</v>
      </c>
      <c r="E8" s="22">
        <v>30913</v>
      </c>
      <c r="F8" s="22" t="s">
        <v>16</v>
      </c>
      <c r="G8" s="22" t="s">
        <v>16</v>
      </c>
      <c r="H8" s="22">
        <v>0</v>
      </c>
      <c r="I8" s="23">
        <f t="shared" ref="I8:I15" si="0">SUM(B8:H8)</f>
        <v>66466</v>
      </c>
      <c r="J8" s="24">
        <v>2521</v>
      </c>
      <c r="K8" s="22">
        <v>7052</v>
      </c>
      <c r="L8" s="22">
        <v>31629</v>
      </c>
      <c r="M8" s="22">
        <v>34226</v>
      </c>
      <c r="N8" s="22" t="s">
        <v>16</v>
      </c>
      <c r="O8" s="22" t="s">
        <v>16</v>
      </c>
      <c r="P8" s="22">
        <v>0</v>
      </c>
      <c r="Q8" s="23">
        <f>SUM(J8:P8)</f>
        <v>75428</v>
      </c>
      <c r="R8" s="6"/>
      <c r="S8" s="7">
        <v>11003</v>
      </c>
      <c r="T8" s="7">
        <v>52315</v>
      </c>
      <c r="U8" s="7">
        <v>56501</v>
      </c>
      <c r="V8" s="7">
        <v>2418</v>
      </c>
      <c r="W8" s="7">
        <v>722</v>
      </c>
      <c r="X8" s="7">
        <v>0</v>
      </c>
      <c r="Y8" s="6">
        <f t="shared" ref="Y8:Y15" si="1">SUM(R8:X8)</f>
        <v>122959</v>
      </c>
    </row>
    <row r="9" spans="1:25" s="2" customFormat="1" ht="15.75" x14ac:dyDescent="0.35">
      <c r="A9" s="25" t="s">
        <v>15</v>
      </c>
      <c r="B9" s="30">
        <v>42076</v>
      </c>
      <c r="C9" s="27">
        <v>181652</v>
      </c>
      <c r="D9" s="27">
        <v>26129</v>
      </c>
      <c r="E9" s="27">
        <v>5216</v>
      </c>
      <c r="F9" s="27">
        <v>220</v>
      </c>
      <c r="G9" s="28">
        <v>0</v>
      </c>
      <c r="H9" s="27">
        <v>0</v>
      </c>
      <c r="I9" s="29">
        <f t="shared" si="0"/>
        <v>255293</v>
      </c>
      <c r="J9" s="30">
        <v>44998</v>
      </c>
      <c r="K9" s="27">
        <v>180555</v>
      </c>
      <c r="L9" s="27">
        <v>44222</v>
      </c>
      <c r="M9" s="27">
        <v>5612</v>
      </c>
      <c r="N9" s="27" t="s">
        <v>16</v>
      </c>
      <c r="O9" s="28">
        <v>0</v>
      </c>
      <c r="P9" s="27">
        <v>0</v>
      </c>
      <c r="Q9" s="29">
        <f>SUM(J9:M9)</f>
        <v>275387</v>
      </c>
      <c r="R9" s="6"/>
      <c r="S9" s="7">
        <v>173736</v>
      </c>
      <c r="T9" s="7">
        <v>114627</v>
      </c>
      <c r="U9" s="7">
        <v>47044</v>
      </c>
      <c r="V9" s="7">
        <v>588</v>
      </c>
      <c r="W9" s="8">
        <v>0</v>
      </c>
      <c r="X9" s="7">
        <v>0</v>
      </c>
      <c r="Y9" s="6">
        <f t="shared" si="1"/>
        <v>335995</v>
      </c>
    </row>
    <row r="10" spans="1:25" s="2" customFormat="1" ht="15.75" x14ac:dyDescent="0.35">
      <c r="A10" s="25" t="s">
        <v>17</v>
      </c>
      <c r="B10" s="27">
        <v>0</v>
      </c>
      <c r="C10" s="27">
        <v>0</v>
      </c>
      <c r="D10" s="27">
        <v>1227</v>
      </c>
      <c r="E10" s="27">
        <v>1745</v>
      </c>
      <c r="F10" s="27" t="s">
        <v>16</v>
      </c>
      <c r="G10" s="27">
        <v>0</v>
      </c>
      <c r="H10" s="27">
        <v>0</v>
      </c>
      <c r="I10" s="29">
        <f t="shared" si="0"/>
        <v>2972</v>
      </c>
      <c r="J10" s="30">
        <v>0</v>
      </c>
      <c r="K10" s="27">
        <v>0</v>
      </c>
      <c r="L10" s="27">
        <v>2918</v>
      </c>
      <c r="M10" s="27">
        <v>6339</v>
      </c>
      <c r="N10" s="27" t="s">
        <v>16</v>
      </c>
      <c r="O10" s="27">
        <v>0</v>
      </c>
      <c r="P10" s="27">
        <v>0</v>
      </c>
      <c r="Q10" s="29">
        <f>SUM(J10:P10)</f>
        <v>9257</v>
      </c>
      <c r="R10" s="6"/>
      <c r="S10" s="7">
        <v>52550</v>
      </c>
      <c r="T10" s="7">
        <v>25229</v>
      </c>
      <c r="U10" s="7">
        <v>18416</v>
      </c>
      <c r="V10" s="7" t="s">
        <v>16</v>
      </c>
      <c r="W10" s="7">
        <v>0</v>
      </c>
      <c r="X10" s="7">
        <v>0</v>
      </c>
      <c r="Y10" s="6">
        <f t="shared" si="1"/>
        <v>96195</v>
      </c>
    </row>
    <row r="11" spans="1:25" s="2" customFormat="1" ht="15.75" x14ac:dyDescent="0.35">
      <c r="A11" s="25" t="s">
        <v>22</v>
      </c>
      <c r="B11" s="27" t="s">
        <v>16</v>
      </c>
      <c r="C11" s="27" t="s">
        <v>16</v>
      </c>
      <c r="D11" s="27">
        <v>4143</v>
      </c>
      <c r="E11" s="27">
        <v>18661</v>
      </c>
      <c r="F11" s="27">
        <v>3848</v>
      </c>
      <c r="G11" s="27" t="s">
        <v>16</v>
      </c>
      <c r="H11" s="27" t="s">
        <v>16</v>
      </c>
      <c r="I11" s="29">
        <f t="shared" si="0"/>
        <v>26652</v>
      </c>
      <c r="J11" s="27">
        <v>0</v>
      </c>
      <c r="K11" s="27">
        <v>0</v>
      </c>
      <c r="L11" s="27">
        <v>0</v>
      </c>
      <c r="M11" s="27">
        <v>0</v>
      </c>
      <c r="N11" s="27">
        <v>0</v>
      </c>
      <c r="O11" s="27">
        <v>0</v>
      </c>
      <c r="P11" s="27">
        <v>0</v>
      </c>
      <c r="Q11" s="27">
        <v>0</v>
      </c>
      <c r="R11" s="6"/>
      <c r="S11" s="7"/>
      <c r="T11" s="7"/>
      <c r="U11" s="7"/>
      <c r="V11" s="7"/>
      <c r="W11" s="7"/>
      <c r="X11" s="7"/>
      <c r="Y11" s="6"/>
    </row>
    <row r="12" spans="1:25" s="2" customFormat="1" ht="15.75" x14ac:dyDescent="0.35">
      <c r="A12" s="25" t="s">
        <v>18</v>
      </c>
      <c r="B12" s="27">
        <v>0</v>
      </c>
      <c r="C12" s="27">
        <v>0</v>
      </c>
      <c r="D12" s="27">
        <v>0</v>
      </c>
      <c r="E12" s="27">
        <v>0</v>
      </c>
      <c r="F12" s="27">
        <v>0</v>
      </c>
      <c r="G12" s="27">
        <v>7394</v>
      </c>
      <c r="H12" s="27">
        <v>0</v>
      </c>
      <c r="I12" s="29">
        <f t="shared" si="0"/>
        <v>7394</v>
      </c>
      <c r="J12" s="30">
        <v>0</v>
      </c>
      <c r="K12" s="27">
        <v>0</v>
      </c>
      <c r="L12" s="27">
        <v>0</v>
      </c>
      <c r="M12" s="27">
        <v>0</v>
      </c>
      <c r="N12" s="27">
        <v>0</v>
      </c>
      <c r="O12" s="27">
        <v>7086</v>
      </c>
      <c r="P12" s="27">
        <v>0</v>
      </c>
      <c r="Q12" s="29">
        <f>SUM(J12:P12)</f>
        <v>7086</v>
      </c>
      <c r="R12" s="6"/>
      <c r="S12" s="7">
        <v>0</v>
      </c>
      <c r="T12" s="7">
        <v>0</v>
      </c>
      <c r="U12" s="7">
        <v>0</v>
      </c>
      <c r="V12" s="7">
        <v>0</v>
      </c>
      <c r="W12" s="7">
        <v>6627</v>
      </c>
      <c r="X12" s="7">
        <v>0</v>
      </c>
      <c r="Y12" s="6">
        <f t="shared" si="1"/>
        <v>6627</v>
      </c>
    </row>
    <row r="13" spans="1:25" s="2" customFormat="1" ht="15.75" x14ac:dyDescent="0.35">
      <c r="A13" s="25" t="s">
        <v>19</v>
      </c>
      <c r="B13" s="27">
        <v>0</v>
      </c>
      <c r="C13" s="27">
        <v>0</v>
      </c>
      <c r="D13" s="27">
        <v>0</v>
      </c>
      <c r="E13" s="27">
        <v>0</v>
      </c>
      <c r="F13" s="27">
        <v>0</v>
      </c>
      <c r="G13" s="27">
        <v>2604</v>
      </c>
      <c r="H13" s="27">
        <v>0</v>
      </c>
      <c r="I13" s="29">
        <f t="shared" si="0"/>
        <v>2604</v>
      </c>
      <c r="J13" s="30">
        <v>0</v>
      </c>
      <c r="K13" s="27">
        <v>0</v>
      </c>
      <c r="L13" s="27">
        <v>0</v>
      </c>
      <c r="M13" s="27">
        <v>0</v>
      </c>
      <c r="N13" s="27">
        <v>0</v>
      </c>
      <c r="O13" s="27">
        <v>2119</v>
      </c>
      <c r="P13" s="27">
        <v>0</v>
      </c>
      <c r="Q13" s="29">
        <f>SUM(J13:P13)</f>
        <v>2119</v>
      </c>
      <c r="R13" s="6"/>
      <c r="S13" s="7">
        <v>0</v>
      </c>
      <c r="T13" s="7">
        <v>0</v>
      </c>
      <c r="U13" s="7">
        <v>0</v>
      </c>
      <c r="V13" s="7">
        <v>0</v>
      </c>
      <c r="W13" s="7">
        <v>1205</v>
      </c>
      <c r="X13" s="7">
        <v>0</v>
      </c>
      <c r="Y13" s="6">
        <f t="shared" si="1"/>
        <v>1205</v>
      </c>
    </row>
    <row r="14" spans="1:25" s="2" customFormat="1" ht="15.75" x14ac:dyDescent="0.35">
      <c r="A14" s="31" t="s">
        <v>20</v>
      </c>
      <c r="B14" s="32">
        <v>0</v>
      </c>
      <c r="C14" s="32">
        <v>0</v>
      </c>
      <c r="D14" s="32">
        <v>0</v>
      </c>
      <c r="E14" s="32">
        <v>0</v>
      </c>
      <c r="F14" s="32">
        <v>0</v>
      </c>
      <c r="G14" s="32">
        <v>39936</v>
      </c>
      <c r="H14" s="32">
        <v>0</v>
      </c>
      <c r="I14" s="33">
        <f t="shared" si="0"/>
        <v>39936</v>
      </c>
      <c r="J14" s="34">
        <v>0</v>
      </c>
      <c r="K14" s="32">
        <v>0</v>
      </c>
      <c r="L14" s="32">
        <v>0</v>
      </c>
      <c r="M14" s="32">
        <v>0</v>
      </c>
      <c r="N14" s="32">
        <v>0</v>
      </c>
      <c r="O14" s="32">
        <v>19188</v>
      </c>
      <c r="P14" s="32">
        <v>0</v>
      </c>
      <c r="Q14" s="33">
        <f>SUM(J14:P14)</f>
        <v>19188</v>
      </c>
      <c r="R14" s="6"/>
      <c r="S14" s="7">
        <v>0</v>
      </c>
      <c r="T14" s="7">
        <v>0</v>
      </c>
      <c r="U14" s="7">
        <v>0</v>
      </c>
      <c r="V14" s="7">
        <v>0</v>
      </c>
      <c r="W14" s="7">
        <v>5842</v>
      </c>
      <c r="X14" s="7">
        <v>0</v>
      </c>
      <c r="Y14" s="6">
        <f t="shared" si="1"/>
        <v>5842</v>
      </c>
    </row>
    <row r="15" spans="1:25" s="2" customFormat="1" ht="23.25" customHeight="1" x14ac:dyDescent="0.35">
      <c r="A15" s="15" t="s">
        <v>30</v>
      </c>
      <c r="B15" s="9">
        <f t="shared" ref="B15:H15" si="2">SUM(B8:B14)</f>
        <v>47587</v>
      </c>
      <c r="C15" s="9">
        <f t="shared" si="2"/>
        <v>187655</v>
      </c>
      <c r="D15" s="9">
        <f t="shared" si="2"/>
        <v>55538</v>
      </c>
      <c r="E15" s="9">
        <f t="shared" si="2"/>
        <v>56535</v>
      </c>
      <c r="F15" s="9">
        <f t="shared" si="2"/>
        <v>4068</v>
      </c>
      <c r="G15" s="9">
        <f t="shared" si="2"/>
        <v>49934</v>
      </c>
      <c r="H15" s="9">
        <f t="shared" si="2"/>
        <v>0</v>
      </c>
      <c r="I15" s="10">
        <f t="shared" si="0"/>
        <v>401317</v>
      </c>
      <c r="J15" s="9">
        <f>SUM(J8:J14)</f>
        <v>47519</v>
      </c>
      <c r="K15" s="9">
        <f>SUM(K8:K14)</f>
        <v>187607</v>
      </c>
      <c r="L15" s="9">
        <f>SUM(L8:L14)</f>
        <v>78769</v>
      </c>
      <c r="M15" s="9">
        <f>SUM(M8:M14)</f>
        <v>46177</v>
      </c>
      <c r="N15" s="9">
        <f>SUM(N8)</f>
        <v>0</v>
      </c>
      <c r="O15" s="9">
        <f>SUM(O8:O14)</f>
        <v>28393</v>
      </c>
      <c r="P15" s="9">
        <f>SUM(P8:P14)</f>
        <v>0</v>
      </c>
      <c r="Q15" s="10">
        <f>SUM(J15:P15)</f>
        <v>388465</v>
      </c>
      <c r="R15" s="9">
        <f t="shared" ref="R15:X15" si="3">SUM(R8:R14)</f>
        <v>0</v>
      </c>
      <c r="S15" s="9">
        <f t="shared" si="3"/>
        <v>237289</v>
      </c>
      <c r="T15" s="11">
        <f t="shared" si="3"/>
        <v>192171</v>
      </c>
      <c r="U15" s="9">
        <f t="shared" si="3"/>
        <v>121961</v>
      </c>
      <c r="V15" s="9">
        <f t="shared" si="3"/>
        <v>3006</v>
      </c>
      <c r="W15" s="9">
        <f t="shared" si="3"/>
        <v>14396</v>
      </c>
      <c r="X15" s="9">
        <f t="shared" si="3"/>
        <v>0</v>
      </c>
      <c r="Y15" s="10">
        <f t="shared" si="1"/>
        <v>568823</v>
      </c>
    </row>
    <row r="16" spans="1:25" ht="15" customHeight="1" x14ac:dyDescent="0.35">
      <c r="A16" s="47"/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</row>
    <row r="17" spans="1:18" x14ac:dyDescent="0.35">
      <c r="A17" s="48" t="s">
        <v>26</v>
      </c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</row>
    <row r="19" spans="1:18" x14ac:dyDescent="0.35">
      <c r="D19" s="13"/>
      <c r="F19" s="13"/>
    </row>
    <row r="20" spans="1:18" x14ac:dyDescent="0.35">
      <c r="K20" s="13"/>
    </row>
  </sheetData>
  <mergeCells count="12">
    <mergeCell ref="A17:R17"/>
    <mergeCell ref="R5:Y5"/>
    <mergeCell ref="J5:Q5"/>
    <mergeCell ref="B5:I5"/>
    <mergeCell ref="A2:Q2"/>
    <mergeCell ref="A3:Q3"/>
    <mergeCell ref="A16:R16"/>
    <mergeCell ref="A6:A7"/>
    <mergeCell ref="H6:H7"/>
    <mergeCell ref="I6:I7"/>
    <mergeCell ref="P6:P7"/>
    <mergeCell ref="Q6:Q7"/>
  </mergeCells>
  <phoneticPr fontId="20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>
    <oddFooter>&amp;L&amp;"Trebuchet MS,Grassetto"Statistiche Italia - PRODUZIONE
Automobile in cifre &amp;C&amp;"Trebuchet MS,Normale"&amp;9&amp;P/&amp;N&amp;R&amp;"Trebuchet MS,Grassetto"ANFIA - Studi e statistiche</oddFooter>
  </headerFooter>
  <ignoredErrors>
    <ignoredError sqref="I15:Q15 Q9" formula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Y17"/>
  <sheetViews>
    <sheetView showGridLines="0" zoomScaleNormal="100" workbookViewId="0">
      <selection activeCell="A6" sqref="A6:A7"/>
    </sheetView>
  </sheetViews>
  <sheetFormatPr defaultColWidth="9.140625" defaultRowHeight="15" x14ac:dyDescent="0.35"/>
  <cols>
    <col min="1" max="1" width="12.7109375" style="12" customWidth="1"/>
    <col min="2" max="3" width="9.140625" style="12"/>
    <col min="4" max="6" width="9" style="12" customWidth="1"/>
    <col min="7" max="7" width="9.42578125" style="12" bestFit="1" customWidth="1"/>
    <col min="8" max="8" width="6.7109375" style="12" customWidth="1"/>
    <col min="9" max="9" width="10.7109375" style="12" customWidth="1"/>
    <col min="10" max="11" width="9.28515625" style="12" customWidth="1"/>
    <col min="12" max="15" width="9" style="12" customWidth="1"/>
    <col min="16" max="16" width="6.7109375" style="12" customWidth="1"/>
    <col min="17" max="17" width="10.7109375" style="12" customWidth="1"/>
    <col min="18" max="25" width="0" style="12" hidden="1" customWidth="1"/>
    <col min="26" max="16384" width="9.140625" style="12"/>
  </cols>
  <sheetData>
    <row r="1" spans="1:25" s="2" customFormat="1" x14ac:dyDescent="0.3">
      <c r="B1" s="1"/>
    </row>
    <row r="2" spans="1:25" s="2" customFormat="1" x14ac:dyDescent="0.3">
      <c r="A2" s="49" t="s">
        <v>21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</row>
    <row r="3" spans="1:25" s="2" customFormat="1" x14ac:dyDescent="0.3">
      <c r="A3" s="50" t="s">
        <v>0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</row>
    <row r="4" spans="1:25" s="2" customFormat="1" x14ac:dyDescent="0.3">
      <c r="A4" s="3"/>
      <c r="B4" s="3"/>
    </row>
    <row r="5" spans="1:25" s="2" customFormat="1" ht="15.75" x14ac:dyDescent="0.35">
      <c r="A5" s="12"/>
      <c r="B5" s="51">
        <v>2013</v>
      </c>
      <c r="C5" s="52"/>
      <c r="D5" s="52"/>
      <c r="E5" s="52"/>
      <c r="F5" s="52"/>
      <c r="G5" s="52"/>
      <c r="H5" s="52"/>
      <c r="I5" s="53"/>
      <c r="J5" s="51">
        <v>2012</v>
      </c>
      <c r="K5" s="52"/>
      <c r="L5" s="52"/>
      <c r="M5" s="52"/>
      <c r="N5" s="52"/>
      <c r="O5" s="52"/>
      <c r="P5" s="52"/>
      <c r="Q5" s="53"/>
      <c r="R5" s="60">
        <v>2010</v>
      </c>
      <c r="S5" s="61"/>
      <c r="T5" s="61"/>
      <c r="U5" s="61"/>
      <c r="V5" s="61"/>
      <c r="W5" s="61"/>
      <c r="X5" s="61"/>
      <c r="Y5" s="62"/>
    </row>
    <row r="6" spans="1:25" s="2" customFormat="1" ht="15.75" customHeight="1" x14ac:dyDescent="0.35">
      <c r="A6" s="54" t="s">
        <v>42</v>
      </c>
      <c r="B6" s="36" t="s">
        <v>40</v>
      </c>
      <c r="C6" s="36" t="s">
        <v>2</v>
      </c>
      <c r="D6" s="36" t="s">
        <v>3</v>
      </c>
      <c r="E6" s="36" t="s">
        <v>4</v>
      </c>
      <c r="F6" s="36" t="s">
        <v>5</v>
      </c>
      <c r="G6" s="36" t="s">
        <v>39</v>
      </c>
      <c r="H6" s="56" t="s">
        <v>12</v>
      </c>
      <c r="I6" s="58" t="s">
        <v>41</v>
      </c>
      <c r="J6" s="36" t="s">
        <v>40</v>
      </c>
      <c r="K6" s="36" t="s">
        <v>2</v>
      </c>
      <c r="L6" s="36" t="s">
        <v>3</v>
      </c>
      <c r="M6" s="36" t="s">
        <v>4</v>
      </c>
      <c r="N6" s="36" t="s">
        <v>5</v>
      </c>
      <c r="O6" s="36" t="s">
        <v>39</v>
      </c>
      <c r="P6" s="56" t="s">
        <v>12</v>
      </c>
      <c r="Q6" s="58" t="s">
        <v>41</v>
      </c>
      <c r="R6" s="4" t="s">
        <v>1</v>
      </c>
      <c r="S6" s="4" t="s">
        <v>2</v>
      </c>
      <c r="T6" s="4" t="s">
        <v>3</v>
      </c>
      <c r="U6" s="4" t="s">
        <v>4</v>
      </c>
      <c r="V6" s="4" t="s">
        <v>5</v>
      </c>
      <c r="W6" s="4" t="s">
        <v>6</v>
      </c>
      <c r="X6" s="4" t="s">
        <v>6</v>
      </c>
      <c r="Y6" s="4" t="s">
        <v>6</v>
      </c>
    </row>
    <row r="7" spans="1:25" s="2" customFormat="1" ht="15.75" customHeight="1" x14ac:dyDescent="0.35">
      <c r="A7" s="55"/>
      <c r="B7" s="35" t="s">
        <v>31</v>
      </c>
      <c r="C7" s="35" t="s">
        <v>33</v>
      </c>
      <c r="D7" s="35" t="s">
        <v>34</v>
      </c>
      <c r="E7" s="35" t="s">
        <v>35</v>
      </c>
      <c r="F7" s="35" t="s">
        <v>36</v>
      </c>
      <c r="G7" s="35" t="s">
        <v>38</v>
      </c>
      <c r="H7" s="57"/>
      <c r="I7" s="59"/>
      <c r="J7" s="35" t="s">
        <v>37</v>
      </c>
      <c r="K7" s="35" t="s">
        <v>32</v>
      </c>
      <c r="L7" s="35" t="s">
        <v>34</v>
      </c>
      <c r="M7" s="35" t="s">
        <v>35</v>
      </c>
      <c r="N7" s="35" t="s">
        <v>36</v>
      </c>
      <c r="O7" s="35" t="s">
        <v>38</v>
      </c>
      <c r="P7" s="57"/>
      <c r="Q7" s="59"/>
      <c r="R7" s="5" t="s">
        <v>7</v>
      </c>
      <c r="S7" s="5" t="s">
        <v>8</v>
      </c>
      <c r="T7" s="5" t="s">
        <v>9</v>
      </c>
      <c r="U7" s="5" t="s">
        <v>10</v>
      </c>
      <c r="V7" s="5" t="s">
        <v>11</v>
      </c>
      <c r="W7" s="5" t="s">
        <v>11</v>
      </c>
      <c r="X7" s="5" t="s">
        <v>12</v>
      </c>
      <c r="Y7" s="5" t="s">
        <v>13</v>
      </c>
    </row>
    <row r="8" spans="1:25" s="2" customFormat="1" ht="15.75" x14ac:dyDescent="0.35">
      <c r="A8" s="20" t="s">
        <v>14</v>
      </c>
      <c r="B8" s="24">
        <v>2521</v>
      </c>
      <c r="C8" s="22">
        <v>7052</v>
      </c>
      <c r="D8" s="22">
        <v>31629</v>
      </c>
      <c r="E8" s="22">
        <v>34226</v>
      </c>
      <c r="F8" s="22" t="s">
        <v>16</v>
      </c>
      <c r="G8" s="22" t="s">
        <v>16</v>
      </c>
      <c r="H8" s="22">
        <v>0</v>
      </c>
      <c r="I8" s="23">
        <f>SUM(B8:H8)</f>
        <v>75428</v>
      </c>
      <c r="J8" s="37">
        <v>1883</v>
      </c>
      <c r="K8" s="22">
        <v>8177</v>
      </c>
      <c r="L8" s="22">
        <v>43092</v>
      </c>
      <c r="M8" s="22">
        <v>38901</v>
      </c>
      <c r="N8" s="22" t="s">
        <v>16</v>
      </c>
      <c r="O8" s="22" t="s">
        <v>16</v>
      </c>
      <c r="P8" s="22">
        <v>0</v>
      </c>
      <c r="Q8" s="23">
        <f>SUM(J8:P8)</f>
        <v>92053</v>
      </c>
      <c r="R8" s="6"/>
      <c r="S8" s="7">
        <v>11003</v>
      </c>
      <c r="T8" s="7">
        <v>52315</v>
      </c>
      <c r="U8" s="7">
        <v>56501</v>
      </c>
      <c r="V8" s="7">
        <v>2418</v>
      </c>
      <c r="W8" s="7">
        <v>722</v>
      </c>
      <c r="X8" s="7">
        <v>0</v>
      </c>
      <c r="Y8" s="6">
        <f t="shared" ref="Y8:Y15" si="0">SUM(R8:X8)</f>
        <v>122959</v>
      </c>
    </row>
    <row r="9" spans="1:25" s="2" customFormat="1" ht="15.75" x14ac:dyDescent="0.35">
      <c r="A9" s="25" t="s">
        <v>15</v>
      </c>
      <c r="B9" s="30">
        <v>44998</v>
      </c>
      <c r="C9" s="27">
        <v>180555</v>
      </c>
      <c r="D9" s="27">
        <v>44222</v>
      </c>
      <c r="E9" s="27">
        <v>5612</v>
      </c>
      <c r="F9" s="27" t="s">
        <v>16</v>
      </c>
      <c r="G9" s="28">
        <v>0</v>
      </c>
      <c r="H9" s="27">
        <v>0</v>
      </c>
      <c r="I9" s="29">
        <f>SUM(B9:E9)</f>
        <v>275387</v>
      </c>
      <c r="J9" s="38">
        <v>22744</v>
      </c>
      <c r="K9" s="27">
        <v>167509</v>
      </c>
      <c r="L9" s="27">
        <v>61326</v>
      </c>
      <c r="M9" s="27">
        <v>10462</v>
      </c>
      <c r="N9" s="27" t="s">
        <v>16</v>
      </c>
      <c r="O9" s="28">
        <v>0</v>
      </c>
      <c r="P9" s="27">
        <v>0</v>
      </c>
      <c r="Q9" s="29">
        <f>SUM(J9:M9)</f>
        <v>262041</v>
      </c>
      <c r="R9" s="6"/>
      <c r="S9" s="7">
        <v>173736</v>
      </c>
      <c r="T9" s="7">
        <v>114627</v>
      </c>
      <c r="U9" s="7">
        <v>47044</v>
      </c>
      <c r="V9" s="7">
        <v>588</v>
      </c>
      <c r="W9" s="8">
        <v>0</v>
      </c>
      <c r="X9" s="7">
        <v>0</v>
      </c>
      <c r="Y9" s="6">
        <f t="shared" si="0"/>
        <v>335995</v>
      </c>
    </row>
    <row r="10" spans="1:25" s="2" customFormat="1" ht="15.75" x14ac:dyDescent="0.35">
      <c r="A10" s="25" t="s">
        <v>17</v>
      </c>
      <c r="B10" s="30">
        <v>0</v>
      </c>
      <c r="C10" s="27">
        <v>0</v>
      </c>
      <c r="D10" s="27">
        <v>2918</v>
      </c>
      <c r="E10" s="27">
        <v>6339</v>
      </c>
      <c r="F10" s="27" t="s">
        <v>16</v>
      </c>
      <c r="G10" s="27">
        <v>0</v>
      </c>
      <c r="H10" s="27">
        <v>0</v>
      </c>
      <c r="I10" s="29">
        <f t="shared" ref="I10:I15" si="1">SUM(B10:H10)</f>
        <v>9257</v>
      </c>
      <c r="J10" s="27">
        <v>0</v>
      </c>
      <c r="K10" s="27">
        <v>4249</v>
      </c>
      <c r="L10" s="27">
        <v>14091</v>
      </c>
      <c r="M10" s="27">
        <v>8319</v>
      </c>
      <c r="N10" s="27" t="s">
        <v>16</v>
      </c>
      <c r="O10" s="27">
        <v>0</v>
      </c>
      <c r="P10" s="27">
        <v>0</v>
      </c>
      <c r="Q10" s="29">
        <f t="shared" ref="Q10:Q15" si="2">SUM(J10:P10)</f>
        <v>26659</v>
      </c>
      <c r="R10" s="6"/>
      <c r="S10" s="7">
        <v>52550</v>
      </c>
      <c r="T10" s="7">
        <v>25229</v>
      </c>
      <c r="U10" s="7">
        <v>18416</v>
      </c>
      <c r="V10" s="7" t="s">
        <v>16</v>
      </c>
      <c r="W10" s="7">
        <v>0</v>
      </c>
      <c r="X10" s="7">
        <v>0</v>
      </c>
      <c r="Y10" s="6">
        <f t="shared" si="0"/>
        <v>96195</v>
      </c>
    </row>
    <row r="11" spans="1:25" s="2" customFormat="1" ht="15.75" x14ac:dyDescent="0.35">
      <c r="A11" s="25" t="s">
        <v>18</v>
      </c>
      <c r="B11" s="30">
        <v>0</v>
      </c>
      <c r="C11" s="27">
        <v>0</v>
      </c>
      <c r="D11" s="27">
        <v>0</v>
      </c>
      <c r="E11" s="27">
        <v>0</v>
      </c>
      <c r="F11" s="27">
        <v>0</v>
      </c>
      <c r="G11" s="27">
        <v>7086</v>
      </c>
      <c r="H11" s="27">
        <v>0</v>
      </c>
      <c r="I11" s="29">
        <f t="shared" si="1"/>
        <v>7086</v>
      </c>
      <c r="J11" s="27">
        <v>0</v>
      </c>
      <c r="K11" s="27">
        <v>0</v>
      </c>
      <c r="L11" s="27">
        <v>0</v>
      </c>
      <c r="M11" s="27">
        <v>0</v>
      </c>
      <c r="N11" s="27">
        <v>0</v>
      </c>
      <c r="O11" s="27">
        <v>7663</v>
      </c>
      <c r="P11" s="27">
        <v>0</v>
      </c>
      <c r="Q11" s="29">
        <f t="shared" si="2"/>
        <v>7663</v>
      </c>
      <c r="R11" s="6"/>
      <c r="S11" s="7">
        <v>0</v>
      </c>
      <c r="T11" s="7">
        <v>0</v>
      </c>
      <c r="U11" s="7">
        <v>0</v>
      </c>
      <c r="V11" s="7">
        <v>0</v>
      </c>
      <c r="W11" s="7">
        <v>6627</v>
      </c>
      <c r="X11" s="7">
        <v>0</v>
      </c>
      <c r="Y11" s="6">
        <f t="shared" si="0"/>
        <v>6627</v>
      </c>
    </row>
    <row r="12" spans="1:25" s="2" customFormat="1" ht="15.75" x14ac:dyDescent="0.35">
      <c r="A12" s="25" t="s">
        <v>19</v>
      </c>
      <c r="B12" s="30">
        <v>0</v>
      </c>
      <c r="C12" s="27">
        <v>0</v>
      </c>
      <c r="D12" s="27">
        <v>0</v>
      </c>
      <c r="E12" s="27">
        <v>0</v>
      </c>
      <c r="F12" s="27">
        <v>0</v>
      </c>
      <c r="G12" s="27">
        <v>2119</v>
      </c>
      <c r="H12" s="27">
        <v>0</v>
      </c>
      <c r="I12" s="29">
        <f t="shared" si="1"/>
        <v>2119</v>
      </c>
      <c r="J12" s="27">
        <v>0</v>
      </c>
      <c r="K12" s="27">
        <v>0</v>
      </c>
      <c r="L12" s="27">
        <v>0</v>
      </c>
      <c r="M12" s="27">
        <v>0</v>
      </c>
      <c r="N12" s="27">
        <v>0</v>
      </c>
      <c r="O12" s="27">
        <v>2197</v>
      </c>
      <c r="P12" s="27">
        <v>0</v>
      </c>
      <c r="Q12" s="29">
        <f t="shared" si="2"/>
        <v>2197</v>
      </c>
      <c r="R12" s="6"/>
      <c r="S12" s="7">
        <v>0</v>
      </c>
      <c r="T12" s="7">
        <v>0</v>
      </c>
      <c r="U12" s="7">
        <v>0</v>
      </c>
      <c r="V12" s="7">
        <v>0</v>
      </c>
      <c r="W12" s="7">
        <v>1205</v>
      </c>
      <c r="X12" s="7">
        <v>0</v>
      </c>
      <c r="Y12" s="6">
        <f t="shared" si="0"/>
        <v>1205</v>
      </c>
    </row>
    <row r="13" spans="1:25" s="2" customFormat="1" ht="15.75" x14ac:dyDescent="0.35">
      <c r="A13" s="25" t="s">
        <v>20</v>
      </c>
      <c r="B13" s="30">
        <v>0</v>
      </c>
      <c r="C13" s="27">
        <v>0</v>
      </c>
      <c r="D13" s="27">
        <v>0</v>
      </c>
      <c r="E13" s="27">
        <v>0</v>
      </c>
      <c r="F13" s="27">
        <v>0</v>
      </c>
      <c r="G13" s="27">
        <v>19188</v>
      </c>
      <c r="H13" s="27">
        <v>0</v>
      </c>
      <c r="I13" s="29">
        <f t="shared" si="1"/>
        <v>19188</v>
      </c>
      <c r="J13" s="27">
        <v>0</v>
      </c>
      <c r="K13" s="27">
        <v>0</v>
      </c>
      <c r="L13" s="27">
        <v>0</v>
      </c>
      <c r="M13" s="27">
        <v>0</v>
      </c>
      <c r="N13" s="27">
        <v>0</v>
      </c>
      <c r="O13" s="27">
        <v>6204</v>
      </c>
      <c r="P13" s="27">
        <v>0</v>
      </c>
      <c r="Q13" s="29">
        <f t="shared" si="2"/>
        <v>6204</v>
      </c>
      <c r="R13" s="6"/>
      <c r="S13" s="7">
        <v>0</v>
      </c>
      <c r="T13" s="7">
        <v>0</v>
      </c>
      <c r="U13" s="7">
        <v>0</v>
      </c>
      <c r="V13" s="7">
        <v>0</v>
      </c>
      <c r="W13" s="7">
        <v>5842</v>
      </c>
      <c r="X13" s="7">
        <v>0</v>
      </c>
      <c r="Y13" s="6">
        <f t="shared" si="0"/>
        <v>5842</v>
      </c>
    </row>
    <row r="14" spans="1:25" s="2" customFormat="1" ht="15.75" x14ac:dyDescent="0.35">
      <c r="A14" s="31" t="s">
        <v>23</v>
      </c>
      <c r="B14" s="34">
        <v>0</v>
      </c>
      <c r="C14" s="32">
        <v>0</v>
      </c>
      <c r="D14" s="32" t="s">
        <v>16</v>
      </c>
      <c r="E14" s="32" t="s">
        <v>16</v>
      </c>
      <c r="F14" s="32">
        <v>0</v>
      </c>
      <c r="G14" s="32">
        <v>0</v>
      </c>
      <c r="H14" s="32">
        <v>0</v>
      </c>
      <c r="I14" s="33">
        <f t="shared" si="1"/>
        <v>0</v>
      </c>
      <c r="J14" s="32">
        <v>0</v>
      </c>
      <c r="K14" s="32">
        <v>0</v>
      </c>
      <c r="L14" s="32" t="s">
        <v>16</v>
      </c>
      <c r="M14" s="32" t="s">
        <v>16</v>
      </c>
      <c r="N14" s="32">
        <v>0</v>
      </c>
      <c r="O14" s="32">
        <v>0</v>
      </c>
      <c r="P14" s="32">
        <v>0</v>
      </c>
      <c r="Q14" s="33">
        <f t="shared" si="2"/>
        <v>0</v>
      </c>
      <c r="R14" s="6"/>
      <c r="S14" s="7">
        <v>0</v>
      </c>
      <c r="T14" s="7" t="s">
        <v>16</v>
      </c>
      <c r="U14" s="7">
        <v>4346</v>
      </c>
      <c r="V14" s="7">
        <v>0</v>
      </c>
      <c r="W14" s="7">
        <v>0</v>
      </c>
      <c r="X14" s="7">
        <v>0</v>
      </c>
      <c r="Y14" s="6">
        <f t="shared" si="0"/>
        <v>4346</v>
      </c>
    </row>
    <row r="15" spans="1:25" s="2" customFormat="1" ht="23.25" customHeight="1" x14ac:dyDescent="0.35">
      <c r="A15" s="15" t="s">
        <v>30</v>
      </c>
      <c r="B15" s="16">
        <f>SUM(B8:B14)</f>
        <v>47519</v>
      </c>
      <c r="C15" s="16">
        <f>SUM(C8:C14)</f>
        <v>187607</v>
      </c>
      <c r="D15" s="16">
        <f>SUM(D8:D14)</f>
        <v>78769</v>
      </c>
      <c r="E15" s="16">
        <f>SUM(E8:E14)</f>
        <v>46177</v>
      </c>
      <c r="F15" s="16">
        <f>SUM(F8)</f>
        <v>0</v>
      </c>
      <c r="G15" s="16">
        <f>SUM(G8:G14)</f>
        <v>28393</v>
      </c>
      <c r="H15" s="16">
        <f>SUM(H8:H14)</f>
        <v>0</v>
      </c>
      <c r="I15" s="17">
        <f t="shared" si="1"/>
        <v>388465</v>
      </c>
      <c r="J15" s="16">
        <f>SUM(J8:J14)</f>
        <v>24627</v>
      </c>
      <c r="K15" s="16">
        <f>SUM(K8:K14)</f>
        <v>179935</v>
      </c>
      <c r="L15" s="16">
        <f>SUM(L8:L14)</f>
        <v>118509</v>
      </c>
      <c r="M15" s="16">
        <f>SUM(M8:M14)</f>
        <v>57682</v>
      </c>
      <c r="N15" s="16">
        <f>SUM(N8)</f>
        <v>0</v>
      </c>
      <c r="O15" s="16">
        <f>SUM(O8:O14)</f>
        <v>16064</v>
      </c>
      <c r="P15" s="16">
        <f>SUM(P8:P14)</f>
        <v>0</v>
      </c>
      <c r="Q15" s="17">
        <f t="shared" si="2"/>
        <v>396817</v>
      </c>
      <c r="R15" s="9">
        <f t="shared" ref="R15:X15" si="3">SUM(R8:R14)</f>
        <v>0</v>
      </c>
      <c r="S15" s="9">
        <f t="shared" si="3"/>
        <v>237289</v>
      </c>
      <c r="T15" s="11">
        <f t="shared" si="3"/>
        <v>192171</v>
      </c>
      <c r="U15" s="9">
        <f t="shared" si="3"/>
        <v>126307</v>
      </c>
      <c r="V15" s="9">
        <f t="shared" si="3"/>
        <v>3006</v>
      </c>
      <c r="W15" s="9">
        <f t="shared" si="3"/>
        <v>14396</v>
      </c>
      <c r="X15" s="9">
        <f t="shared" si="3"/>
        <v>0</v>
      </c>
      <c r="Y15" s="10">
        <f t="shared" si="0"/>
        <v>573169</v>
      </c>
    </row>
    <row r="16" spans="1:25" ht="15" customHeight="1" x14ac:dyDescent="0.35">
      <c r="A16" s="47"/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</row>
    <row r="17" spans="1:18" x14ac:dyDescent="0.35">
      <c r="A17" s="48" t="s">
        <v>26</v>
      </c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</row>
  </sheetData>
  <mergeCells count="12">
    <mergeCell ref="A17:R17"/>
    <mergeCell ref="R5:Y5"/>
    <mergeCell ref="J5:Q5"/>
    <mergeCell ref="B5:I5"/>
    <mergeCell ref="A2:Q2"/>
    <mergeCell ref="A3:Q3"/>
    <mergeCell ref="A16:R16"/>
    <mergeCell ref="H6:H7"/>
    <mergeCell ref="P6:P7"/>
    <mergeCell ref="I6:I7"/>
    <mergeCell ref="Q6:Q7"/>
    <mergeCell ref="A6:A7"/>
  </mergeCells>
  <phoneticPr fontId="20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>
    <oddFooter>&amp;L&amp;"Trebuchet MS,Grassetto"Statistiche Italia - PRODUZIONE
Automobile in cifre &amp;C&amp;"Trebuchet MS,Normale"&amp;9&amp;P/&amp;N&amp;R&amp;"Trebuchet MS,Grassetto"ANFIA - Studi e statistiche</oddFooter>
  </headerFooter>
  <ignoredErrors>
    <ignoredError sqref="I9:Q9 F15 I15:Q15 I10 K10:Q10 I11 K11:Q11 I12 K12:Q12 I13 K13:Q13 I14 K14:Q14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18</vt:i4>
      </vt:variant>
    </vt:vector>
  </HeadingPairs>
  <TitlesOfParts>
    <vt:vector size="27" baseType="lpstr">
      <vt:lpstr>VettMarcaCilindrata (2022-2021)</vt:lpstr>
      <vt:lpstr>VettMarcaCilindrata (2021-2020)</vt:lpstr>
      <vt:lpstr>VettMarcaCilindrata (2020-2019)</vt:lpstr>
      <vt:lpstr>VettMarcaCilindrata (2018-2017)</vt:lpstr>
      <vt:lpstr>VettMarcaCilindrata (2017-2016)</vt:lpstr>
      <vt:lpstr>VettMarcaCilindrata (2016-2015)</vt:lpstr>
      <vt:lpstr>VettMarcaCilindrata (2015-2014)</vt:lpstr>
      <vt:lpstr>VettMarcaCilindrata (2014-2013)</vt:lpstr>
      <vt:lpstr>VettMarcaCilindrata (2013-2012)</vt:lpstr>
      <vt:lpstr>'VettMarcaCilindrata (2013-2012)'!Area_stampa</vt:lpstr>
      <vt:lpstr>'VettMarcaCilindrata (2014-2013)'!Area_stampa</vt:lpstr>
      <vt:lpstr>'VettMarcaCilindrata (2015-2014)'!Area_stampa</vt:lpstr>
      <vt:lpstr>'VettMarcaCilindrata (2016-2015)'!Area_stampa</vt:lpstr>
      <vt:lpstr>'VettMarcaCilindrata (2017-2016)'!Area_stampa</vt:lpstr>
      <vt:lpstr>'VettMarcaCilindrata (2018-2017)'!Area_stampa</vt:lpstr>
      <vt:lpstr>'VettMarcaCilindrata (2020-2019)'!Area_stampa</vt:lpstr>
      <vt:lpstr>'VettMarcaCilindrata (2021-2020)'!Area_stampa</vt:lpstr>
      <vt:lpstr>'VettMarcaCilindrata (2022-2021)'!Area_stampa</vt:lpstr>
      <vt:lpstr>'VettMarcaCilindrata (2013-2012)'!Titoli_stampa</vt:lpstr>
      <vt:lpstr>'VettMarcaCilindrata (2014-2013)'!Titoli_stampa</vt:lpstr>
      <vt:lpstr>'VettMarcaCilindrata (2015-2014)'!Titoli_stampa</vt:lpstr>
      <vt:lpstr>'VettMarcaCilindrata (2016-2015)'!Titoli_stampa</vt:lpstr>
      <vt:lpstr>'VettMarcaCilindrata (2017-2016)'!Titoli_stampa</vt:lpstr>
      <vt:lpstr>'VettMarcaCilindrata (2018-2017)'!Titoli_stampa</vt:lpstr>
      <vt:lpstr>'VettMarcaCilindrata (2020-2019)'!Titoli_stampa</vt:lpstr>
      <vt:lpstr>'VettMarcaCilindrata (2021-2020)'!Titoli_stampa</vt:lpstr>
      <vt:lpstr>'VettMarcaCilindrata (2022-2021)'!Titoli_stampa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Alessio Irene</cp:lastModifiedBy>
  <cp:lastPrinted>2021-06-03T15:18:16Z</cp:lastPrinted>
  <dcterms:created xsi:type="dcterms:W3CDTF">2012-10-15T08:14:23Z</dcterms:created>
  <dcterms:modified xsi:type="dcterms:W3CDTF">2023-07-18T09:52:17Z</dcterms:modified>
</cp:coreProperties>
</file>