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Controllare\"/>
    </mc:Choice>
  </mc:AlternateContent>
  <xr:revisionPtr revIDLastSave="0" documentId="13_ncr:1_{7A00A732-4BD2-490C-9DAB-8448A9B1CB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7.VCL_alimentazione" sheetId="1" r:id="rId1"/>
  </sheets>
  <externalReferences>
    <externalReference r:id="rId2"/>
  </externalReferences>
  <definedNames>
    <definedName name="_xlnm.Print_Area" localSheetId="0">'27.VCL_alimentazione'!$A$1:$N$47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'27.VCL_alimentazione'!$A:$A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  <c r="C17" i="1"/>
  <c r="C30" i="1" s="1"/>
  <c r="B42" i="1"/>
  <c r="B40" i="1"/>
  <c r="B39" i="1"/>
  <c r="B38" i="1"/>
  <c r="B37" i="1"/>
  <c r="B36" i="1"/>
  <c r="B35" i="1"/>
  <c r="B17" i="1"/>
  <c r="B23" i="1" s="1"/>
  <c r="B22" i="1" l="1"/>
  <c r="B31" i="1" s="1"/>
  <c r="B21" i="1"/>
  <c r="B30" i="1"/>
  <c r="C28" i="1"/>
  <c r="B28" i="1"/>
  <c r="B29" i="1"/>
  <c r="B27" i="1"/>
  <c r="B25" i="1"/>
  <c r="B26" i="1"/>
  <c r="B24" i="1"/>
  <c r="C37" i="1"/>
  <c r="D42" i="1"/>
  <c r="C42" i="1"/>
  <c r="E40" i="1"/>
  <c r="D40" i="1"/>
  <c r="C40" i="1"/>
  <c r="E39" i="1"/>
  <c r="D39" i="1"/>
  <c r="C39" i="1"/>
  <c r="E38" i="1"/>
  <c r="D38" i="1"/>
  <c r="C38" i="1"/>
  <c r="E37" i="1"/>
  <c r="D37" i="1"/>
  <c r="E36" i="1"/>
  <c r="D36" i="1"/>
  <c r="C36" i="1"/>
  <c r="C35" i="1"/>
  <c r="D35" i="1"/>
  <c r="D17" i="1"/>
  <c r="D28" i="1" l="1"/>
  <c r="D30" i="1"/>
  <c r="C26" i="1"/>
  <c r="C25" i="1"/>
  <c r="D22" i="1"/>
  <c r="D24" i="1"/>
  <c r="C21" i="1"/>
  <c r="C24" i="1"/>
  <c r="D21" i="1"/>
  <c r="C27" i="1"/>
  <c r="D23" i="1"/>
  <c r="D25" i="1"/>
  <c r="D26" i="1"/>
  <c r="D27" i="1"/>
  <c r="C45" i="1"/>
  <c r="C22" i="1"/>
  <c r="C23" i="1"/>
  <c r="M41" i="1"/>
  <c r="M40" i="1"/>
  <c r="L40" i="1"/>
  <c r="K40" i="1"/>
  <c r="J40" i="1"/>
  <c r="I40" i="1"/>
  <c r="H40" i="1"/>
  <c r="G40" i="1"/>
  <c r="F40" i="1"/>
  <c r="M39" i="1"/>
  <c r="L39" i="1"/>
  <c r="K39" i="1"/>
  <c r="J39" i="1"/>
  <c r="I39" i="1"/>
  <c r="H39" i="1"/>
  <c r="G39" i="1"/>
  <c r="F39" i="1"/>
  <c r="M38" i="1"/>
  <c r="L38" i="1"/>
  <c r="K38" i="1"/>
  <c r="J38" i="1"/>
  <c r="I38" i="1"/>
  <c r="H38" i="1"/>
  <c r="G38" i="1"/>
  <c r="F38" i="1"/>
  <c r="M37" i="1"/>
  <c r="L37" i="1"/>
  <c r="K37" i="1"/>
  <c r="J37" i="1"/>
  <c r="I37" i="1"/>
  <c r="H37" i="1"/>
  <c r="G37" i="1"/>
  <c r="F37" i="1"/>
  <c r="M36" i="1"/>
  <c r="L36" i="1"/>
  <c r="K36" i="1"/>
  <c r="J36" i="1"/>
  <c r="I36" i="1"/>
  <c r="H36" i="1"/>
  <c r="G36" i="1"/>
  <c r="F36" i="1"/>
  <c r="M35" i="1"/>
  <c r="L35" i="1"/>
  <c r="K35" i="1"/>
  <c r="J35" i="1"/>
  <c r="I35" i="1"/>
  <c r="H35" i="1"/>
  <c r="G35" i="1"/>
  <c r="F35" i="1"/>
  <c r="E35" i="1"/>
  <c r="D31" i="1" l="1"/>
  <c r="C31" i="1"/>
  <c r="E17" i="1"/>
  <c r="E30" i="1" l="1"/>
  <c r="E28" i="1"/>
  <c r="D45" i="1"/>
  <c r="E24" i="1"/>
  <c r="E27" i="1"/>
  <c r="E23" i="1"/>
  <c r="E26" i="1"/>
  <c r="E22" i="1"/>
  <c r="E25" i="1"/>
  <c r="E21" i="1"/>
  <c r="F17" i="1"/>
  <c r="G17" i="1"/>
  <c r="H17" i="1"/>
  <c r="I17" i="1"/>
  <c r="J17" i="1"/>
  <c r="M17" i="1"/>
  <c r="N17" i="1"/>
  <c r="L17" i="1"/>
  <c r="K17" i="1"/>
  <c r="I30" i="1" l="1"/>
  <c r="I28" i="1"/>
  <c r="N30" i="1"/>
  <c r="N28" i="1"/>
  <c r="M28" i="1"/>
  <c r="M30" i="1"/>
  <c r="G30" i="1"/>
  <c r="G28" i="1"/>
  <c r="J28" i="1"/>
  <c r="J30" i="1"/>
  <c r="H30" i="1"/>
  <c r="H28" i="1"/>
  <c r="F30" i="1"/>
  <c r="F28" i="1"/>
  <c r="K28" i="1"/>
  <c r="K30" i="1"/>
  <c r="L28" i="1"/>
  <c r="L30" i="1"/>
  <c r="F45" i="1"/>
  <c r="E45" i="1"/>
  <c r="K45" i="1"/>
  <c r="L45" i="1"/>
  <c r="M45" i="1"/>
  <c r="J45" i="1"/>
  <c r="I45" i="1"/>
  <c r="H45" i="1"/>
  <c r="G45" i="1"/>
  <c r="N26" i="1"/>
  <c r="N24" i="1"/>
  <c r="N21" i="1"/>
  <c r="N27" i="1"/>
  <c r="N25" i="1"/>
  <c r="N23" i="1"/>
  <c r="N22" i="1"/>
  <c r="M25" i="1"/>
  <c r="M21" i="1"/>
  <c r="M24" i="1"/>
  <c r="M27" i="1"/>
  <c r="M23" i="1"/>
  <c r="M26" i="1"/>
  <c r="M22" i="1"/>
  <c r="L26" i="1"/>
  <c r="L27" i="1"/>
  <c r="L23" i="1"/>
  <c r="L25" i="1"/>
  <c r="L22" i="1"/>
  <c r="L24" i="1"/>
  <c r="L21" i="1"/>
  <c r="K27" i="1"/>
  <c r="K25" i="1"/>
  <c r="K23" i="1"/>
  <c r="K21" i="1"/>
  <c r="K26" i="1"/>
  <c r="K22" i="1"/>
  <c r="K24" i="1"/>
  <c r="J23" i="1"/>
  <c r="J26" i="1"/>
  <c r="J21" i="1"/>
  <c r="J24" i="1"/>
  <c r="J27" i="1"/>
  <c r="J22" i="1"/>
  <c r="J25" i="1"/>
  <c r="I27" i="1"/>
  <c r="I23" i="1"/>
  <c r="I22" i="1"/>
  <c r="I24" i="1"/>
  <c r="I21" i="1"/>
  <c r="I25" i="1"/>
  <c r="I26" i="1"/>
  <c r="H24" i="1"/>
  <c r="H25" i="1"/>
  <c r="H21" i="1"/>
  <c r="H26" i="1"/>
  <c r="H27" i="1"/>
  <c r="H22" i="1"/>
  <c r="H23" i="1"/>
  <c r="G26" i="1"/>
  <c r="G23" i="1"/>
  <c r="G27" i="1"/>
  <c r="G24" i="1"/>
  <c r="G21" i="1"/>
  <c r="G25" i="1"/>
  <c r="G22" i="1"/>
  <c r="F21" i="1"/>
  <c r="F24" i="1"/>
  <c r="F22" i="1"/>
  <c r="F27" i="1"/>
  <c r="F23" i="1"/>
  <c r="F26" i="1"/>
  <c r="F25" i="1"/>
  <c r="E31" i="1"/>
  <c r="J31" i="1" l="1"/>
  <c r="M31" i="1"/>
  <c r="F31" i="1"/>
  <c r="H31" i="1"/>
  <c r="N31" i="1"/>
  <c r="G31" i="1"/>
  <c r="I31" i="1"/>
  <c r="K31" i="1"/>
  <c r="L31" i="1"/>
</calcChain>
</file>

<file path=xl/sharedStrings.xml><?xml version="1.0" encoding="utf-8"?>
<sst xmlns="http://schemas.openxmlformats.org/spreadsheetml/2006/main" count="105" uniqueCount="43">
  <si>
    <t>IMMATRICOLAZIONI VEICOLI COMMERCIALI FINO A 3,5 T. PTT PER ALIMENTAZIONE</t>
  </si>
  <si>
    <t>NEW LCV UP TO 3.T TONS GVW REGISTRATIONS BY FUEL</t>
  </si>
  <si>
    <t>11/10</t>
  </si>
  <si>
    <t>-</t>
  </si>
  <si>
    <t>IBRIDA GE - Diesel+Electric</t>
  </si>
  <si>
    <t>Non identificati</t>
  </si>
  <si>
    <t>12/11</t>
  </si>
  <si>
    <t>13/12</t>
  </si>
  <si>
    <t>14/13</t>
  </si>
  <si>
    <t>15/14</t>
  </si>
  <si>
    <t>16/15</t>
  </si>
  <si>
    <t>17/16</t>
  </si>
  <si>
    <t>18/17</t>
  </si>
  <si>
    <r>
      <t xml:space="preserve">Alimentazione </t>
    </r>
    <r>
      <rPr>
        <b/>
        <i/>
        <sz val="9"/>
        <color theme="1" tint="0.14999847407452621"/>
        <rFont val="Trebuchet MS"/>
        <family val="2"/>
      </rPr>
      <t>/ Fuel</t>
    </r>
  </si>
  <si>
    <t>19/18</t>
  </si>
  <si>
    <r>
      <t xml:space="preserve">* Nota - dati provvisori / </t>
    </r>
    <r>
      <rPr>
        <i/>
        <sz val="8"/>
        <color theme="1" tint="0.14999847407452621"/>
        <rFont val="Trebuchet MS"/>
        <family val="2"/>
      </rPr>
      <t>* Note - provisional data</t>
    </r>
  </si>
  <si>
    <r>
      <t xml:space="preserve">Var % </t>
    </r>
    <r>
      <rPr>
        <i/>
        <sz val="9"/>
        <color theme="1" tint="0.14999847407452621"/>
        <rFont val="Trebuchet MS"/>
        <family val="2"/>
      </rPr>
      <t>- % Chg</t>
    </r>
  </si>
  <si>
    <r>
      <t xml:space="preserve">Unità </t>
    </r>
    <r>
      <rPr>
        <sz val="9"/>
        <color theme="1" tint="0.14999847407452621"/>
        <rFont val="Trebuchet MS"/>
        <family val="2"/>
      </rPr>
      <t>/ Units</t>
    </r>
  </si>
  <si>
    <r>
      <t xml:space="preserve">BENZINA - </t>
    </r>
    <r>
      <rPr>
        <i/>
        <sz val="9"/>
        <rFont val="Trebuchet MS"/>
        <family val="2"/>
      </rPr>
      <t>Petrol</t>
    </r>
  </si>
  <si>
    <r>
      <t xml:space="preserve">DIESEL - </t>
    </r>
    <r>
      <rPr>
        <i/>
        <sz val="9"/>
        <rFont val="Trebuchet MS"/>
        <family val="2"/>
      </rPr>
      <t>Diesel</t>
    </r>
  </si>
  <si>
    <r>
      <t xml:space="preserve">BZ+GPL - </t>
    </r>
    <r>
      <rPr>
        <i/>
        <sz val="9"/>
        <rFont val="Trebuchet MS"/>
        <family val="2"/>
      </rPr>
      <t>Petrol+LPG</t>
    </r>
  </si>
  <si>
    <r>
      <t xml:space="preserve">BZ+METANO - </t>
    </r>
    <r>
      <rPr>
        <i/>
        <sz val="9"/>
        <rFont val="Trebuchet MS"/>
        <family val="2"/>
      </rPr>
      <t>Petrol+Methan</t>
    </r>
  </si>
  <si>
    <r>
      <t xml:space="preserve">ELETTRICA - </t>
    </r>
    <r>
      <rPr>
        <i/>
        <sz val="9"/>
        <rFont val="Trebuchet MS"/>
        <family val="2"/>
      </rPr>
      <t>Electric</t>
    </r>
  </si>
  <si>
    <r>
      <t xml:space="preserve">IBRIDA BE - </t>
    </r>
    <r>
      <rPr>
        <i/>
        <sz val="9"/>
        <rFont val="Trebuchet MS"/>
        <family val="2"/>
      </rPr>
      <t>Petrol+Electric</t>
    </r>
  </si>
  <si>
    <r>
      <t xml:space="preserve">IBRIDA BT- </t>
    </r>
    <r>
      <rPr>
        <i/>
        <sz val="9"/>
        <rFont val="Trebuchet MS"/>
        <family val="2"/>
      </rPr>
      <t>Petrol+Bioethanol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</si>
  <si>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</si>
  <si>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 xml:space="preserve">Quota % </t>
    </r>
    <r>
      <rPr>
        <i/>
        <sz val="9"/>
        <color theme="1" tint="0.14999847407452621"/>
        <rFont val="Trebuchet MS"/>
        <family val="2"/>
      </rPr>
      <t>- % Share</t>
    </r>
  </si>
  <si>
    <t>20/19</t>
  </si>
  <si>
    <t>21/20</t>
  </si>
  <si>
    <t>22/21</t>
  </si>
  <si>
    <t>2022*</t>
  </si>
  <si>
    <r>
      <t xml:space="preserve">PHEV - </t>
    </r>
    <r>
      <rPr>
        <i/>
        <sz val="9"/>
        <rFont val="Trebuchet MS"/>
        <family val="2"/>
      </rPr>
      <t>Plug-in hybrid</t>
    </r>
  </si>
  <si>
    <t>ND</t>
  </si>
  <si>
    <t>Elaborazioni Anfia  su dati del Ministero dei Trasporti presenti in archivio al 30/04/2023  (Aut. Min.D07161/H4)</t>
  </si>
  <si>
    <t>Prepared by Anfia on Ministry of Transports data as of April 30, 2023</t>
  </si>
  <si>
    <t>PHEV - Plug-in hybrid</t>
  </si>
  <si>
    <t>BENZINA - Petrol</t>
  </si>
  <si>
    <t>DIESEL - Diesel</t>
  </si>
  <si>
    <t>BZ+GPL - Petrol+LPG</t>
  </si>
  <si>
    <t>BZ+METANO - Petrol+Methan</t>
  </si>
  <si>
    <t>ELETTRICA - Electric</t>
  </si>
  <si>
    <t>IBRIDA BE - Petrol+Electric</t>
  </si>
  <si>
    <t>IBRIDA BT- Petrol+Bioethanol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</si>
</sst>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0_-;\-* #,##0.00_-;_-* \-??_-;_-@_-"/>
    <numFmt numFmtId="167" formatCode="_-* #,##0_-;\-* #,##0_-;_-* \-_-;_-@_-"/>
    <numFmt numFmtId="168" formatCode="0_ ;\-0\ "/>
    <numFmt numFmtId="169" formatCode="#,##0_ ;\-#,##0\ "/>
    <numFmt numFmtId="170" formatCode="0.0_ ;\-0.0\ "/>
  </numFmts>
  <fonts count="32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8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52">
    <xf numFmtId="0" fontId="0" fillId="0" borderId="0" xfId="0"/>
    <xf numFmtId="0" fontId="20" fillId="0" borderId="0" xfId="0" applyFont="1"/>
    <xf numFmtId="0" fontId="22" fillId="0" borderId="12" xfId="0" applyFont="1" applyBorder="1"/>
    <xf numFmtId="0" fontId="22" fillId="0" borderId="0" xfId="0" applyFont="1"/>
    <xf numFmtId="0" fontId="22" fillId="0" borderId="0" xfId="0" applyFont="1" applyAlignment="1">
      <alignment horizontal="right"/>
    </xf>
    <xf numFmtId="0" fontId="25" fillId="0" borderId="0" xfId="0" applyFont="1"/>
    <xf numFmtId="165" fontId="24" fillId="18" borderId="16" xfId="29" applyNumberFormat="1" applyFont="1" applyFill="1" applyBorder="1" applyAlignment="1">
      <alignment vertical="center"/>
    </xf>
    <xf numFmtId="165" fontId="24" fillId="18" borderId="17" xfId="29" applyNumberFormat="1" applyFont="1" applyFill="1" applyBorder="1" applyAlignment="1">
      <alignment horizontal="right" vertical="center"/>
    </xf>
    <xf numFmtId="0" fontId="23" fillId="19" borderId="11" xfId="0" applyFont="1" applyFill="1" applyBorder="1" applyAlignment="1">
      <alignment horizontal="center" vertical="center"/>
    </xf>
    <xf numFmtId="168" fontId="23" fillId="19" borderId="11" xfId="0" applyNumberFormat="1" applyFont="1" applyFill="1" applyBorder="1" applyAlignment="1">
      <alignment horizontal="center" vertical="center"/>
    </xf>
    <xf numFmtId="0" fontId="27" fillId="18" borderId="0" xfId="0" applyFont="1" applyFill="1" applyAlignment="1">
      <alignment vertical="center"/>
    </xf>
    <xf numFmtId="3" fontId="23" fillId="18" borderId="14" xfId="29" applyNumberFormat="1" applyFont="1" applyFill="1" applyBorder="1" applyAlignment="1">
      <alignment vertical="center"/>
    </xf>
    <xf numFmtId="164" fontId="27" fillId="18" borderId="0" xfId="0" applyNumberFormat="1" applyFont="1" applyFill="1" applyAlignment="1">
      <alignment vertical="center"/>
    </xf>
    <xf numFmtId="1" fontId="27" fillId="18" borderId="0" xfId="0" applyNumberFormat="1" applyFont="1" applyFill="1" applyAlignment="1">
      <alignment vertical="center"/>
    </xf>
    <xf numFmtId="0" fontId="20" fillId="0" borderId="18" xfId="0" applyFont="1" applyBorder="1"/>
    <xf numFmtId="0" fontId="24" fillId="18" borderId="15" xfId="0" applyFont="1" applyFill="1" applyBorder="1" applyAlignment="1">
      <alignment vertical="center"/>
    </xf>
    <xf numFmtId="0" fontId="24" fillId="18" borderId="16" xfId="0" applyFont="1" applyFill="1" applyBorder="1" applyAlignment="1">
      <alignment vertical="center"/>
    </xf>
    <xf numFmtId="0" fontId="24" fillId="18" borderId="17" xfId="0" applyFont="1" applyFill="1" applyBorder="1" applyAlignment="1">
      <alignment vertical="center"/>
    </xf>
    <xf numFmtId="0" fontId="23" fillId="18" borderId="10" xfId="0" applyFont="1" applyFill="1" applyBorder="1" applyAlignment="1">
      <alignment vertical="center"/>
    </xf>
    <xf numFmtId="165" fontId="24" fillId="18" borderId="16" xfId="29" applyNumberFormat="1" applyFont="1" applyFill="1" applyBorder="1" applyAlignment="1">
      <alignment horizontal="right" vertical="center"/>
    </xf>
    <xf numFmtId="169" fontId="24" fillId="18" borderId="15" xfId="29" applyNumberFormat="1" applyFont="1" applyFill="1" applyBorder="1" applyAlignment="1">
      <alignment vertical="center"/>
    </xf>
    <xf numFmtId="169" fontId="24" fillId="18" borderId="16" xfId="29" applyNumberFormat="1" applyFont="1" applyFill="1" applyBorder="1" applyAlignment="1">
      <alignment vertical="center"/>
    </xf>
    <xf numFmtId="169" fontId="24" fillId="18" borderId="17" xfId="29" applyNumberFormat="1" applyFont="1" applyFill="1" applyBorder="1" applyAlignment="1">
      <alignment vertical="center"/>
    </xf>
    <xf numFmtId="169" fontId="23" fillId="18" borderId="11" xfId="29" applyNumberFormat="1" applyFont="1" applyFill="1" applyBorder="1" applyAlignment="1">
      <alignment vertical="center"/>
    </xf>
    <xf numFmtId="170" fontId="23" fillId="18" borderId="11" xfId="0" applyNumberFormat="1" applyFont="1" applyFill="1" applyBorder="1" applyAlignment="1">
      <alignment vertical="center"/>
    </xf>
    <xf numFmtId="170" fontId="23" fillId="18" borderId="15" xfId="0" applyNumberFormat="1" applyFont="1" applyFill="1" applyBorder="1" applyAlignment="1">
      <alignment vertical="center"/>
    </xf>
    <xf numFmtId="170" fontId="24" fillId="18" borderId="19" xfId="0" applyNumberFormat="1" applyFont="1" applyFill="1" applyBorder="1" applyAlignment="1">
      <alignment vertical="center"/>
    </xf>
    <xf numFmtId="170" fontId="24" fillId="18" borderId="20" xfId="0" applyNumberFormat="1" applyFont="1" applyFill="1" applyBorder="1" applyAlignment="1">
      <alignment vertical="center"/>
    </xf>
    <xf numFmtId="165" fontId="24" fillId="18" borderId="21" xfId="29" applyNumberFormat="1" applyFont="1" applyFill="1" applyBorder="1" applyAlignment="1">
      <alignment horizontal="right" vertical="center"/>
    </xf>
    <xf numFmtId="170" fontId="24" fillId="18" borderId="21" xfId="0" applyNumberFormat="1" applyFont="1" applyFill="1" applyBorder="1" applyAlignment="1">
      <alignment vertical="center"/>
    </xf>
    <xf numFmtId="3" fontId="25" fillId="0" borderId="0" xfId="0" applyNumberFormat="1" applyFont="1"/>
    <xf numFmtId="0" fontId="26" fillId="18" borderId="0" xfId="0" applyFont="1" applyFill="1"/>
    <xf numFmtId="0" fontId="25" fillId="18" borderId="0" xfId="0" applyFont="1" applyFill="1"/>
    <xf numFmtId="169" fontId="23" fillId="18" borderId="11" xfId="0" applyNumberFormat="1" applyFont="1" applyFill="1" applyBorder="1" applyAlignment="1">
      <alignment vertical="center"/>
    </xf>
    <xf numFmtId="164" fontId="24" fillId="18" borderId="16" xfId="0" applyNumberFormat="1" applyFont="1" applyFill="1" applyBorder="1" applyAlignment="1">
      <alignment vertical="center"/>
    </xf>
    <xf numFmtId="164" fontId="23" fillId="18" borderId="11" xfId="0" applyNumberFormat="1" applyFont="1" applyFill="1" applyBorder="1" applyAlignment="1">
      <alignment vertical="center"/>
    </xf>
    <xf numFmtId="0" fontId="23" fillId="19" borderId="11" xfId="0" quotePrefix="1" applyFont="1" applyFill="1" applyBorder="1" applyAlignment="1">
      <alignment horizontal="center" vertical="center"/>
    </xf>
    <xf numFmtId="0" fontId="23" fillId="19" borderId="11" xfId="0" quotePrefix="1" applyFont="1" applyFill="1" applyBorder="1" applyAlignment="1">
      <alignment horizontal="center"/>
    </xf>
    <xf numFmtId="165" fontId="24" fillId="18" borderId="22" xfId="29" applyNumberFormat="1" applyFont="1" applyFill="1" applyBorder="1" applyAlignment="1">
      <alignment horizontal="right" vertical="center"/>
    </xf>
    <xf numFmtId="0" fontId="24" fillId="18" borderId="23" xfId="0" applyFont="1" applyFill="1" applyBorder="1" applyAlignment="1">
      <alignment vertical="center"/>
    </xf>
    <xf numFmtId="169" fontId="24" fillId="18" borderId="16" xfId="29" applyNumberFormat="1" applyFont="1" applyFill="1" applyBorder="1" applyAlignment="1">
      <alignment horizontal="right" vertical="center"/>
    </xf>
    <xf numFmtId="0" fontId="25" fillId="18" borderId="14" xfId="0" applyFont="1" applyFill="1" applyBorder="1" applyAlignment="1">
      <alignment horizontal="left"/>
    </xf>
    <xf numFmtId="3" fontId="25" fillId="0" borderId="0" xfId="0" applyNumberFormat="1" applyFont="1" applyAlignment="1">
      <alignment horizontal="left"/>
    </xf>
    <xf numFmtId="0" fontId="26" fillId="18" borderId="0" xfId="0" applyFont="1" applyFill="1" applyAlignment="1">
      <alignment horizontal="left" vertical="center"/>
    </xf>
    <xf numFmtId="0" fontId="23" fillId="19" borderId="13" xfId="0" applyFont="1" applyFill="1" applyBorder="1" applyAlignment="1">
      <alignment horizontal="center" vertical="center"/>
    </xf>
    <xf numFmtId="0" fontId="23" fillId="19" borderId="10" xfId="0" applyFont="1" applyFill="1" applyBorder="1" applyAlignment="1">
      <alignment horizontal="center" vertical="center"/>
    </xf>
    <xf numFmtId="0" fontId="23" fillId="19" borderId="24" xfId="0" applyFont="1" applyFill="1" applyBorder="1" applyAlignment="1">
      <alignment horizontal="center" vertical="center"/>
    </xf>
    <xf numFmtId="0" fontId="23" fillId="19" borderId="25" xfId="0" applyFont="1" applyFill="1" applyBorder="1" applyAlignment="1">
      <alignment horizontal="center" vertical="center"/>
    </xf>
    <xf numFmtId="0" fontId="23" fillId="19" borderId="26" xfId="0" applyFont="1" applyFill="1" applyBorder="1" applyAlignment="1">
      <alignment horizontal="center" vertical="center"/>
    </xf>
    <xf numFmtId="0" fontId="19" fillId="0" borderId="0" xfId="0" applyFont="1" applyAlignment="1">
      <alignment horizontal="left" indent="13"/>
    </xf>
    <xf numFmtId="0" fontId="21" fillId="0" borderId="0" xfId="0" applyFont="1" applyAlignment="1">
      <alignment horizontal="left" indent="13"/>
    </xf>
    <xf numFmtId="165" fontId="24" fillId="18" borderId="23" xfId="29" applyNumberFormat="1" applyFont="1" applyFill="1" applyBorder="1" applyAlignment="1">
      <alignment horizontal="right" vertical="center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C8C1F92-D4A8-42BA-9DF4-681E50516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F48"/>
  <sheetViews>
    <sheetView showGridLines="0" tabSelected="1" zoomScaleNormal="100" workbookViewId="0"/>
  </sheetViews>
  <sheetFormatPr defaultColWidth="9.28515625" defaultRowHeight="15" x14ac:dyDescent="0.3"/>
  <cols>
    <col min="1" max="1" width="26.140625" style="1" customWidth="1"/>
    <col min="2" max="4" width="8.140625" style="1" bestFit="1" customWidth="1"/>
    <col min="5" max="14" width="8.7109375" style="1" customWidth="1"/>
    <col min="15" max="32" width="5" style="1" bestFit="1" customWidth="1"/>
    <col min="33" max="16384" width="9.28515625" style="1"/>
  </cols>
  <sheetData>
    <row r="2" spans="1:16" x14ac:dyDescent="0.3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6" x14ac:dyDescent="0.3">
      <c r="A3" s="50" t="s">
        <v>1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</row>
    <row r="4" spans="1:16" x14ac:dyDescent="0.3">
      <c r="E4" s="4"/>
      <c r="F4" s="4"/>
      <c r="G4" s="2"/>
      <c r="H4" s="2"/>
      <c r="I4" s="2"/>
      <c r="J4" s="2"/>
      <c r="K4" s="2"/>
      <c r="L4" s="2"/>
      <c r="M4" s="2"/>
      <c r="N4" s="2"/>
      <c r="O4" s="3"/>
      <c r="P4" s="3"/>
    </row>
    <row r="5" spans="1:16" ht="15.75" customHeight="1" x14ac:dyDescent="0.3">
      <c r="A5" s="44" t="s">
        <v>13</v>
      </c>
      <c r="B5" s="46" t="s">
        <v>17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8"/>
    </row>
    <row r="6" spans="1:16" x14ac:dyDescent="0.3">
      <c r="A6" s="45"/>
      <c r="B6" s="8" t="s">
        <v>30</v>
      </c>
      <c r="C6" s="8">
        <v>2021</v>
      </c>
      <c r="D6" s="8">
        <v>2020</v>
      </c>
      <c r="E6" s="9">
        <v>2019</v>
      </c>
      <c r="F6" s="9">
        <v>2018</v>
      </c>
      <c r="G6" s="9">
        <v>2017</v>
      </c>
      <c r="H6" s="9">
        <v>2016</v>
      </c>
      <c r="I6" s="9">
        <v>2015</v>
      </c>
      <c r="J6" s="8">
        <v>2014</v>
      </c>
      <c r="K6" s="8">
        <v>2013</v>
      </c>
      <c r="L6" s="8">
        <v>2012</v>
      </c>
      <c r="M6" s="8">
        <v>2011</v>
      </c>
      <c r="N6" s="8">
        <v>2010</v>
      </c>
    </row>
    <row r="7" spans="1:16" ht="16.149999999999999" customHeight="1" x14ac:dyDescent="0.3">
      <c r="A7" s="15" t="s">
        <v>18</v>
      </c>
      <c r="B7" s="21">
        <v>8810</v>
      </c>
      <c r="C7" s="21">
        <v>5599</v>
      </c>
      <c r="D7" s="21">
        <v>5376</v>
      </c>
      <c r="E7" s="20">
        <v>9176</v>
      </c>
      <c r="F7" s="20">
        <v>5533</v>
      </c>
      <c r="G7" s="20">
        <v>3559</v>
      </c>
      <c r="H7" s="20">
        <v>3307</v>
      </c>
      <c r="I7" s="20">
        <v>2351</v>
      </c>
      <c r="J7" s="20">
        <v>2041</v>
      </c>
      <c r="K7" s="20">
        <v>2547</v>
      </c>
      <c r="L7" s="20">
        <v>3151</v>
      </c>
      <c r="M7" s="20">
        <v>15165</v>
      </c>
      <c r="N7" s="20">
        <v>5012</v>
      </c>
    </row>
    <row r="8" spans="1:16" x14ac:dyDescent="0.3">
      <c r="A8" s="16" t="s">
        <v>19</v>
      </c>
      <c r="B8" s="21">
        <v>122462</v>
      </c>
      <c r="C8" s="21">
        <v>152737</v>
      </c>
      <c r="D8" s="21">
        <v>140493</v>
      </c>
      <c r="E8" s="21">
        <v>166150</v>
      </c>
      <c r="F8" s="21">
        <v>166673</v>
      </c>
      <c r="G8" s="21">
        <v>181215</v>
      </c>
      <c r="H8" s="21">
        <v>185601</v>
      </c>
      <c r="I8" s="21">
        <v>122780</v>
      </c>
      <c r="J8" s="21">
        <v>108272</v>
      </c>
      <c r="K8" s="21">
        <v>89040</v>
      </c>
      <c r="L8" s="21">
        <v>102324</v>
      </c>
      <c r="M8" s="21">
        <v>147078</v>
      </c>
      <c r="N8" s="21">
        <v>151819</v>
      </c>
    </row>
    <row r="9" spans="1:16" x14ac:dyDescent="0.3">
      <c r="A9" s="16" t="s">
        <v>20</v>
      </c>
      <c r="B9" s="21">
        <v>4807</v>
      </c>
      <c r="C9" s="21">
        <v>5123</v>
      </c>
      <c r="D9" s="21">
        <v>2496</v>
      </c>
      <c r="E9" s="21">
        <v>3827</v>
      </c>
      <c r="F9" s="21">
        <v>3263</v>
      </c>
      <c r="G9" s="21">
        <v>3269</v>
      </c>
      <c r="H9" s="21">
        <v>3197</v>
      </c>
      <c r="I9" s="21">
        <v>1824</v>
      </c>
      <c r="J9" s="21">
        <v>1355</v>
      </c>
      <c r="K9" s="21">
        <v>1367</v>
      </c>
      <c r="L9" s="21">
        <v>1861</v>
      </c>
      <c r="M9" s="21">
        <v>3139</v>
      </c>
      <c r="N9" s="21">
        <v>5021</v>
      </c>
    </row>
    <row r="10" spans="1:16" x14ac:dyDescent="0.3">
      <c r="A10" s="16" t="s">
        <v>21</v>
      </c>
      <c r="B10" s="21">
        <v>1926</v>
      </c>
      <c r="C10" s="21">
        <v>3760</v>
      </c>
      <c r="D10" s="21">
        <v>4762</v>
      </c>
      <c r="E10" s="21">
        <v>6297</v>
      </c>
      <c r="F10" s="21">
        <v>4959</v>
      </c>
      <c r="G10" s="21">
        <v>4045</v>
      </c>
      <c r="H10" s="21">
        <v>7300</v>
      </c>
      <c r="I10" s="21">
        <v>5258</v>
      </c>
      <c r="J10" s="21">
        <v>5684</v>
      </c>
      <c r="K10" s="21">
        <v>6750</v>
      </c>
      <c r="L10" s="21">
        <v>5579</v>
      </c>
      <c r="M10" s="21">
        <v>5191</v>
      </c>
      <c r="N10" s="21">
        <v>18750</v>
      </c>
    </row>
    <row r="11" spans="1:16" x14ac:dyDescent="0.3">
      <c r="A11" s="16" t="s">
        <v>22</v>
      </c>
      <c r="B11" s="21">
        <v>4268</v>
      </c>
      <c r="C11" s="21">
        <v>3607</v>
      </c>
      <c r="D11" s="21">
        <v>1132</v>
      </c>
      <c r="E11" s="21">
        <v>1040</v>
      </c>
      <c r="F11" s="21">
        <v>643</v>
      </c>
      <c r="G11" s="21">
        <v>535</v>
      </c>
      <c r="H11" s="21">
        <v>488</v>
      </c>
      <c r="I11" s="21">
        <v>479</v>
      </c>
      <c r="J11" s="21">
        <v>331</v>
      </c>
      <c r="K11" s="21">
        <v>180</v>
      </c>
      <c r="L11" s="21">
        <v>345</v>
      </c>
      <c r="M11" s="21">
        <v>59</v>
      </c>
      <c r="N11" s="21">
        <v>74</v>
      </c>
    </row>
    <row r="12" spans="1:16" x14ac:dyDescent="0.3">
      <c r="A12" s="16" t="s">
        <v>23</v>
      </c>
      <c r="B12" s="21">
        <v>10746</v>
      </c>
      <c r="C12" s="21">
        <v>6561</v>
      </c>
      <c r="D12" s="21">
        <v>1382</v>
      </c>
      <c r="E12" s="21">
        <v>316</v>
      </c>
      <c r="F12" s="21">
        <v>437</v>
      </c>
      <c r="G12" s="21">
        <v>598</v>
      </c>
      <c r="H12" s="21">
        <v>380</v>
      </c>
      <c r="I12" s="21">
        <v>77</v>
      </c>
      <c r="J12" s="21">
        <v>37</v>
      </c>
      <c r="K12" s="21">
        <v>20</v>
      </c>
      <c r="L12" s="21">
        <v>7</v>
      </c>
      <c r="M12" s="21">
        <v>3</v>
      </c>
      <c r="N12" s="21">
        <v>2</v>
      </c>
    </row>
    <row r="13" spans="1:16" x14ac:dyDescent="0.3">
      <c r="A13" s="16" t="s">
        <v>24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21">
        <v>1</v>
      </c>
      <c r="N13" s="21">
        <v>5</v>
      </c>
    </row>
    <row r="14" spans="1:16" x14ac:dyDescent="0.3">
      <c r="A14" s="16" t="s">
        <v>4</v>
      </c>
      <c r="B14" s="21">
        <v>6899</v>
      </c>
      <c r="C14" s="21">
        <v>5987</v>
      </c>
      <c r="D14" s="21">
        <v>3949</v>
      </c>
      <c r="E14" s="21">
        <v>1017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21">
        <v>3</v>
      </c>
    </row>
    <row r="15" spans="1:16" x14ac:dyDescent="0.3">
      <c r="A15" s="39" t="s">
        <v>31</v>
      </c>
      <c r="B15" s="21">
        <v>889</v>
      </c>
      <c r="C15" s="40" t="s">
        <v>32</v>
      </c>
      <c r="D15" s="40" t="s">
        <v>32</v>
      </c>
      <c r="E15" s="40" t="s">
        <v>32</v>
      </c>
      <c r="F15" s="40" t="s">
        <v>32</v>
      </c>
      <c r="G15" s="40" t="s">
        <v>32</v>
      </c>
      <c r="H15" s="40" t="s">
        <v>32</v>
      </c>
      <c r="I15" s="40" t="s">
        <v>32</v>
      </c>
      <c r="J15" s="40" t="s">
        <v>32</v>
      </c>
      <c r="K15" s="40" t="s">
        <v>32</v>
      </c>
      <c r="L15" s="40" t="s">
        <v>32</v>
      </c>
      <c r="M15" s="40" t="s">
        <v>32</v>
      </c>
      <c r="N15" s="40" t="s">
        <v>32</v>
      </c>
    </row>
    <row r="16" spans="1:16" x14ac:dyDescent="0.3">
      <c r="A16" s="17" t="s">
        <v>5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22">
        <v>2</v>
      </c>
      <c r="N16" s="6">
        <v>0</v>
      </c>
    </row>
    <row r="17" spans="1:32" ht="21" customHeight="1" x14ac:dyDescent="0.3">
      <c r="A17" s="18" t="s">
        <v>25</v>
      </c>
      <c r="B17" s="33">
        <f>SUM(B7:B16)</f>
        <v>160807</v>
      </c>
      <c r="C17" s="33">
        <f>SUM(C7:C16)</f>
        <v>183374</v>
      </c>
      <c r="D17" s="33">
        <f>SUM(D7:D16)</f>
        <v>159590</v>
      </c>
      <c r="E17" s="23">
        <f>SUM(E7:E16)</f>
        <v>187823</v>
      </c>
      <c r="F17" s="23">
        <f t="shared" ref="F17:N17" si="0">SUM(F7:F16)</f>
        <v>181508</v>
      </c>
      <c r="G17" s="23">
        <f t="shared" si="0"/>
        <v>193221</v>
      </c>
      <c r="H17" s="23">
        <f t="shared" si="0"/>
        <v>200273</v>
      </c>
      <c r="I17" s="23">
        <f t="shared" si="0"/>
        <v>132769</v>
      </c>
      <c r="J17" s="23">
        <f t="shared" si="0"/>
        <v>117720</v>
      </c>
      <c r="K17" s="23">
        <f t="shared" si="0"/>
        <v>99904</v>
      </c>
      <c r="L17" s="23">
        <f t="shared" si="0"/>
        <v>113267</v>
      </c>
      <c r="M17" s="23">
        <f t="shared" si="0"/>
        <v>170638</v>
      </c>
      <c r="N17" s="23">
        <f t="shared" si="0"/>
        <v>180686</v>
      </c>
      <c r="O17" s="14"/>
    </row>
    <row r="18" spans="1:32" ht="12.95" customHeight="1" x14ac:dyDescent="0.3">
      <c r="A18" s="10"/>
      <c r="B18" s="10"/>
      <c r="C18" s="10"/>
      <c r="D18" s="10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2"/>
      <c r="P18" s="12"/>
      <c r="Q18" s="12"/>
      <c r="R18" s="12"/>
      <c r="S18" s="12"/>
      <c r="T18" s="12"/>
      <c r="U18" s="12"/>
      <c r="V18" s="12"/>
      <c r="W18" s="12"/>
      <c r="X18" s="13"/>
      <c r="Y18" s="13"/>
      <c r="Z18" s="13"/>
      <c r="AA18" s="13"/>
      <c r="AB18" s="13"/>
      <c r="AC18" s="13"/>
      <c r="AD18" s="13"/>
      <c r="AE18" s="13"/>
      <c r="AF18" s="13"/>
    </row>
    <row r="19" spans="1:32" ht="15.75" customHeight="1" x14ac:dyDescent="0.3">
      <c r="A19" s="44" t="s">
        <v>13</v>
      </c>
      <c r="B19" s="46" t="s">
        <v>26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8"/>
    </row>
    <row r="20" spans="1:32" x14ac:dyDescent="0.3">
      <c r="A20" s="45"/>
      <c r="B20" s="8" t="s">
        <v>30</v>
      </c>
      <c r="C20" s="8">
        <v>2021</v>
      </c>
      <c r="D20" s="8">
        <v>2020</v>
      </c>
      <c r="E20" s="9">
        <v>2019</v>
      </c>
      <c r="F20" s="9">
        <v>2018</v>
      </c>
      <c r="G20" s="9">
        <v>2017</v>
      </c>
      <c r="H20" s="9">
        <v>2016</v>
      </c>
      <c r="I20" s="9">
        <v>2015</v>
      </c>
      <c r="J20" s="8">
        <v>2014</v>
      </c>
      <c r="K20" s="8">
        <v>2013</v>
      </c>
      <c r="L20" s="8">
        <v>2012</v>
      </c>
      <c r="M20" s="8">
        <v>2011</v>
      </c>
      <c r="N20" s="8">
        <v>2010</v>
      </c>
    </row>
    <row r="21" spans="1:32" ht="16.149999999999999" customHeight="1" x14ac:dyDescent="0.3">
      <c r="A21" s="15" t="s">
        <v>36</v>
      </c>
      <c r="B21" s="34">
        <f>B7/$B$17*100</f>
        <v>5.4786172243745606</v>
      </c>
      <c r="C21" s="34">
        <f t="shared" ref="C21:C27" si="1">C7/$C$17*100</f>
        <v>3.0533227175062985</v>
      </c>
      <c r="D21" s="34">
        <f t="shared" ref="D21:D30" si="2">D7/$D$17*100</f>
        <v>3.3686321198070051</v>
      </c>
      <c r="E21" s="34">
        <f t="shared" ref="E21:E30" si="3">E7/$E$17*100</f>
        <v>4.8854506636567407</v>
      </c>
      <c r="F21" s="34">
        <f t="shared" ref="F21:F30" si="4">F7/$F$17*100</f>
        <v>3.0483504859289949</v>
      </c>
      <c r="G21" s="34">
        <f t="shared" ref="G21:N21" si="5">G7/G$17*100</f>
        <v>1.8419322951439026</v>
      </c>
      <c r="H21" s="34">
        <f t="shared" si="5"/>
        <v>1.6512460491429199</v>
      </c>
      <c r="I21" s="34">
        <f t="shared" si="5"/>
        <v>1.7707446768447452</v>
      </c>
      <c r="J21" s="34">
        <f t="shared" si="5"/>
        <v>1.7337750594631329</v>
      </c>
      <c r="K21" s="34">
        <f t="shared" si="5"/>
        <v>2.5494474695707878</v>
      </c>
      <c r="L21" s="34">
        <f t="shared" si="5"/>
        <v>2.7819223604403751</v>
      </c>
      <c r="M21" s="34">
        <f t="shared" si="5"/>
        <v>8.8872349652480676</v>
      </c>
      <c r="N21" s="34">
        <f t="shared" si="5"/>
        <v>2.7738729065893319</v>
      </c>
    </row>
    <row r="22" spans="1:32" x14ac:dyDescent="0.3">
      <c r="A22" s="16" t="s">
        <v>37</v>
      </c>
      <c r="B22" s="34">
        <f t="shared" ref="B22:B30" si="6">B8/$B$17*100</f>
        <v>76.15464500923467</v>
      </c>
      <c r="C22" s="34">
        <f t="shared" si="1"/>
        <v>83.292615092652184</v>
      </c>
      <c r="D22" s="34">
        <f t="shared" si="2"/>
        <v>88.03371138542515</v>
      </c>
      <c r="E22" s="34">
        <f t="shared" si="3"/>
        <v>88.460944612747099</v>
      </c>
      <c r="F22" s="34">
        <f t="shared" si="4"/>
        <v>91.82680653194349</v>
      </c>
      <c r="G22" s="34">
        <f t="shared" ref="G22:N22" si="7">G8/G$17*100</f>
        <v>93.786389678140566</v>
      </c>
      <c r="H22" s="34">
        <f t="shared" si="7"/>
        <v>92.673999990013627</v>
      </c>
      <c r="I22" s="34">
        <f t="shared" si="7"/>
        <v>92.476406390045867</v>
      </c>
      <c r="J22" s="34">
        <f t="shared" si="7"/>
        <v>91.974176010873251</v>
      </c>
      <c r="K22" s="34">
        <f t="shared" si="7"/>
        <v>89.125560538116588</v>
      </c>
      <c r="L22" s="34">
        <f t="shared" si="7"/>
        <v>90.338757096065052</v>
      </c>
      <c r="M22" s="34">
        <f t="shared" si="7"/>
        <v>86.192993354352481</v>
      </c>
      <c r="N22" s="34">
        <f t="shared" si="7"/>
        <v>84.023665364223021</v>
      </c>
    </row>
    <row r="23" spans="1:32" x14ac:dyDescent="0.3">
      <c r="A23" s="16" t="s">
        <v>38</v>
      </c>
      <c r="B23" s="34">
        <f t="shared" si="6"/>
        <v>2.9892977295764487</v>
      </c>
      <c r="C23" s="34">
        <f t="shared" si="1"/>
        <v>2.793743933163916</v>
      </c>
      <c r="D23" s="34">
        <f t="shared" si="2"/>
        <v>1.5640077699103954</v>
      </c>
      <c r="E23" s="34">
        <f t="shared" si="3"/>
        <v>2.037556635768782</v>
      </c>
      <c r="F23" s="34">
        <f t="shared" si="4"/>
        <v>1.7977169050399984</v>
      </c>
      <c r="G23" s="34">
        <f t="shared" ref="G23:N23" si="8">G9/G$17*100</f>
        <v>1.6918450893018875</v>
      </c>
      <c r="H23" s="34">
        <f t="shared" si="8"/>
        <v>1.5963210218052359</v>
      </c>
      <c r="I23" s="34">
        <f t="shared" si="8"/>
        <v>1.3738146705932861</v>
      </c>
      <c r="J23" s="34">
        <f t="shared" si="8"/>
        <v>1.1510363574583757</v>
      </c>
      <c r="K23" s="34">
        <f t="shared" si="8"/>
        <v>1.3683135810377964</v>
      </c>
      <c r="L23" s="34">
        <f t="shared" si="8"/>
        <v>1.64302047374787</v>
      </c>
      <c r="M23" s="34">
        <f t="shared" si="8"/>
        <v>1.8395668022363132</v>
      </c>
      <c r="N23" s="34">
        <f t="shared" si="8"/>
        <v>2.7788539233808929</v>
      </c>
    </row>
    <row r="24" spans="1:32" x14ac:dyDescent="0.3">
      <c r="A24" s="16" t="s">
        <v>39</v>
      </c>
      <c r="B24" s="34">
        <f t="shared" si="6"/>
        <v>1.1977090549540754</v>
      </c>
      <c r="C24" s="34">
        <f t="shared" si="1"/>
        <v>2.050454262872599</v>
      </c>
      <c r="D24" s="34">
        <f t="shared" si="2"/>
        <v>2.9838962340998809</v>
      </c>
      <c r="E24" s="34">
        <f t="shared" si="3"/>
        <v>3.3526245454497055</v>
      </c>
      <c r="F24" s="34">
        <f t="shared" si="4"/>
        <v>2.7321109813341562</v>
      </c>
      <c r="G24" s="34">
        <f t="shared" ref="G24:N24" si="9">G10/G$17*100</f>
        <v>2.0934577504515555</v>
      </c>
      <c r="H24" s="34">
        <f t="shared" si="9"/>
        <v>3.6450245415008511</v>
      </c>
      <c r="I24" s="34">
        <f t="shared" si="9"/>
        <v>3.9602618081027949</v>
      </c>
      <c r="J24" s="34">
        <f t="shared" si="9"/>
        <v>4.8284063880394159</v>
      </c>
      <c r="K24" s="34">
        <f t="shared" si="9"/>
        <v>6.7564862267777066</v>
      </c>
      <c r="L24" s="34">
        <f t="shared" si="9"/>
        <v>4.9255299425251833</v>
      </c>
      <c r="M24" s="34">
        <f t="shared" si="9"/>
        <v>3.0421125423410964</v>
      </c>
      <c r="N24" s="34">
        <f t="shared" si="9"/>
        <v>10.377118315752188</v>
      </c>
    </row>
    <row r="25" spans="1:32" x14ac:dyDescent="0.3">
      <c r="A25" s="16" t="s">
        <v>40</v>
      </c>
      <c r="B25" s="34">
        <f t="shared" si="6"/>
        <v>2.6541133159626136</v>
      </c>
      <c r="C25" s="34">
        <f t="shared" si="1"/>
        <v>1.967018225048262</v>
      </c>
      <c r="D25" s="34">
        <f t="shared" si="2"/>
        <v>0.70931762641769536</v>
      </c>
      <c r="E25" s="34">
        <f t="shared" si="3"/>
        <v>0.55371280407617807</v>
      </c>
      <c r="F25" s="34">
        <f t="shared" si="4"/>
        <v>0.35425435793463644</v>
      </c>
      <c r="G25" s="34">
        <f t="shared" ref="G25:N25" si="10">G11/G$17*100</f>
        <v>0.27688501767406232</v>
      </c>
      <c r="H25" s="34">
        <f t="shared" si="10"/>
        <v>0.24366739400718018</v>
      </c>
      <c r="I25" s="34">
        <f t="shared" si="10"/>
        <v>0.36077698860426755</v>
      </c>
      <c r="J25" s="34">
        <f t="shared" si="10"/>
        <v>0.28117567108392799</v>
      </c>
      <c r="K25" s="34">
        <f t="shared" si="10"/>
        <v>0.18017296604740551</v>
      </c>
      <c r="L25" s="34">
        <f t="shared" si="10"/>
        <v>0.30459003946427465</v>
      </c>
      <c r="M25" s="34">
        <f t="shared" si="10"/>
        <v>3.4576120207691137E-2</v>
      </c>
      <c r="N25" s="34">
        <f t="shared" si="10"/>
        <v>4.0955026952835302E-2</v>
      </c>
    </row>
    <row r="26" spans="1:32" x14ac:dyDescent="0.3">
      <c r="A26" s="16" t="s">
        <v>41</v>
      </c>
      <c r="B26" s="34">
        <f t="shared" si="6"/>
        <v>6.6825449140895614</v>
      </c>
      <c r="C26" s="34">
        <f t="shared" si="1"/>
        <v>3.5779336219965754</v>
      </c>
      <c r="D26" s="34">
        <f t="shared" si="2"/>
        <v>0.86596904567955379</v>
      </c>
      <c r="E26" s="34">
        <f t="shared" si="3"/>
        <v>0.16824350585391565</v>
      </c>
      <c r="F26" s="34">
        <f t="shared" si="4"/>
        <v>0.24076073781871873</v>
      </c>
      <c r="G26" s="34">
        <f t="shared" ref="G26:N26" si="11">G12/G$17*100</f>
        <v>0.30949016928801737</v>
      </c>
      <c r="H26" s="34">
        <f t="shared" si="11"/>
        <v>0.18974100353018131</v>
      </c>
      <c r="I26" s="34">
        <f t="shared" si="11"/>
        <v>5.799546580903675E-2</v>
      </c>
      <c r="J26" s="34">
        <f t="shared" si="11"/>
        <v>3.1430513081889232E-2</v>
      </c>
      <c r="K26" s="34">
        <f t="shared" si="11"/>
        <v>2.0019218449711725E-2</v>
      </c>
      <c r="L26" s="34">
        <f t="shared" si="11"/>
        <v>6.1800877572461528E-3</v>
      </c>
      <c r="M26" s="34">
        <f t="shared" si="11"/>
        <v>1.7581078071707357E-3</v>
      </c>
      <c r="N26" s="34">
        <f t="shared" si="11"/>
        <v>1.1068926203469001E-3</v>
      </c>
    </row>
    <row r="27" spans="1:32" x14ac:dyDescent="0.3">
      <c r="A27" s="16" t="s">
        <v>42</v>
      </c>
      <c r="B27" s="34">
        <f t="shared" si="6"/>
        <v>0</v>
      </c>
      <c r="C27" s="34">
        <f t="shared" si="1"/>
        <v>0</v>
      </c>
      <c r="D27" s="34">
        <f t="shared" si="2"/>
        <v>0</v>
      </c>
      <c r="E27" s="34">
        <f t="shared" si="3"/>
        <v>0</v>
      </c>
      <c r="F27" s="34">
        <f t="shared" si="4"/>
        <v>0</v>
      </c>
      <c r="G27" s="34">
        <f t="shared" ref="G27:N27" si="12">G13/G$17*100</f>
        <v>0</v>
      </c>
      <c r="H27" s="34">
        <f t="shared" si="12"/>
        <v>0</v>
      </c>
      <c r="I27" s="34">
        <f t="shared" si="12"/>
        <v>0</v>
      </c>
      <c r="J27" s="34">
        <f t="shared" si="12"/>
        <v>0</v>
      </c>
      <c r="K27" s="34">
        <f t="shared" si="12"/>
        <v>0</v>
      </c>
      <c r="L27" s="34">
        <f t="shared" si="12"/>
        <v>0</v>
      </c>
      <c r="M27" s="34">
        <f t="shared" si="12"/>
        <v>5.8603593572357853E-4</v>
      </c>
      <c r="N27" s="34">
        <f t="shared" si="12"/>
        <v>2.7672315508672505E-3</v>
      </c>
    </row>
    <row r="28" spans="1:32" x14ac:dyDescent="0.3">
      <c r="A28" s="16" t="s">
        <v>4</v>
      </c>
      <c r="B28" s="34">
        <f t="shared" si="6"/>
        <v>4.2902361215618727</v>
      </c>
      <c r="C28" s="34">
        <f t="shared" ref="C28" si="13">C14/$C$17*100</f>
        <v>3.2649121467601732</v>
      </c>
      <c r="D28" s="34">
        <f t="shared" si="2"/>
        <v>2.4744658186603168</v>
      </c>
      <c r="E28" s="34">
        <f t="shared" si="3"/>
        <v>0.54146723244757033</v>
      </c>
      <c r="F28" s="34">
        <f t="shared" si="4"/>
        <v>0</v>
      </c>
      <c r="G28" s="34">
        <f t="shared" ref="G28:N28" si="14">G14/G$17*100</f>
        <v>0</v>
      </c>
      <c r="H28" s="34">
        <f t="shared" si="14"/>
        <v>0</v>
      </c>
      <c r="I28" s="34">
        <f t="shared" si="14"/>
        <v>0</v>
      </c>
      <c r="J28" s="34">
        <f t="shared" si="14"/>
        <v>0</v>
      </c>
      <c r="K28" s="34">
        <f t="shared" si="14"/>
        <v>0</v>
      </c>
      <c r="L28" s="34">
        <f t="shared" si="14"/>
        <v>0</v>
      </c>
      <c r="M28" s="34">
        <f t="shared" si="14"/>
        <v>0</v>
      </c>
      <c r="N28" s="34">
        <f t="shared" si="14"/>
        <v>1.6603389305203501E-3</v>
      </c>
    </row>
    <row r="29" spans="1:32" x14ac:dyDescent="0.3">
      <c r="A29" s="39" t="s">
        <v>35</v>
      </c>
      <c r="B29" s="34">
        <f t="shared" si="6"/>
        <v>0.55283663024619567</v>
      </c>
      <c r="C29" s="40" t="s">
        <v>32</v>
      </c>
      <c r="D29" s="40" t="s">
        <v>32</v>
      </c>
      <c r="E29" s="40" t="s">
        <v>32</v>
      </c>
      <c r="F29" s="40" t="s">
        <v>32</v>
      </c>
      <c r="G29" s="40" t="s">
        <v>32</v>
      </c>
      <c r="H29" s="40" t="s">
        <v>32</v>
      </c>
      <c r="I29" s="40" t="s">
        <v>32</v>
      </c>
      <c r="J29" s="40" t="s">
        <v>32</v>
      </c>
      <c r="K29" s="40" t="s">
        <v>32</v>
      </c>
      <c r="L29" s="40" t="s">
        <v>32</v>
      </c>
      <c r="M29" s="40" t="s">
        <v>32</v>
      </c>
      <c r="N29" s="40" t="s">
        <v>32</v>
      </c>
    </row>
    <row r="30" spans="1:32" x14ac:dyDescent="0.3">
      <c r="A30" s="17" t="s">
        <v>5</v>
      </c>
      <c r="B30" s="34">
        <f t="shared" si="6"/>
        <v>0</v>
      </c>
      <c r="C30" s="34">
        <f t="shared" ref="C30" si="15">C16/$C$17*100</f>
        <v>0</v>
      </c>
      <c r="D30" s="34">
        <f t="shared" si="2"/>
        <v>0</v>
      </c>
      <c r="E30" s="34">
        <f t="shared" si="3"/>
        <v>0</v>
      </c>
      <c r="F30" s="34">
        <f t="shared" si="4"/>
        <v>0</v>
      </c>
      <c r="G30" s="34">
        <f t="shared" ref="G30:N30" si="16">G16/G$17*100</f>
        <v>0</v>
      </c>
      <c r="H30" s="34">
        <f t="shared" si="16"/>
        <v>0</v>
      </c>
      <c r="I30" s="34">
        <f t="shared" si="16"/>
        <v>0</v>
      </c>
      <c r="J30" s="34">
        <f t="shared" si="16"/>
        <v>0</v>
      </c>
      <c r="K30" s="34">
        <f t="shared" si="16"/>
        <v>0</v>
      </c>
      <c r="L30" s="34">
        <f t="shared" si="16"/>
        <v>0</v>
      </c>
      <c r="M30" s="34">
        <f t="shared" si="16"/>
        <v>1.1720718714471571E-3</v>
      </c>
      <c r="N30" s="34">
        <f t="shared" si="16"/>
        <v>0</v>
      </c>
      <c r="O30" s="14"/>
    </row>
    <row r="31" spans="1:32" ht="12.95" customHeight="1" x14ac:dyDescent="0.3">
      <c r="A31" s="18" t="s">
        <v>25</v>
      </c>
      <c r="B31" s="35">
        <f>SUM(B21:B30)</f>
        <v>100</v>
      </c>
      <c r="C31" s="35">
        <f>SUM(C21:C30)</f>
        <v>100.00000000000001</v>
      </c>
      <c r="D31" s="35">
        <f>SUM(D21:D30)</f>
        <v>100</v>
      </c>
      <c r="E31" s="24">
        <f>SUM(E21:E30)</f>
        <v>100</v>
      </c>
      <c r="F31" s="24">
        <f>SUM(F21:F30)</f>
        <v>100</v>
      </c>
      <c r="G31" s="24">
        <f>SUM(G21:G30)</f>
        <v>99.999999999999986</v>
      </c>
      <c r="H31" s="24">
        <f>SUM(H21:H30)</f>
        <v>100</v>
      </c>
      <c r="I31" s="24">
        <f>SUM(I21:I30)</f>
        <v>100.00000000000001</v>
      </c>
      <c r="J31" s="24">
        <f>SUM(J21:J30)</f>
        <v>99.999999999999986</v>
      </c>
      <c r="K31" s="24">
        <f>SUM(K21:K30)</f>
        <v>100.00000000000001</v>
      </c>
      <c r="L31" s="24">
        <f>SUM(L21:L30)</f>
        <v>100</v>
      </c>
      <c r="M31" s="24">
        <f>SUM(M21:M30)</f>
        <v>100.00000000000001</v>
      </c>
      <c r="N31" s="24">
        <f>SUM(N21:N30)</f>
        <v>99.999999999999986</v>
      </c>
      <c r="O31" s="12"/>
      <c r="P31" s="12"/>
      <c r="Q31" s="12"/>
      <c r="R31" s="12"/>
      <c r="S31" s="12"/>
      <c r="T31" s="12"/>
      <c r="U31" s="12"/>
      <c r="V31" s="12"/>
      <c r="W31" s="12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2" ht="15.75" customHeight="1" x14ac:dyDescent="0.3">
      <c r="A32" s="10"/>
      <c r="B32" s="10"/>
      <c r="C32" s="10"/>
      <c r="D32" s="10"/>
      <c r="E32" s="11"/>
      <c r="F32" s="11"/>
      <c r="G32" s="11"/>
      <c r="H32" s="11"/>
      <c r="I32" s="11"/>
      <c r="J32" s="11"/>
      <c r="K32" s="11"/>
      <c r="L32" s="11"/>
      <c r="M32" s="11"/>
      <c r="N32" s="11"/>
    </row>
    <row r="33" spans="1:32" x14ac:dyDescent="0.3">
      <c r="A33" s="44" t="s">
        <v>13</v>
      </c>
      <c r="B33" s="46" t="s">
        <v>16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8"/>
    </row>
    <row r="34" spans="1:32" ht="16.149999999999999" customHeight="1" x14ac:dyDescent="0.35">
      <c r="A34" s="45"/>
      <c r="B34" s="8" t="s">
        <v>29</v>
      </c>
      <c r="C34" s="8" t="s">
        <v>28</v>
      </c>
      <c r="D34" s="8" t="s">
        <v>27</v>
      </c>
      <c r="E34" s="36" t="s">
        <v>14</v>
      </c>
      <c r="F34" s="36" t="s">
        <v>12</v>
      </c>
      <c r="G34" s="36" t="s">
        <v>11</v>
      </c>
      <c r="H34" s="36" t="s">
        <v>10</v>
      </c>
      <c r="I34" s="36" t="s">
        <v>9</v>
      </c>
      <c r="J34" s="36" t="s">
        <v>8</v>
      </c>
      <c r="K34" s="37" t="s">
        <v>7</v>
      </c>
      <c r="L34" s="37" t="s">
        <v>6</v>
      </c>
      <c r="M34" s="37" t="s">
        <v>2</v>
      </c>
    </row>
    <row r="35" spans="1:32" x14ac:dyDescent="0.3">
      <c r="A35" s="15" t="s">
        <v>36</v>
      </c>
      <c r="B35" s="27">
        <f t="shared" ref="B35:M35" si="17">(B7-C7)/C7*100</f>
        <v>57.349526701196638</v>
      </c>
      <c r="C35" s="27">
        <f t="shared" si="17"/>
        <v>4.1480654761904763</v>
      </c>
      <c r="D35" s="27">
        <f t="shared" si="17"/>
        <v>-41.412380122057542</v>
      </c>
      <c r="E35" s="27">
        <f t="shared" si="17"/>
        <v>65.841315741912169</v>
      </c>
      <c r="F35" s="26">
        <f t="shared" si="17"/>
        <v>55.465018263557177</v>
      </c>
      <c r="G35" s="26">
        <f t="shared" si="17"/>
        <v>7.6201995766555788</v>
      </c>
      <c r="H35" s="26">
        <f t="shared" si="17"/>
        <v>40.66354742662697</v>
      </c>
      <c r="I35" s="26">
        <f t="shared" si="17"/>
        <v>15.188633023027927</v>
      </c>
      <c r="J35" s="26">
        <f t="shared" si="17"/>
        <v>-19.866509619159796</v>
      </c>
      <c r="K35" s="26">
        <f t="shared" si="17"/>
        <v>-19.168517930815614</v>
      </c>
      <c r="L35" s="26">
        <f t="shared" si="17"/>
        <v>-79.221892515661068</v>
      </c>
      <c r="M35" s="26">
        <f t="shared" si="17"/>
        <v>202.57382282521945</v>
      </c>
    </row>
    <row r="36" spans="1:32" x14ac:dyDescent="0.3">
      <c r="A36" s="16" t="s">
        <v>37</v>
      </c>
      <c r="B36" s="27">
        <f t="shared" ref="B36:E36" si="18">(B8-C8)/C8*100</f>
        <v>-19.821654216070762</v>
      </c>
      <c r="C36" s="27">
        <f t="shared" si="18"/>
        <v>8.7150249478621706</v>
      </c>
      <c r="D36" s="27">
        <f t="shared" si="18"/>
        <v>-15.442070418296719</v>
      </c>
      <c r="E36" s="27">
        <f t="shared" si="18"/>
        <v>-0.31378807605310999</v>
      </c>
      <c r="F36" s="27">
        <f t="shared" ref="F36:M36" si="19">(F8-G8)/G8*100</f>
        <v>-8.0247220152857111</v>
      </c>
      <c r="G36" s="27">
        <f t="shared" si="19"/>
        <v>-2.3631338193220941</v>
      </c>
      <c r="H36" s="27">
        <f t="shared" si="19"/>
        <v>51.165499266981598</v>
      </c>
      <c r="I36" s="27">
        <f t="shared" si="19"/>
        <v>13.399586227279444</v>
      </c>
      <c r="J36" s="27">
        <f t="shared" si="19"/>
        <v>21.59928122192273</v>
      </c>
      <c r="K36" s="27">
        <f t="shared" si="19"/>
        <v>-12.982291544505689</v>
      </c>
      <c r="L36" s="27">
        <f t="shared" si="19"/>
        <v>-30.428752090727368</v>
      </c>
      <c r="M36" s="27">
        <f t="shared" si="19"/>
        <v>-3.1227975418096547</v>
      </c>
    </row>
    <row r="37" spans="1:32" x14ac:dyDescent="0.3">
      <c r="A37" s="16" t="s">
        <v>38</v>
      </c>
      <c r="B37" s="27">
        <f>(B9-C9)/C9*100</f>
        <v>-6.168260784696467</v>
      </c>
      <c r="C37" s="27">
        <f>(C9-D9)/D9*100</f>
        <v>105.24839743589745</v>
      </c>
      <c r="D37" s="27">
        <f t="shared" ref="D37:E37" si="20">(D9-E9)/E9*100</f>
        <v>-34.779200418082048</v>
      </c>
      <c r="E37" s="27">
        <f t="shared" si="20"/>
        <v>17.284707324547963</v>
      </c>
      <c r="F37" s="27">
        <f t="shared" ref="F37:M37" si="21">(F9-G9)/G9*100</f>
        <v>-0.18354236769654328</v>
      </c>
      <c r="G37" s="27">
        <f t="shared" si="21"/>
        <v>2.2521113543947453</v>
      </c>
      <c r="H37" s="27">
        <f t="shared" si="21"/>
        <v>75.274122807017534</v>
      </c>
      <c r="I37" s="27">
        <f t="shared" si="21"/>
        <v>34.61254612546125</v>
      </c>
      <c r="J37" s="27">
        <f t="shared" si="21"/>
        <v>-0.87783467446964147</v>
      </c>
      <c r="K37" s="27">
        <f t="shared" si="21"/>
        <v>-26.544868350349276</v>
      </c>
      <c r="L37" s="27">
        <f t="shared" si="21"/>
        <v>-40.713603058298823</v>
      </c>
      <c r="M37" s="27">
        <f t="shared" si="21"/>
        <v>-37.482573192591119</v>
      </c>
    </row>
    <row r="38" spans="1:32" x14ac:dyDescent="0.3">
      <c r="A38" s="16" t="s">
        <v>39</v>
      </c>
      <c r="B38" s="27">
        <f t="shared" ref="B38:E38" si="22">(B10-C10)/C10*100</f>
        <v>-48.776595744680847</v>
      </c>
      <c r="C38" s="27">
        <f t="shared" si="22"/>
        <v>-21.041579168416632</v>
      </c>
      <c r="D38" s="27">
        <f t="shared" si="22"/>
        <v>-24.376687311418134</v>
      </c>
      <c r="E38" s="27">
        <f t="shared" si="22"/>
        <v>26.981246218995764</v>
      </c>
      <c r="F38" s="27">
        <f t="shared" ref="F38:M38" si="23">(F10-G10)/G10*100</f>
        <v>22.595797280593324</v>
      </c>
      <c r="G38" s="27">
        <f t="shared" si="23"/>
        <v>-44.589041095890408</v>
      </c>
      <c r="H38" s="27">
        <f t="shared" si="23"/>
        <v>38.836059338151394</v>
      </c>
      <c r="I38" s="27">
        <f t="shared" si="23"/>
        <v>-7.4947220267417309</v>
      </c>
      <c r="J38" s="27">
        <f t="shared" si="23"/>
        <v>-15.792592592592591</v>
      </c>
      <c r="K38" s="27">
        <f t="shared" si="23"/>
        <v>20.989424628069546</v>
      </c>
      <c r="L38" s="27">
        <f t="shared" si="23"/>
        <v>7.4744750529763051</v>
      </c>
      <c r="M38" s="27">
        <f t="shared" si="23"/>
        <v>-72.314666666666668</v>
      </c>
    </row>
    <row r="39" spans="1:32" x14ac:dyDescent="0.3">
      <c r="A39" s="16" t="s">
        <v>40</v>
      </c>
      <c r="B39" s="27">
        <f t="shared" ref="B39:E39" si="24">(B11-C11)/C11*100</f>
        <v>18.325478236761853</v>
      </c>
      <c r="C39" s="27">
        <f t="shared" si="24"/>
        <v>218.63957597173146</v>
      </c>
      <c r="D39" s="27">
        <f t="shared" si="24"/>
        <v>8.8461538461538467</v>
      </c>
      <c r="E39" s="27">
        <f t="shared" si="24"/>
        <v>61.741835147744951</v>
      </c>
      <c r="F39" s="27">
        <f t="shared" ref="F39:M39" si="25">(F11-G11)/G11*100</f>
        <v>20.186915887850468</v>
      </c>
      <c r="G39" s="27">
        <f t="shared" si="25"/>
        <v>9.6311475409836067</v>
      </c>
      <c r="H39" s="27">
        <f t="shared" si="25"/>
        <v>1.8789144050104383</v>
      </c>
      <c r="I39" s="27">
        <f t="shared" si="25"/>
        <v>44.71299093655589</v>
      </c>
      <c r="J39" s="27">
        <f t="shared" si="25"/>
        <v>83.888888888888886</v>
      </c>
      <c r="K39" s="27">
        <f t="shared" si="25"/>
        <v>-47.826086956521742</v>
      </c>
      <c r="L39" s="27">
        <f t="shared" si="25"/>
        <v>484.74576271186447</v>
      </c>
      <c r="M39" s="27">
        <f t="shared" si="25"/>
        <v>-20.27027027027027</v>
      </c>
    </row>
    <row r="40" spans="1:32" x14ac:dyDescent="0.3">
      <c r="A40" s="16" t="s">
        <v>41</v>
      </c>
      <c r="B40" s="27">
        <f t="shared" ref="B40:E40" si="26">(B12-C12)/C12*100</f>
        <v>63.786008230452673</v>
      </c>
      <c r="C40" s="27">
        <f t="shared" si="26"/>
        <v>374.7467438494935</v>
      </c>
      <c r="D40" s="27">
        <f t="shared" si="26"/>
        <v>337.34177215189874</v>
      </c>
      <c r="E40" s="27">
        <f t="shared" si="26"/>
        <v>-27.688787185354691</v>
      </c>
      <c r="F40" s="27">
        <f t="shared" ref="F40:M40" si="27">(F12-G12)/G12*100</f>
        <v>-26.923076923076923</v>
      </c>
      <c r="G40" s="27">
        <f t="shared" si="27"/>
        <v>57.368421052631582</v>
      </c>
      <c r="H40" s="27">
        <f t="shared" si="27"/>
        <v>393.50649350649348</v>
      </c>
      <c r="I40" s="27">
        <f t="shared" si="27"/>
        <v>108.10810810810811</v>
      </c>
      <c r="J40" s="27">
        <f t="shared" si="27"/>
        <v>85</v>
      </c>
      <c r="K40" s="27">
        <f t="shared" si="27"/>
        <v>185.71428571428572</v>
      </c>
      <c r="L40" s="27">
        <f t="shared" si="27"/>
        <v>133.33333333333331</v>
      </c>
      <c r="M40" s="27">
        <f t="shared" si="27"/>
        <v>50</v>
      </c>
    </row>
    <row r="41" spans="1:32" x14ac:dyDescent="0.3">
      <c r="A41" s="16" t="s">
        <v>42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 t="s">
        <v>3</v>
      </c>
      <c r="I41" s="28" t="s">
        <v>3</v>
      </c>
      <c r="J41" s="28" t="s">
        <v>3</v>
      </c>
      <c r="K41" s="28" t="s">
        <v>3</v>
      </c>
      <c r="L41" s="28" t="s">
        <v>3</v>
      </c>
      <c r="M41" s="29">
        <f>(M13-N13)/N13*100</f>
        <v>-80</v>
      </c>
    </row>
    <row r="42" spans="1:32" x14ac:dyDescent="0.3">
      <c r="A42" s="16" t="s">
        <v>4</v>
      </c>
      <c r="B42" s="27">
        <f t="shared" ref="B42:D42" si="28">(B14-C14)/C14*100</f>
        <v>15.233004843828294</v>
      </c>
      <c r="C42" s="27">
        <f t="shared" si="28"/>
        <v>51.608002025829322</v>
      </c>
      <c r="D42" s="27">
        <f t="shared" si="28"/>
        <v>288.29891838741395</v>
      </c>
      <c r="E42" s="28">
        <v>0</v>
      </c>
      <c r="F42" s="19">
        <v>0</v>
      </c>
      <c r="G42" s="19">
        <v>0</v>
      </c>
      <c r="H42" s="19" t="s">
        <v>3</v>
      </c>
      <c r="I42" s="19" t="s">
        <v>3</v>
      </c>
      <c r="J42" s="19" t="s">
        <v>3</v>
      </c>
      <c r="K42" s="19" t="s">
        <v>3</v>
      </c>
      <c r="L42" s="19" t="s">
        <v>3</v>
      </c>
      <c r="M42" s="19" t="s">
        <v>3</v>
      </c>
    </row>
    <row r="43" spans="1:32" ht="21" customHeight="1" x14ac:dyDescent="0.3">
      <c r="A43" s="39" t="s">
        <v>35</v>
      </c>
      <c r="B43" s="38">
        <v>0</v>
      </c>
      <c r="C43" s="38">
        <v>0</v>
      </c>
      <c r="D43" s="38">
        <v>0</v>
      </c>
      <c r="E43" s="38">
        <v>0</v>
      </c>
      <c r="F43" s="51">
        <v>0</v>
      </c>
      <c r="G43" s="51">
        <v>0</v>
      </c>
      <c r="H43" s="51" t="s">
        <v>3</v>
      </c>
      <c r="I43" s="51" t="s">
        <v>3</v>
      </c>
      <c r="J43" s="51" t="s">
        <v>3</v>
      </c>
      <c r="K43" s="51" t="s">
        <v>3</v>
      </c>
      <c r="L43" s="51" t="s">
        <v>3</v>
      </c>
      <c r="M43" s="51" t="s">
        <v>3</v>
      </c>
    </row>
    <row r="44" spans="1:32" s="5" customFormat="1" ht="17.25" customHeight="1" x14ac:dyDescent="0.3">
      <c r="A44" s="17" t="s">
        <v>5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 t="s">
        <v>3</v>
      </c>
      <c r="I44" s="7" t="s">
        <v>3</v>
      </c>
      <c r="J44" s="7" t="s">
        <v>3</v>
      </c>
      <c r="K44" s="7" t="s">
        <v>3</v>
      </c>
      <c r="L44" s="7" t="s">
        <v>3</v>
      </c>
      <c r="M44" s="7" t="s">
        <v>3</v>
      </c>
      <c r="N44" s="14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9.5" customHeight="1" x14ac:dyDescent="0.3">
      <c r="A45" s="18" t="s">
        <v>25</v>
      </c>
      <c r="B45" s="35">
        <f>(B17-C17)/C17*100</f>
        <v>-12.306542912299454</v>
      </c>
      <c r="C45" s="35">
        <f t="shared" ref="B45:E45" si="29">(C17-D17)/D17*100</f>
        <v>14.903189422896171</v>
      </c>
      <c r="D45" s="35">
        <f t="shared" si="29"/>
        <v>-15.031705382194938</v>
      </c>
      <c r="E45" s="25">
        <f t="shared" si="29"/>
        <v>3.4791854904467021</v>
      </c>
      <c r="F45" s="25">
        <f t="shared" ref="F45:M45" si="30">(F17-G17)/G17*100</f>
        <v>-6.0619704897500792</v>
      </c>
      <c r="G45" s="25">
        <f t="shared" si="30"/>
        <v>-3.5211935707758908</v>
      </c>
      <c r="H45" s="25">
        <f t="shared" si="30"/>
        <v>50.843193817833985</v>
      </c>
      <c r="I45" s="25">
        <f t="shared" si="30"/>
        <v>12.783724091063542</v>
      </c>
      <c r="J45" s="25">
        <f t="shared" si="30"/>
        <v>17.833119795003203</v>
      </c>
      <c r="K45" s="25">
        <f t="shared" si="30"/>
        <v>-11.797787528582907</v>
      </c>
      <c r="L45" s="25">
        <f t="shared" si="30"/>
        <v>-33.621467668397429</v>
      </c>
      <c r="M45" s="25">
        <f t="shared" si="30"/>
        <v>-5.5610285246228264</v>
      </c>
      <c r="N45" s="32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</row>
    <row r="46" spans="1:32" x14ac:dyDescent="0.3">
      <c r="A46" s="41" t="s">
        <v>15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30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</row>
    <row r="47" spans="1:32" x14ac:dyDescent="0.3">
      <c r="A47" s="42" t="s">
        <v>33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31"/>
    </row>
    <row r="48" spans="1:32" x14ac:dyDescent="0.3">
      <c r="A48" s="43" t="s">
        <v>34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</row>
  </sheetData>
  <mergeCells count="11">
    <mergeCell ref="A2:N2"/>
    <mergeCell ref="A3:N3"/>
    <mergeCell ref="A5:A6"/>
    <mergeCell ref="A19:A20"/>
    <mergeCell ref="B5:N5"/>
    <mergeCell ref="B19:N19"/>
    <mergeCell ref="A46:M46"/>
    <mergeCell ref="A47:M47"/>
    <mergeCell ref="A48:M48"/>
    <mergeCell ref="A33:A34"/>
    <mergeCell ref="B33:M33"/>
  </mergeCells>
  <phoneticPr fontId="18" type="noConversion"/>
  <pageMargins left="0.55118110236220474" right="0.39370078740157483" top="0.47244094488188981" bottom="0.55118110236220474" header="0.31496062992125984" footer="0.31496062992125984"/>
  <pageSetup paperSize="9" scale="68" fitToHeight="0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D17:N1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27.VCL_alimentazione</vt:lpstr>
      <vt:lpstr>'27.VCL_alimentazione'!Area_stampa</vt:lpstr>
      <vt:lpstr>'27.VCL_alimentazione'!Titoli_stampa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2020-06-30T09:06:06Z</cp:lastPrinted>
  <dcterms:created xsi:type="dcterms:W3CDTF">2012-11-30T07:35:22Z</dcterms:created>
  <dcterms:modified xsi:type="dcterms:W3CDTF">2023-07-10T12:01:00Z</dcterms:modified>
</cp:coreProperties>
</file>