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DD78728B-023A-4F2A-BDCF-77E12E9C88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1.VCL_segnento" sheetId="1" r:id="rId1"/>
    <sheet name="Grafico_VCL_Segmento" sheetId="3" r:id="rId2"/>
    <sheet name="Dati grafico" sheetId="2" state="hidden" r:id="rId3"/>
  </sheets>
  <externalReferences>
    <externalReference r:id="rId4"/>
  </externalReferences>
  <definedNames>
    <definedName name="_xlnm.Print_Area" localSheetId="0">'31.VCL_segnento'!$A$1:$X$19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'31.VCL_segnento'!$A:$A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R9" i="1"/>
  <c r="R10" i="1"/>
  <c r="R11" i="1"/>
  <c r="R12" i="1"/>
  <c r="R13" i="1"/>
  <c r="R14" i="1"/>
  <c r="R8" i="1"/>
  <c r="B15" i="1"/>
  <c r="C10" i="1" s="1"/>
  <c r="S14" i="1"/>
  <c r="S13" i="1"/>
  <c r="S12" i="1"/>
  <c r="S11" i="1"/>
  <c r="S10" i="1"/>
  <c r="S9" i="1"/>
  <c r="S8" i="1"/>
  <c r="T14" i="1"/>
  <c r="T13" i="1"/>
  <c r="T12" i="1"/>
  <c r="T11" i="1"/>
  <c r="T10" i="1"/>
  <c r="T9" i="1"/>
  <c r="T8" i="1"/>
  <c r="C12" i="1" l="1"/>
  <c r="C8" i="1"/>
  <c r="C11" i="1"/>
  <c r="C14" i="1"/>
  <c r="C13" i="1"/>
  <c r="C9" i="1"/>
  <c r="D15" i="1"/>
  <c r="F15" i="1"/>
  <c r="H15" i="1"/>
  <c r="I12" i="1" s="1"/>
  <c r="S15" i="1" l="1"/>
  <c r="C15" i="1"/>
  <c r="T15" i="1"/>
  <c r="G8" i="1"/>
  <c r="G9" i="1"/>
  <c r="E8" i="1"/>
  <c r="E9" i="1"/>
  <c r="E10" i="1"/>
  <c r="E11" i="1"/>
  <c r="E12" i="1"/>
  <c r="E13" i="1"/>
  <c r="E14" i="1"/>
  <c r="G10" i="1"/>
  <c r="G11" i="1"/>
  <c r="G12" i="1"/>
  <c r="G13" i="1"/>
  <c r="G14" i="1"/>
  <c r="U14" i="1"/>
  <c r="U13" i="1"/>
  <c r="U12" i="1"/>
  <c r="U11" i="1"/>
  <c r="U10" i="1"/>
  <c r="U9" i="1"/>
  <c r="U8" i="1"/>
  <c r="W8" i="1"/>
  <c r="V8" i="1"/>
  <c r="I14" i="1"/>
  <c r="E15" i="1" l="1"/>
  <c r="G15" i="1"/>
  <c r="I8" i="1"/>
  <c r="I9" i="1"/>
  <c r="I10" i="1"/>
  <c r="I13" i="1"/>
  <c r="I11" i="1"/>
  <c r="V13" i="1"/>
  <c r="V12" i="1"/>
  <c r="V11" i="1"/>
  <c r="V10" i="1"/>
  <c r="V9" i="1"/>
  <c r="V14" i="1"/>
  <c r="X14" i="1"/>
  <c r="X13" i="1"/>
  <c r="X12" i="1"/>
  <c r="X11" i="1"/>
  <c r="X10" i="1"/>
  <c r="X9" i="1"/>
  <c r="X8" i="1"/>
  <c r="W14" i="1"/>
  <c r="W13" i="1"/>
  <c r="W12" i="1"/>
  <c r="W11" i="1"/>
  <c r="W10" i="1"/>
  <c r="W9" i="1"/>
  <c r="J15" i="1"/>
  <c r="K13" i="1" s="1"/>
  <c r="L15" i="1"/>
  <c r="M12" i="1" s="1"/>
  <c r="N15" i="1"/>
  <c r="O12" i="1" s="1"/>
  <c r="P15" i="1"/>
  <c r="Q14" i="1" s="1"/>
  <c r="M14" i="1"/>
  <c r="M11" i="1" l="1"/>
  <c r="I15" i="1"/>
  <c r="K12" i="1"/>
  <c r="V15" i="1"/>
  <c r="K9" i="1"/>
  <c r="K8" i="1"/>
  <c r="U15" i="1"/>
  <c r="Q9" i="1"/>
  <c r="W15" i="1"/>
  <c r="O10" i="1"/>
  <c r="K10" i="1"/>
  <c r="Q12" i="1"/>
  <c r="O9" i="1"/>
  <c r="O14" i="1"/>
  <c r="O13" i="1"/>
  <c r="O11" i="1"/>
  <c r="O8" i="1"/>
  <c r="M8" i="1"/>
  <c r="K14" i="1"/>
  <c r="Q8" i="1"/>
  <c r="M13" i="1"/>
  <c r="Q15" i="1"/>
  <c r="K11" i="1"/>
  <c r="X15" i="1"/>
  <c r="M10" i="1"/>
  <c r="Q13" i="1"/>
  <c r="M9" i="1"/>
  <c r="Q11" i="1"/>
  <c r="Q10" i="1"/>
  <c r="M15" i="1" l="1"/>
  <c r="O15" i="1"/>
  <c r="K15" i="1"/>
</calcChain>
</file>

<file path=xl/sharedStrings.xml><?xml version="1.0" encoding="utf-8"?>
<sst xmlns="http://schemas.openxmlformats.org/spreadsheetml/2006/main" count="46" uniqueCount="31">
  <si>
    <t>%</t>
  </si>
  <si>
    <t>16/15</t>
  </si>
  <si>
    <t>Pick-up</t>
  </si>
  <si>
    <t>17/16</t>
  </si>
  <si>
    <t>IMMATRICOLAZIONI VEICOLI COMMERCIALI FINO A 3,5 T. PTT PER SEGMENTO</t>
  </si>
  <si>
    <t>NEW LCV UP TO 3.T TONS GVW REGISTRATIONS BY SEGMENT</t>
  </si>
  <si>
    <t>Van - Minivan</t>
  </si>
  <si>
    <t>Furgonette - Minicargo</t>
  </si>
  <si>
    <t>Furgoni piccoli - Small van</t>
  </si>
  <si>
    <t>Furgoni medi e grandi - Medium and large van</t>
  </si>
  <si>
    <t>Derivati da autovetture - Car derived</t>
  </si>
  <si>
    <t>Vari - Others</t>
  </si>
  <si>
    <t>18/17</t>
  </si>
  <si>
    <r>
      <t>unità/</t>
    </r>
    <r>
      <rPr>
        <i/>
        <sz val="9"/>
        <color theme="1" tint="0.14999847407452621"/>
        <rFont val="Trebuchet MS"/>
        <family val="2"/>
      </rPr>
      <t>unit</t>
    </r>
  </si>
  <si>
    <r>
      <t xml:space="preserve">Var % / </t>
    </r>
    <r>
      <rPr>
        <b/>
        <i/>
        <sz val="9"/>
        <color theme="1" tint="0.249977111117893"/>
        <rFont val="Trebuchet MS"/>
        <family val="2"/>
      </rPr>
      <t>%chg.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</si>
  <si>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</si>
  <si>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 xml:space="preserve">Van / </t>
    </r>
    <r>
      <rPr>
        <i/>
        <sz val="9"/>
        <color theme="1" tint="0.14999847407452621"/>
        <rFont val="Trebuchet MS"/>
        <family val="2"/>
      </rPr>
      <t>Minivan</t>
    </r>
  </si>
  <si>
    <r>
      <t xml:space="preserve">Furgonette / </t>
    </r>
    <r>
      <rPr>
        <i/>
        <sz val="9"/>
        <color theme="1" tint="0.14999847407452621"/>
        <rFont val="Trebuchet MS"/>
        <family val="2"/>
      </rPr>
      <t>Minicargo</t>
    </r>
  </si>
  <si>
    <r>
      <t xml:space="preserve">Furgoni piccoli / </t>
    </r>
    <r>
      <rPr>
        <i/>
        <sz val="9"/>
        <color theme="1" tint="0.14999847407452621"/>
        <rFont val="Trebuchet MS"/>
        <family val="2"/>
      </rPr>
      <t>Small van</t>
    </r>
  </si>
  <si>
    <r>
      <t xml:space="preserve">Furgoni medi e grandi / </t>
    </r>
    <r>
      <rPr>
        <i/>
        <sz val="9"/>
        <color theme="1" tint="0.14999847407452621"/>
        <rFont val="Trebuchet MS"/>
        <family val="2"/>
      </rPr>
      <t>Medium and large van</t>
    </r>
  </si>
  <si>
    <r>
      <t xml:space="preserve">Derivati da autovetture / </t>
    </r>
    <r>
      <rPr>
        <i/>
        <sz val="9"/>
        <color theme="1" tint="0.14999847407452621"/>
        <rFont val="Trebuchet MS"/>
        <family val="2"/>
      </rPr>
      <t>Car derived</t>
    </r>
  </si>
  <si>
    <r>
      <t xml:space="preserve">Vari / </t>
    </r>
    <r>
      <rPr>
        <i/>
        <sz val="9"/>
        <color theme="1" tint="0.14999847407452621"/>
        <rFont val="Trebuchet MS"/>
        <family val="2"/>
      </rPr>
      <t>others</t>
    </r>
  </si>
  <si>
    <t>19/18</t>
  </si>
  <si>
    <r>
      <t xml:space="preserve">* Nota - dati provvisori / </t>
    </r>
    <r>
      <rPr>
        <i/>
        <sz val="8"/>
        <color theme="1" tint="0.14999847407452621"/>
        <rFont val="Trebuchet MS"/>
        <family val="2"/>
      </rPr>
      <t>* Note - provisional data</t>
    </r>
  </si>
  <si>
    <r>
      <t>Segmento</t>
    </r>
    <r>
      <rPr>
        <i/>
        <sz val="9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Segment</t>
    </r>
  </si>
  <si>
    <t>21/20</t>
  </si>
  <si>
    <t>20/19</t>
  </si>
  <si>
    <t>2022*</t>
  </si>
  <si>
    <t>Elaborazioni Anfia  su dati del Ministero dei Trasporti presenti in archivio al 30/04/2023  (Aut. Min.D07161/H4)</t>
  </si>
  <si>
    <t>Prepared by Anfia on Ministry of Transports data as of April 30, 2023</t>
  </si>
  <si>
    <t>22/21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</si>
</sst>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#,##0.0_ ;\-#,##0.0\ "/>
    <numFmt numFmtId="166" formatCode="_-* #,##0.00_-;\-* #,##0.00_-;_-* \-??_-;_-@_-"/>
    <numFmt numFmtId="167" formatCode="_-* #,##0_-;\-* #,##0_-;_-* \-_-;_-@_-"/>
    <numFmt numFmtId="168" formatCode="0_ ;\-0\ "/>
    <numFmt numFmtId="169" formatCode="0.0_ ;\-0.0\ "/>
  </numFmts>
  <fonts count="3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b/>
      <sz val="10"/>
      <name val="Arial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b/>
      <i/>
      <sz val="9"/>
      <color theme="1" tint="0.249977111117893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hair">
        <color indexed="47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hair">
        <color indexed="47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9" fontId="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66">
    <xf numFmtId="0" fontId="0" fillId="0" borderId="0" xfId="0"/>
    <xf numFmtId="0" fontId="20" fillId="0" borderId="0" xfId="0" applyFont="1"/>
    <xf numFmtId="0" fontId="22" fillId="19" borderId="11" xfId="0" quotePrefix="1" applyFont="1" applyFill="1" applyBorder="1" applyAlignment="1">
      <alignment horizontal="center" vertical="center"/>
    </xf>
    <xf numFmtId="0" fontId="21" fillId="0" borderId="13" xfId="0" applyFont="1" applyBorder="1"/>
    <xf numFmtId="0" fontId="25" fillId="0" borderId="10" xfId="0" applyFont="1" applyBorder="1"/>
    <xf numFmtId="9" fontId="23" fillId="18" borderId="10" xfId="39" applyFont="1" applyFill="1" applyBorder="1" applyAlignment="1"/>
    <xf numFmtId="9" fontId="0" fillId="0" borderId="0" xfId="0" applyNumberFormat="1"/>
    <xf numFmtId="0" fontId="21" fillId="0" borderId="0" xfId="0" applyFont="1"/>
    <xf numFmtId="0" fontId="21" fillId="0" borderId="0" xfId="0" applyFont="1" applyAlignment="1">
      <alignment horizontal="left"/>
    </xf>
    <xf numFmtId="0" fontId="22" fillId="19" borderId="12" xfId="0" applyFont="1" applyFill="1" applyBorder="1" applyAlignment="1">
      <alignment horizontal="center" vertical="center"/>
    </xf>
    <xf numFmtId="164" fontId="22" fillId="18" borderId="10" xfId="29" applyNumberFormat="1" applyFont="1" applyFill="1" applyBorder="1" applyAlignment="1">
      <alignment vertical="center"/>
    </xf>
    <xf numFmtId="165" fontId="23" fillId="18" borderId="10" xfId="29" applyNumberFormat="1" applyFont="1" applyFill="1" applyBorder="1" applyAlignment="1">
      <alignment horizontal="right" vertical="center"/>
    </xf>
    <xf numFmtId="165" fontId="22" fillId="18" borderId="10" xfId="0" applyNumberFormat="1" applyFont="1" applyFill="1" applyBorder="1" applyAlignment="1">
      <alignment vertical="center"/>
    </xf>
    <xf numFmtId="164" fontId="23" fillId="18" borderId="17" xfId="29" applyNumberFormat="1" applyFont="1" applyFill="1" applyBorder="1" applyAlignment="1">
      <alignment vertical="center"/>
    </xf>
    <xf numFmtId="165" fontId="23" fillId="18" borderId="17" xfId="29" applyNumberFormat="1" applyFont="1" applyFill="1" applyBorder="1" applyAlignment="1">
      <alignment horizontal="right" vertical="center"/>
    </xf>
    <xf numFmtId="165" fontId="23" fillId="18" borderId="17" xfId="0" applyNumberFormat="1" applyFont="1" applyFill="1" applyBorder="1" applyAlignment="1">
      <alignment vertical="center"/>
    </xf>
    <xf numFmtId="164" fontId="23" fillId="18" borderId="18" xfId="29" applyNumberFormat="1" applyFont="1" applyFill="1" applyBorder="1" applyAlignment="1">
      <alignment vertical="center"/>
    </xf>
    <xf numFmtId="165" fontId="23" fillId="18" borderId="18" xfId="29" applyNumberFormat="1" applyFont="1" applyFill="1" applyBorder="1" applyAlignment="1">
      <alignment horizontal="right" vertical="center"/>
    </xf>
    <xf numFmtId="165" fontId="23" fillId="18" borderId="18" xfId="0" applyNumberFormat="1" applyFont="1" applyFill="1" applyBorder="1" applyAlignment="1">
      <alignment vertical="center"/>
    </xf>
    <xf numFmtId="164" fontId="23" fillId="18" borderId="19" xfId="29" applyNumberFormat="1" applyFont="1" applyFill="1" applyBorder="1" applyAlignment="1">
      <alignment vertical="center"/>
    </xf>
    <xf numFmtId="165" fontId="23" fillId="18" borderId="20" xfId="29" applyNumberFormat="1" applyFont="1" applyFill="1" applyBorder="1" applyAlignment="1">
      <alignment horizontal="right" vertical="center"/>
    </xf>
    <xf numFmtId="165" fontId="23" fillId="18" borderId="19" xfId="29" applyNumberFormat="1" applyFont="1" applyFill="1" applyBorder="1" applyAlignment="1">
      <alignment horizontal="right" vertical="center"/>
    </xf>
    <xf numFmtId="164" fontId="20" fillId="0" borderId="0" xfId="0" applyNumberFormat="1" applyFont="1"/>
    <xf numFmtId="0" fontId="24" fillId="18" borderId="0" xfId="0" applyFont="1" applyFill="1"/>
    <xf numFmtId="0" fontId="24" fillId="0" borderId="0" xfId="0" applyFont="1"/>
    <xf numFmtId="0" fontId="22" fillId="18" borderId="10" xfId="0" applyFont="1" applyFill="1" applyBorder="1" applyAlignment="1">
      <alignment vertical="center"/>
    </xf>
    <xf numFmtId="0" fontId="23" fillId="18" borderId="17" xfId="0" applyFont="1" applyFill="1" applyBorder="1" applyAlignment="1">
      <alignment horizontal="left" vertical="center" indent="1"/>
    </xf>
    <xf numFmtId="0" fontId="23" fillId="18" borderId="18" xfId="0" applyFont="1" applyFill="1" applyBorder="1" applyAlignment="1">
      <alignment horizontal="left" vertical="center" indent="1"/>
    </xf>
    <xf numFmtId="0" fontId="23" fillId="18" borderId="21" xfId="0" applyFont="1" applyFill="1" applyBorder="1" applyAlignment="1">
      <alignment horizontal="left" vertical="center" indent="1"/>
    </xf>
    <xf numFmtId="0" fontId="26" fillId="0" borderId="0" xfId="0" applyFont="1" applyAlignment="1">
      <alignment horizontal="left" indent="11"/>
    </xf>
    <xf numFmtId="0" fontId="25" fillId="20" borderId="10" xfId="0" applyFont="1" applyFill="1" applyBorder="1"/>
    <xf numFmtId="9" fontId="23" fillId="20" borderId="10" xfId="39" applyFont="1" applyFill="1" applyBorder="1" applyAlignment="1"/>
    <xf numFmtId="169" fontId="23" fillId="18" borderId="17" xfId="0" applyNumberFormat="1" applyFont="1" applyFill="1" applyBorder="1" applyAlignment="1">
      <alignment vertical="center"/>
    </xf>
    <xf numFmtId="169" fontId="23" fillId="18" borderId="18" xfId="0" applyNumberFormat="1" applyFont="1" applyFill="1" applyBorder="1" applyAlignment="1">
      <alignment vertical="center"/>
    </xf>
    <xf numFmtId="169" fontId="23" fillId="18" borderId="19" xfId="0" applyNumberFormat="1" applyFont="1" applyFill="1" applyBorder="1" applyAlignment="1">
      <alignment vertical="center"/>
    </xf>
    <xf numFmtId="169" fontId="22" fillId="18" borderId="10" xfId="0" applyNumberFormat="1" applyFont="1" applyFill="1" applyBorder="1" applyAlignment="1">
      <alignment vertical="center"/>
    </xf>
    <xf numFmtId="169" fontId="23" fillId="18" borderId="17" xfId="29" applyNumberFormat="1" applyFont="1" applyFill="1" applyBorder="1" applyAlignment="1">
      <alignment horizontal="right" vertical="center"/>
    </xf>
    <xf numFmtId="169" fontId="23" fillId="18" borderId="18" xfId="29" applyNumberFormat="1" applyFont="1" applyFill="1" applyBorder="1" applyAlignment="1">
      <alignment horizontal="right" vertical="center"/>
    </xf>
    <xf numFmtId="169" fontId="23" fillId="18" borderId="20" xfId="29" applyNumberFormat="1" applyFont="1" applyFill="1" applyBorder="1" applyAlignment="1">
      <alignment horizontal="right" vertical="center"/>
    </xf>
    <xf numFmtId="169" fontId="23" fillId="18" borderId="10" xfId="29" applyNumberFormat="1" applyFont="1" applyFill="1" applyBorder="1" applyAlignment="1">
      <alignment horizontal="right" vertical="center"/>
    </xf>
    <xf numFmtId="169" fontId="23" fillId="18" borderId="19" xfId="29" applyNumberFormat="1" applyFont="1" applyFill="1" applyBorder="1" applyAlignment="1">
      <alignment horizontal="right" vertical="center"/>
    </xf>
    <xf numFmtId="169" fontId="23" fillId="18" borderId="20" xfId="0" applyNumberFormat="1" applyFont="1" applyFill="1" applyBorder="1" applyAlignment="1">
      <alignment vertical="center"/>
    </xf>
    <xf numFmtId="165" fontId="23" fillId="18" borderId="23" xfId="29" applyNumberFormat="1" applyFont="1" applyFill="1" applyBorder="1" applyAlignment="1">
      <alignment horizontal="right" vertical="center"/>
    </xf>
    <xf numFmtId="169" fontId="23" fillId="18" borderId="24" xfId="0" applyNumberFormat="1" applyFont="1" applyFill="1" applyBorder="1" applyAlignment="1">
      <alignment vertical="center"/>
    </xf>
    <xf numFmtId="169" fontId="23" fillId="18" borderId="25" xfId="0" applyNumberFormat="1" applyFont="1" applyFill="1" applyBorder="1" applyAlignment="1">
      <alignment vertical="center"/>
    </xf>
    <xf numFmtId="169" fontId="22" fillId="18" borderId="16" xfId="0" applyNumberFormat="1" applyFont="1" applyFill="1" applyBorder="1" applyAlignment="1">
      <alignment vertical="center"/>
    </xf>
    <xf numFmtId="0" fontId="22" fillId="19" borderId="22" xfId="0" applyFont="1" applyFill="1" applyBorder="1" applyAlignment="1">
      <alignment horizontal="center" vertical="center"/>
    </xf>
    <xf numFmtId="169" fontId="23" fillId="18" borderId="26" xfId="0" applyNumberFormat="1" applyFont="1" applyFill="1" applyBorder="1" applyAlignment="1">
      <alignment vertical="center"/>
    </xf>
    <xf numFmtId="169" fontId="23" fillId="18" borderId="27" xfId="0" applyNumberFormat="1" applyFont="1" applyFill="1" applyBorder="1" applyAlignment="1">
      <alignment vertical="center"/>
    </xf>
    <xf numFmtId="169" fontId="23" fillId="18" borderId="28" xfId="0" applyNumberFormat="1" applyFont="1" applyFill="1" applyBorder="1" applyAlignment="1">
      <alignment vertical="center"/>
    </xf>
    <xf numFmtId="169" fontId="22" fillId="18" borderId="22" xfId="0" applyNumberFormat="1" applyFont="1" applyFill="1" applyBorder="1" applyAlignment="1">
      <alignment vertical="center"/>
    </xf>
    <xf numFmtId="1" fontId="25" fillId="0" borderId="10" xfId="0" applyNumberFormat="1" applyFont="1" applyBorder="1"/>
    <xf numFmtId="1" fontId="7" fillId="20" borderId="10" xfId="0" applyNumberFormat="1" applyFont="1" applyFill="1" applyBorder="1"/>
    <xf numFmtId="1" fontId="7" fillId="0" borderId="10" xfId="0" applyNumberFormat="1" applyFont="1" applyBorder="1"/>
    <xf numFmtId="0" fontId="19" fillId="0" borderId="0" xfId="0" applyFont="1" applyAlignment="1">
      <alignment horizontal="left" indent="11"/>
    </xf>
    <xf numFmtId="0" fontId="26" fillId="0" borderId="0" xfId="0" applyFont="1" applyAlignment="1">
      <alignment horizontal="left" indent="11"/>
    </xf>
    <xf numFmtId="0" fontId="24" fillId="18" borderId="0" xfId="0" applyFont="1" applyFill="1" applyAlignment="1">
      <alignment horizontal="left"/>
    </xf>
    <xf numFmtId="3" fontId="24" fillId="0" borderId="0" xfId="0" applyNumberFormat="1" applyFont="1" applyAlignment="1">
      <alignment horizontal="left"/>
    </xf>
    <xf numFmtId="0" fontId="29" fillId="18" borderId="0" xfId="0" applyFont="1" applyFill="1" applyAlignment="1">
      <alignment horizontal="left"/>
    </xf>
    <xf numFmtId="0" fontId="22" fillId="19" borderId="14" xfId="0" applyFont="1" applyFill="1" applyBorder="1" applyAlignment="1">
      <alignment horizontal="left" vertical="center"/>
    </xf>
    <xf numFmtId="0" fontId="22" fillId="19" borderId="11" xfId="0" applyFont="1" applyFill="1" applyBorder="1" applyAlignment="1">
      <alignment horizontal="left" vertical="center"/>
    </xf>
    <xf numFmtId="168" fontId="22" fillId="19" borderId="10" xfId="0" applyNumberFormat="1" applyFont="1" applyFill="1" applyBorder="1" applyAlignment="1">
      <alignment horizontal="center" vertical="center"/>
    </xf>
    <xf numFmtId="168" fontId="22" fillId="19" borderId="22" xfId="0" applyNumberFormat="1" applyFont="1" applyFill="1" applyBorder="1" applyAlignment="1">
      <alignment horizontal="center" vertical="center"/>
    </xf>
    <xf numFmtId="0" fontId="22" fillId="19" borderId="15" xfId="0" applyFont="1" applyFill="1" applyBorder="1" applyAlignment="1">
      <alignment horizontal="center" vertical="center"/>
    </xf>
    <xf numFmtId="0" fontId="22" fillId="19" borderId="16" xfId="0" applyFont="1" applyFill="1" applyBorder="1" applyAlignment="1">
      <alignment horizontal="center" vertical="center"/>
    </xf>
    <xf numFmtId="168" fontId="22" fillId="19" borderId="15" xfId="0" applyNumberFormat="1" applyFont="1" applyFill="1" applyBorder="1" applyAlignment="1">
      <alignment horizontal="center" vertical="center"/>
    </xf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Percentuale" xfId="39" builtinId="5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>
                <a:solidFill>
                  <a:schemeClr val="tx1"/>
                </a:solidFill>
                <a:latin typeface="Trebuchet MS" panose="020B0603020202020204" pitchFamily="34" charset="0"/>
              </a:defRPr>
            </a:pPr>
            <a:r>
              <a:rPr lang="it-IT" sz="1000">
                <a:solidFill>
                  <a:schemeClr val="tx1"/>
                </a:solidFill>
                <a:latin typeface="Trebuchet MS" panose="020B0603020202020204" pitchFamily="34" charset="0"/>
              </a:rPr>
              <a:t>ITALIA - IMMATRICOLAZIONI VEICOLI COMMERCIALI FINO A 3,5 T. PTT DAL 2016 AL 2022 PER SEGMENTO</a:t>
            </a:r>
          </a:p>
          <a:p>
            <a:pPr algn="l">
              <a:defRPr sz="1000">
                <a:solidFill>
                  <a:schemeClr val="tx1"/>
                </a:solidFill>
                <a:latin typeface="Trebuchet MS" panose="020B0603020202020204" pitchFamily="34" charset="0"/>
              </a:defRPr>
            </a:pPr>
            <a:r>
              <a:rPr lang="it-IT" sz="1000" b="0" i="1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ITALY - NEW REGISTRATIONS</a:t>
            </a:r>
            <a:r>
              <a:rPr lang="it-IT" sz="1000" b="0" i="1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 OF </a:t>
            </a:r>
            <a:r>
              <a:rPr lang="it-IT" sz="1000" b="0" i="1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LCV UP TO 3.T TONS GVW  FROM 2016 TO 2022 BY SEGMENT</a:t>
            </a:r>
          </a:p>
        </c:rich>
      </c:tx>
      <c:layout>
        <c:manualLayout>
          <c:xMode val="edge"/>
          <c:yMode val="edge"/>
          <c:x val="2.7576343350773518E-2"/>
          <c:y val="2.0552258379737266E-2"/>
        </c:manualLayout>
      </c:layout>
      <c:overlay val="1"/>
      <c:spPr>
        <a:solidFill>
          <a:sysClr val="window" lastClr="FFFFFF"/>
        </a:solidFill>
      </c:spPr>
    </c:title>
    <c:autoTitleDeleted val="0"/>
    <c:plotArea>
      <c:layout>
        <c:manualLayout>
          <c:layoutTarget val="inner"/>
          <c:xMode val="edge"/>
          <c:yMode val="edge"/>
          <c:x val="6.475310215995532E-2"/>
          <c:y val="0.16514250741838538"/>
          <c:w val="0.6265855782749693"/>
          <c:h val="0.6213583165533083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'Dati grafico'!$A$2</c:f>
              <c:strCache>
                <c:ptCount val="1"/>
                <c:pt idx="0">
                  <c:v>Vari - Others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9D-40F6-8493-C97DE08CFF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9D-40F6-8493-C97DE08CFF5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9D-40F6-8493-C97DE08CFF5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1" i="0" u="none" strike="noStrike" kern="1200" baseline="0">
                      <a:solidFill>
                        <a:schemeClr val="tx1"/>
                      </a:solidFill>
                      <a:latin typeface="Trebuchet MS" panose="020B060302020202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C9D-40F6-8493-C97DE08CFF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tx1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grafico'!$B$2:$H$2</c:f>
              <c:numCache>
                <c:formatCode>0%</c:formatCode>
                <c:ptCount val="7"/>
                <c:pt idx="0">
                  <c:v>3.0000000000000001E-3</c:v>
                </c:pt>
                <c:pt idx="1">
                  <c:v>1E-3</c:v>
                </c:pt>
                <c:pt idx="2">
                  <c:v>1E-3</c:v>
                </c:pt>
                <c:pt idx="3">
                  <c:v>1.2E-2</c:v>
                </c:pt>
                <c:pt idx="4" formatCode="0">
                  <c:v>1.7075004699542577</c:v>
                </c:pt>
                <c:pt idx="5" formatCode="0">
                  <c:v>2.1611569797244976</c:v>
                </c:pt>
                <c:pt idx="6" formatCode="0">
                  <c:v>7.8976661463742243E-2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D-40F6-8493-C97DE08CFF5E}"/>
            </c:ext>
          </c:extLst>
        </c:ser>
        <c:ser>
          <c:idx val="1"/>
          <c:order val="1"/>
          <c:tx>
            <c:strRef>
              <c:f>'Dati grafico'!$A$3</c:f>
              <c:strCache>
                <c:ptCount val="1"/>
                <c:pt idx="0">
                  <c:v>Derivati da autovetture - Car derived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grafico'!$B$3:$H$3</c:f>
              <c:numCache>
                <c:formatCode>0%</c:formatCode>
                <c:ptCount val="7"/>
                <c:pt idx="0">
                  <c:v>0.109740204620693</c:v>
                </c:pt>
                <c:pt idx="1">
                  <c:v>9.9592086055347903E-2</c:v>
                </c:pt>
                <c:pt idx="2">
                  <c:v>8.2000000000000003E-2</c:v>
                </c:pt>
                <c:pt idx="3">
                  <c:v>7.2999999999999995E-2</c:v>
                </c:pt>
                <c:pt idx="4" formatCode="0">
                  <c:v>9.2430603421267001</c:v>
                </c:pt>
                <c:pt idx="5" formatCode="0">
                  <c:v>10.215733964466065</c:v>
                </c:pt>
                <c:pt idx="6" formatCode="0">
                  <c:v>16.883593375910252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8B-4892-9A0E-710E88D0A634}"/>
            </c:ext>
          </c:extLst>
        </c:ser>
        <c:ser>
          <c:idx val="2"/>
          <c:order val="2"/>
          <c:tx>
            <c:strRef>
              <c:f>'Dati grafico'!$A$4</c:f>
              <c:strCache>
                <c:ptCount val="1"/>
                <c:pt idx="0">
                  <c:v>Pick-up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grafico'!$B$4:$H$4</c:f>
              <c:numCache>
                <c:formatCode>0%</c:formatCode>
                <c:ptCount val="7"/>
                <c:pt idx="0">
                  <c:v>3.81978599212075E-2</c:v>
                </c:pt>
                <c:pt idx="1">
                  <c:v>4.8778846452494598E-2</c:v>
                </c:pt>
                <c:pt idx="2">
                  <c:v>4.9000000000000002E-2</c:v>
                </c:pt>
                <c:pt idx="3">
                  <c:v>4.9000000000000002E-2</c:v>
                </c:pt>
                <c:pt idx="4" formatCode="0">
                  <c:v>4.9583307224763455</c:v>
                </c:pt>
                <c:pt idx="5" formatCode="0">
                  <c:v>4.8801902123528969</c:v>
                </c:pt>
                <c:pt idx="6" formatCode="0">
                  <c:v>5.6185365064953636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8B-4892-9A0E-710E88D0A634}"/>
            </c:ext>
          </c:extLst>
        </c:ser>
        <c:ser>
          <c:idx val="3"/>
          <c:order val="3"/>
          <c:tx>
            <c:strRef>
              <c:f>'Dati grafico'!$A$5</c:f>
              <c:strCache>
                <c:ptCount val="1"/>
                <c:pt idx="0">
                  <c:v>Furgoni medi e grandi - Medium and large van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grafico'!$B$5:$H$5</c:f>
              <c:numCache>
                <c:formatCode>0%</c:formatCode>
                <c:ptCount val="7"/>
                <c:pt idx="0">
                  <c:v>0.291916533931184</c:v>
                </c:pt>
                <c:pt idx="1">
                  <c:v>0.30991106647754901</c:v>
                </c:pt>
                <c:pt idx="2">
                  <c:v>0.34699999999999998</c:v>
                </c:pt>
                <c:pt idx="3">
                  <c:v>0.34899999999999998</c:v>
                </c:pt>
                <c:pt idx="4" formatCode="0">
                  <c:v>36.461557741713143</c:v>
                </c:pt>
                <c:pt idx="5" formatCode="0">
                  <c:v>36.99543010459498</c:v>
                </c:pt>
                <c:pt idx="6" formatCode="0">
                  <c:v>34.477354841518093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8B-4892-9A0E-710E88D0A634}"/>
            </c:ext>
          </c:extLst>
        </c:ser>
        <c:ser>
          <c:idx val="4"/>
          <c:order val="4"/>
          <c:tx>
            <c:strRef>
              <c:f>'Dati grafico'!$A$6</c:f>
              <c:strCache>
                <c:ptCount val="1"/>
                <c:pt idx="0">
                  <c:v>Furgoni piccoli - Small van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tx1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grafico'!$B$6:$H$6</c:f>
              <c:numCache>
                <c:formatCode>0%</c:formatCode>
                <c:ptCount val="7"/>
                <c:pt idx="0">
                  <c:v>0.11158768281296</c:v>
                </c:pt>
                <c:pt idx="1">
                  <c:v>0.13600000000000001</c:v>
                </c:pt>
                <c:pt idx="2">
                  <c:v>0.13500000000000001</c:v>
                </c:pt>
                <c:pt idx="3">
                  <c:v>0.14000000000000001</c:v>
                </c:pt>
                <c:pt idx="4" formatCode="0">
                  <c:v>15.0184848674729</c:v>
                </c:pt>
                <c:pt idx="5" formatCode="0">
                  <c:v>13.483372779128993</c:v>
                </c:pt>
                <c:pt idx="6" formatCode="0">
                  <c:v>11.744513609482174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8B-4892-9A0E-710E88D0A634}"/>
            </c:ext>
          </c:extLst>
        </c:ser>
        <c:ser>
          <c:idx val="5"/>
          <c:order val="5"/>
          <c:tx>
            <c:strRef>
              <c:f>'Dati grafico'!$A$7</c:f>
              <c:strCache>
                <c:ptCount val="1"/>
                <c:pt idx="0">
                  <c:v>Furgonette - Minicargo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tx1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grafico'!$B$7:$H$7</c:f>
              <c:numCache>
                <c:formatCode>0%</c:formatCode>
                <c:ptCount val="7"/>
                <c:pt idx="0">
                  <c:v>0.32227010131171002</c:v>
                </c:pt>
                <c:pt idx="1">
                  <c:v>0.31616954311567602</c:v>
                </c:pt>
                <c:pt idx="2">
                  <c:v>0.29899999999999999</c:v>
                </c:pt>
                <c:pt idx="3">
                  <c:v>0.308</c:v>
                </c:pt>
                <c:pt idx="4" formatCode="0">
                  <c:v>27.68970486872611</c:v>
                </c:pt>
                <c:pt idx="5" formatCode="0">
                  <c:v>26.635728074863398</c:v>
                </c:pt>
                <c:pt idx="6" formatCode="0">
                  <c:v>15.421592343616883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98B-4892-9A0E-710E88D0A634}"/>
            </c:ext>
          </c:extLst>
        </c:ser>
        <c:ser>
          <c:idx val="6"/>
          <c:order val="6"/>
          <c:tx>
            <c:strRef>
              <c:f>'Dati grafico'!$A$8</c:f>
              <c:strCache>
                <c:ptCount val="1"/>
                <c:pt idx="0">
                  <c:v>Van - Minivan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grafico'!$B$1:$H$1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 formatCode="0">
                  <c:v>2020</c:v>
                </c:pt>
                <c:pt idx="5" formatCode="0">
                  <c:v>2021</c:v>
                </c:pt>
                <c:pt idx="6" formatCode="0">
                  <c:v>2022</c:v>
                </c:pt>
              </c:numCache>
            </c:numRef>
          </c:cat>
          <c:val>
            <c:numRef>
              <c:f>'Dati grafico'!$B$8:$H$8</c:f>
              <c:numCache>
                <c:formatCode>0%</c:formatCode>
                <c:ptCount val="7"/>
                <c:pt idx="0">
                  <c:v>0.12363124335282299</c:v>
                </c:pt>
                <c:pt idx="1">
                  <c:v>8.5372040294443494E-2</c:v>
                </c:pt>
                <c:pt idx="2">
                  <c:v>8.7999999999999995E-2</c:v>
                </c:pt>
                <c:pt idx="3">
                  <c:v>6.9000000000000006E-2</c:v>
                </c:pt>
                <c:pt idx="4" formatCode="0">
                  <c:v>4.9213609875305471</c:v>
                </c:pt>
                <c:pt idx="5" formatCode="0">
                  <c:v>5.6283878848691744</c:v>
                </c:pt>
                <c:pt idx="6" formatCode="0">
                  <c:v>15.775432661513491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8B-4892-9A0E-710E88D0A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59937952"/>
        <c:axId val="1"/>
      </c:barChart>
      <c:catAx>
        <c:axId val="165993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tx2"/>
                </a:solidFill>
                <a:latin typeface="Trebuchet MS" panose="020B0603020202020204" pitchFamily="34" charset="0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599379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518518518518523"/>
          <c:y val="0.36635220125786161"/>
          <c:w val="0.24558315598017158"/>
          <c:h val="0.22285765297021706"/>
        </c:manualLayout>
      </c:layout>
      <c:overlay val="0"/>
      <c:txPr>
        <a:bodyPr/>
        <a:lstStyle/>
        <a:p>
          <a:pPr>
            <a:defRPr sz="800">
              <a:solidFill>
                <a:schemeClr val="tx2"/>
              </a:solidFill>
              <a:latin typeface="Trebuchet MS" panose="020B0603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0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cifre&amp;C&amp;"Trebuchet MS,Normale"&amp;8&amp;P/&amp;N&amp;R&amp;"Trebuchet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478196C-49BE-401F-912B-BC6E2BF2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49833" cy="605366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05B174-0C15-4534-AEF9-4316667829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0.85327</cdr:x>
      <cdr:y>0.01982</cdr:y>
    </cdr:from>
    <cdr:to>
      <cdr:x>0.97735</cdr:x>
      <cdr:y>0.12332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4FE0CD02-EA6F-4DC1-9073-170D76C7498F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172326" y="132570"/>
          <a:ext cx="1047751" cy="6389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0.00548</cdr:x>
      <cdr:y>0.92373</cdr:y>
    </cdr:from>
    <cdr:to>
      <cdr:x>0.81844</cdr:x>
      <cdr:y>0.99355</cdr:y>
    </cdr:to>
    <cdr:sp macro="" textlink="">
      <cdr:nvSpPr>
        <cdr:cNvPr id="4" name="CasellaDiTesto 1">
          <a:extLst xmlns:a="http://schemas.openxmlformats.org/drawingml/2006/main">
            <a:ext uri="{FF2B5EF4-FFF2-40B4-BE49-F238E27FC236}">
              <a16:creationId xmlns:a16="http://schemas.microsoft.com/office/drawing/2014/main" id="{87280738-B62F-430F-9D75-190A25A097DA}"/>
            </a:ext>
          </a:extLst>
        </cdr:cNvPr>
        <cdr:cNvSpPr txBox="1"/>
      </cdr:nvSpPr>
      <cdr:spPr>
        <a:xfrm xmlns:a="http://schemas.openxmlformats.org/drawingml/2006/main">
          <a:off x="50800" y="5599092"/>
          <a:ext cx="7532259" cy="4231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it-IT" sz="800">
              <a:solidFill>
                <a:schemeClr val="tx1"/>
              </a:solidFill>
              <a:latin typeface="Trebuchet MS" pitchFamily="34" charset="0"/>
            </a:rPr>
            <a:t>Elaborazioni Anfia su dati del Ministero dei Trasporti presenti in archivio al 30/04/2023 (Aut. Min.D07161/H4). </a:t>
          </a:r>
        </a:p>
        <a:p xmlns:a="http://schemas.openxmlformats.org/drawingml/2006/main">
          <a:pPr algn="l"/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latin typeface="Trebuchet MS" pitchFamily="34" charset="0"/>
            </a:rPr>
            <a:t>Prepared by Anfia on Ministry of Transports data as of 30/04/2023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H19"/>
  <sheetViews>
    <sheetView showGridLines="0" tabSelected="1" zoomScaleNormal="100" workbookViewId="0"/>
  </sheetViews>
  <sheetFormatPr defaultColWidth="9.140625" defaultRowHeight="15" x14ac:dyDescent="0.3"/>
  <cols>
    <col min="1" max="1" width="39" style="1" customWidth="1"/>
    <col min="2" max="2" width="9.7109375" style="1" customWidth="1"/>
    <col min="3" max="3" width="7.7109375" style="1" customWidth="1"/>
    <col min="4" max="4" width="9.7109375" style="1" customWidth="1"/>
    <col min="5" max="5" width="7.7109375" style="1" customWidth="1"/>
    <col min="6" max="6" width="9.7109375" style="1" customWidth="1"/>
    <col min="7" max="7" width="7.7109375" style="1" customWidth="1"/>
    <col min="8" max="8" width="9.7109375" style="1" customWidth="1"/>
    <col min="9" max="9" width="7.7109375" style="1" customWidth="1"/>
    <col min="10" max="10" width="9.7109375" style="1" customWidth="1"/>
    <col min="11" max="11" width="7.7109375" style="1" customWidth="1"/>
    <col min="12" max="12" width="9.7109375" style="1" customWidth="1"/>
    <col min="13" max="13" width="7.7109375" style="1" customWidth="1"/>
    <col min="14" max="14" width="9.7109375" style="1" customWidth="1"/>
    <col min="15" max="15" width="7.7109375" style="1" customWidth="1"/>
    <col min="16" max="16" width="9.7109375" style="1" customWidth="1"/>
    <col min="17" max="24" width="7.7109375" style="1" customWidth="1"/>
    <col min="25" max="16384" width="9.140625" style="1"/>
  </cols>
  <sheetData>
    <row r="2" spans="1:34" x14ac:dyDescent="0.3">
      <c r="A2" s="54" t="s">
        <v>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</row>
    <row r="3" spans="1:34" x14ac:dyDescent="0.3">
      <c r="A3" s="55" t="s">
        <v>5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</row>
    <row r="4" spans="1:34" x14ac:dyDescent="0.3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</row>
    <row r="5" spans="1:34" x14ac:dyDescent="0.3">
      <c r="A5" s="8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7"/>
    </row>
    <row r="6" spans="1:34" ht="15.75" customHeight="1" x14ac:dyDescent="0.3">
      <c r="A6" s="59" t="s">
        <v>24</v>
      </c>
      <c r="B6" s="61" t="s">
        <v>27</v>
      </c>
      <c r="C6" s="61"/>
      <c r="D6" s="61">
        <v>2021</v>
      </c>
      <c r="E6" s="61"/>
      <c r="F6" s="61">
        <v>2020</v>
      </c>
      <c r="G6" s="61"/>
      <c r="H6" s="61">
        <v>2019</v>
      </c>
      <c r="I6" s="61"/>
      <c r="J6" s="61">
        <v>2018</v>
      </c>
      <c r="K6" s="61"/>
      <c r="L6" s="61">
        <v>2017</v>
      </c>
      <c r="M6" s="61"/>
      <c r="N6" s="61">
        <v>2016</v>
      </c>
      <c r="O6" s="61"/>
      <c r="P6" s="61">
        <v>2015</v>
      </c>
      <c r="Q6" s="62"/>
      <c r="R6" s="65"/>
      <c r="S6" s="63" t="s">
        <v>14</v>
      </c>
      <c r="T6" s="63"/>
      <c r="U6" s="63"/>
      <c r="V6" s="63"/>
      <c r="W6" s="63"/>
      <c r="X6" s="64"/>
    </row>
    <row r="7" spans="1:34" x14ac:dyDescent="0.3">
      <c r="A7" s="60"/>
      <c r="B7" s="9" t="s">
        <v>13</v>
      </c>
      <c r="C7" s="9" t="s">
        <v>0</v>
      </c>
      <c r="D7" s="9" t="s">
        <v>13</v>
      </c>
      <c r="E7" s="9" t="s">
        <v>0</v>
      </c>
      <c r="F7" s="9" t="s">
        <v>13</v>
      </c>
      <c r="G7" s="9" t="s">
        <v>0</v>
      </c>
      <c r="H7" s="9" t="s">
        <v>13</v>
      </c>
      <c r="I7" s="9" t="s">
        <v>0</v>
      </c>
      <c r="J7" s="9" t="s">
        <v>13</v>
      </c>
      <c r="K7" s="9" t="s">
        <v>0</v>
      </c>
      <c r="L7" s="9" t="s">
        <v>13</v>
      </c>
      <c r="M7" s="9" t="s">
        <v>0</v>
      </c>
      <c r="N7" s="9" t="s">
        <v>13</v>
      </c>
      <c r="O7" s="9" t="s">
        <v>0</v>
      </c>
      <c r="P7" s="9" t="s">
        <v>13</v>
      </c>
      <c r="Q7" s="46" t="s">
        <v>0</v>
      </c>
      <c r="R7" s="9" t="s">
        <v>30</v>
      </c>
      <c r="S7" s="9" t="s">
        <v>25</v>
      </c>
      <c r="T7" s="9" t="s">
        <v>26</v>
      </c>
      <c r="U7" s="2" t="s">
        <v>22</v>
      </c>
      <c r="V7" s="2" t="s">
        <v>12</v>
      </c>
      <c r="W7" s="2" t="s">
        <v>3</v>
      </c>
      <c r="X7" s="2" t="s">
        <v>1</v>
      </c>
    </row>
    <row r="8" spans="1:34" ht="17.100000000000001" customHeight="1" x14ac:dyDescent="0.3">
      <c r="A8" s="26" t="s">
        <v>16</v>
      </c>
      <c r="B8" s="13">
        <v>25368</v>
      </c>
      <c r="C8" s="32">
        <f>B8/B$15*100</f>
        <v>15.775432661513491</v>
      </c>
      <c r="D8" s="13">
        <v>10321</v>
      </c>
      <c r="E8" s="32">
        <f>D8/D$15*100</f>
        <v>5.6283878848691744</v>
      </c>
      <c r="F8" s="13">
        <v>7854</v>
      </c>
      <c r="G8" s="32">
        <f>F8/F$15*100</f>
        <v>4.9213609875305471</v>
      </c>
      <c r="H8" s="13">
        <v>13033</v>
      </c>
      <c r="I8" s="32">
        <f>H8/H$15*100</f>
        <v>6.9389797841584899</v>
      </c>
      <c r="J8" s="13">
        <v>15901</v>
      </c>
      <c r="K8" s="32">
        <f>J8/J$15*100</f>
        <v>8.7604954051612047</v>
      </c>
      <c r="L8" s="13">
        <v>16458</v>
      </c>
      <c r="M8" s="32">
        <f t="shared" ref="M8:M14" si="0">L8/L$15*100</f>
        <v>8.5177077025789121</v>
      </c>
      <c r="N8" s="13">
        <v>24760</v>
      </c>
      <c r="O8" s="32">
        <f t="shared" ref="O8:O14" si="1">N8/N$15*100</f>
        <v>12.36312433528234</v>
      </c>
      <c r="P8" s="13">
        <v>15182</v>
      </c>
      <c r="Q8" s="47">
        <f t="shared" ref="Q8:Q15" si="2">P8/P$15*100</f>
        <v>11.434898206659687</v>
      </c>
      <c r="R8" s="42">
        <f>(B8-D8)/D8*100</f>
        <v>145.79013661466914</v>
      </c>
      <c r="S8" s="42">
        <f>(D8-F8)/F8*100</f>
        <v>31.41074611662847</v>
      </c>
      <c r="T8" s="14">
        <f>(F8-H8)/H8*100</f>
        <v>-39.737589196654646</v>
      </c>
      <c r="U8" s="14">
        <f t="shared" ref="U8:U15" si="3">(H8-J8)/J8*100</f>
        <v>-18.036601471605561</v>
      </c>
      <c r="V8" s="36">
        <f>(J8-L8)/L8*100</f>
        <v>-3.3843723417183136</v>
      </c>
      <c r="W8" s="15">
        <f>(L8-N8)/N8*100</f>
        <v>-33.529886914378025</v>
      </c>
      <c r="X8" s="32">
        <f>(N8-P8)/P8*100</f>
        <v>63.087867211171123</v>
      </c>
    </row>
    <row r="9" spans="1:34" ht="17.100000000000001" customHeight="1" x14ac:dyDescent="0.3">
      <c r="A9" s="27" t="s">
        <v>17</v>
      </c>
      <c r="B9" s="16">
        <v>24799</v>
      </c>
      <c r="C9" s="33">
        <f>B9/B$15*100</f>
        <v>15.421592343616883</v>
      </c>
      <c r="D9" s="16">
        <v>48843</v>
      </c>
      <c r="E9" s="33">
        <f>D9/D$15*100</f>
        <v>26.635728074863398</v>
      </c>
      <c r="F9" s="16">
        <v>44190</v>
      </c>
      <c r="G9" s="33">
        <f>F9/F$15*100</f>
        <v>27.68970486872611</v>
      </c>
      <c r="H9" s="16">
        <v>57799</v>
      </c>
      <c r="I9" s="33">
        <f>H9/H$15*100</f>
        <v>30.773121502691364</v>
      </c>
      <c r="J9" s="16">
        <v>54327</v>
      </c>
      <c r="K9" s="33">
        <f>J9/J$15*100</f>
        <v>29.930912136104194</v>
      </c>
      <c r="L9" s="16">
        <v>61052</v>
      </c>
      <c r="M9" s="33">
        <f t="shared" si="0"/>
        <v>31.59697962436795</v>
      </c>
      <c r="N9" s="16">
        <v>64542</v>
      </c>
      <c r="O9" s="33">
        <f t="shared" si="1"/>
        <v>32.22701013117095</v>
      </c>
      <c r="P9" s="16">
        <v>42202</v>
      </c>
      <c r="Q9" s="48">
        <f t="shared" si="2"/>
        <v>31.786034390558036</v>
      </c>
      <c r="R9" s="43">
        <f t="shared" ref="R9:R15" si="4">(B9-D9)/D9*100</f>
        <v>-49.22711545154884</v>
      </c>
      <c r="S9" s="43">
        <f t="shared" ref="R9:S15" si="5">(D9-F9)/F9*100</f>
        <v>10.529531568228107</v>
      </c>
      <c r="T9" s="33">
        <f t="shared" ref="T9:T15" si="6">(F9-H9)/H9*100</f>
        <v>-23.545390058651535</v>
      </c>
      <c r="U9" s="17">
        <f t="shared" si="3"/>
        <v>6.3909290039943309</v>
      </c>
      <c r="V9" s="37">
        <f t="shared" ref="V9:V14" si="7">(J9-L9)/L9*100</f>
        <v>-11.015200157243006</v>
      </c>
      <c r="W9" s="18">
        <f t="shared" ref="W9:W15" si="8">(L9-N9)/N9*100</f>
        <v>-5.4073316600043375</v>
      </c>
      <c r="X9" s="33">
        <f t="shared" ref="X9:X15" si="9">(N9-P9)/P9*100</f>
        <v>52.935879816122458</v>
      </c>
    </row>
    <row r="10" spans="1:34" ht="17.100000000000001" customHeight="1" x14ac:dyDescent="0.3">
      <c r="A10" s="27" t="s">
        <v>18</v>
      </c>
      <c r="B10" s="16">
        <v>18886</v>
      </c>
      <c r="C10" s="33">
        <f t="shared" ref="C10:C11" si="10">B10/B$15*100</f>
        <v>11.744513609482174</v>
      </c>
      <c r="D10" s="16">
        <v>24725</v>
      </c>
      <c r="E10" s="33">
        <f t="shared" ref="E10:E11" si="11">D10/D$15*100</f>
        <v>13.483372779128993</v>
      </c>
      <c r="F10" s="16">
        <v>23968</v>
      </c>
      <c r="G10" s="33">
        <f t="shared" ref="G10:G11" si="12">F10/F$15*100</f>
        <v>15.0184848674729</v>
      </c>
      <c r="H10" s="16">
        <v>26306</v>
      </c>
      <c r="I10" s="33">
        <f t="shared" ref="I10:I14" si="13">H10/H$15*100</f>
        <v>14.005739446180712</v>
      </c>
      <c r="J10" s="16">
        <v>24413</v>
      </c>
      <c r="K10" s="33">
        <f t="shared" ref="K10:K14" si="14">J10/J$15*100</f>
        <v>13.450095863543204</v>
      </c>
      <c r="L10" s="16">
        <v>26224</v>
      </c>
      <c r="M10" s="33">
        <f>L10/L$15*100</f>
        <v>13.57202374483105</v>
      </c>
      <c r="N10" s="16">
        <v>22348</v>
      </c>
      <c r="O10" s="33">
        <f t="shared" si="1"/>
        <v>11.15876828129603</v>
      </c>
      <c r="P10" s="16">
        <v>14491</v>
      </c>
      <c r="Q10" s="48">
        <f t="shared" si="2"/>
        <v>10.914445390113656</v>
      </c>
      <c r="R10" s="43">
        <f t="shared" si="4"/>
        <v>-23.61577350859454</v>
      </c>
      <c r="S10" s="43">
        <f t="shared" si="5"/>
        <v>3.1583778371161544</v>
      </c>
      <c r="T10" s="33">
        <f t="shared" si="6"/>
        <v>-8.8877062267163378</v>
      </c>
      <c r="U10" s="17">
        <f t="shared" si="3"/>
        <v>7.7540654569286858</v>
      </c>
      <c r="V10" s="37">
        <f t="shared" si="7"/>
        <v>-6.90588773642465</v>
      </c>
      <c r="W10" s="18">
        <f t="shared" si="8"/>
        <v>17.34383390012529</v>
      </c>
      <c r="X10" s="33">
        <f t="shared" si="9"/>
        <v>54.219860603132972</v>
      </c>
    </row>
    <row r="11" spans="1:34" ht="17.100000000000001" customHeight="1" x14ac:dyDescent="0.3">
      <c r="A11" s="27" t="s">
        <v>19</v>
      </c>
      <c r="B11" s="16">
        <v>55442</v>
      </c>
      <c r="C11" s="33">
        <f t="shared" si="10"/>
        <v>34.477354841518093</v>
      </c>
      <c r="D11" s="16">
        <v>67840</v>
      </c>
      <c r="E11" s="33">
        <f t="shared" si="11"/>
        <v>36.99543010459498</v>
      </c>
      <c r="F11" s="16">
        <v>58189</v>
      </c>
      <c r="G11" s="33">
        <f t="shared" si="12"/>
        <v>36.461557741713143</v>
      </c>
      <c r="H11" s="16">
        <v>65533</v>
      </c>
      <c r="I11" s="33">
        <f t="shared" si="13"/>
        <v>34.890828066850169</v>
      </c>
      <c r="J11" s="16">
        <v>62953</v>
      </c>
      <c r="K11" s="33">
        <f t="shared" si="14"/>
        <v>34.683319743482386</v>
      </c>
      <c r="L11" s="16">
        <v>60406</v>
      </c>
      <c r="M11" s="33">
        <f t="shared" si="0"/>
        <v>31.262647434802638</v>
      </c>
      <c r="N11" s="16">
        <v>58463</v>
      </c>
      <c r="O11" s="33">
        <f t="shared" si="1"/>
        <v>29.191653393118393</v>
      </c>
      <c r="P11" s="16">
        <v>42370</v>
      </c>
      <c r="Q11" s="48">
        <f t="shared" si="2"/>
        <v>31.912569952323206</v>
      </c>
      <c r="R11" s="43">
        <f t="shared" si="4"/>
        <v>-18.275353773584907</v>
      </c>
      <c r="S11" s="43">
        <f t="shared" si="5"/>
        <v>16.58560896389352</v>
      </c>
      <c r="T11" s="33">
        <f t="shared" si="6"/>
        <v>-11.206567683457189</v>
      </c>
      <c r="U11" s="17">
        <f t="shared" si="3"/>
        <v>4.0982955538258707</v>
      </c>
      <c r="V11" s="37">
        <f t="shared" si="7"/>
        <v>4.2164685627255567</v>
      </c>
      <c r="W11" s="18">
        <f t="shared" si="8"/>
        <v>3.323469544840326</v>
      </c>
      <c r="X11" s="33">
        <f t="shared" si="9"/>
        <v>37.982062780269061</v>
      </c>
    </row>
    <row r="12" spans="1:34" ht="17.100000000000001" customHeight="1" x14ac:dyDescent="0.3">
      <c r="A12" s="27" t="s">
        <v>2</v>
      </c>
      <c r="B12" s="16">
        <v>9035</v>
      </c>
      <c r="C12" s="33">
        <f>B12/B$15*100</f>
        <v>5.6185365064953636</v>
      </c>
      <c r="D12" s="16">
        <v>8949</v>
      </c>
      <c r="E12" s="33">
        <f>D12/D$15*100</f>
        <v>4.8801902123528969</v>
      </c>
      <c r="F12" s="16">
        <v>7913</v>
      </c>
      <c r="G12" s="33">
        <f>F12/F$15*100</f>
        <v>4.9583307224763455</v>
      </c>
      <c r="H12" s="16">
        <v>9232</v>
      </c>
      <c r="I12" s="33">
        <f>H12/H$15*100</f>
        <v>4.915265968491612</v>
      </c>
      <c r="J12" s="16">
        <v>8815</v>
      </c>
      <c r="K12" s="33">
        <f t="shared" si="14"/>
        <v>4.8565352491350247</v>
      </c>
      <c r="L12" s="16">
        <v>9421</v>
      </c>
      <c r="M12" s="33">
        <f t="shared" si="0"/>
        <v>4.875764021509049</v>
      </c>
      <c r="N12" s="16">
        <v>7650</v>
      </c>
      <c r="O12" s="33">
        <f t="shared" si="1"/>
        <v>3.8197859921207549</v>
      </c>
      <c r="P12" s="16">
        <v>4116</v>
      </c>
      <c r="Q12" s="48">
        <f t="shared" si="2"/>
        <v>3.1001212632466917</v>
      </c>
      <c r="R12" s="43">
        <f t="shared" si="4"/>
        <v>0.96100122918761877</v>
      </c>
      <c r="S12" s="43">
        <f t="shared" si="5"/>
        <v>13.092379628459497</v>
      </c>
      <c r="T12" s="33">
        <f t="shared" si="6"/>
        <v>-14.287261698440206</v>
      </c>
      <c r="U12" s="17">
        <f t="shared" si="3"/>
        <v>4.7305728871242199</v>
      </c>
      <c r="V12" s="37">
        <f t="shared" si="7"/>
        <v>-6.4324381700456428</v>
      </c>
      <c r="W12" s="18">
        <f t="shared" si="8"/>
        <v>23.15032679738562</v>
      </c>
      <c r="X12" s="33">
        <f t="shared" si="9"/>
        <v>85.860058309037896</v>
      </c>
    </row>
    <row r="13" spans="1:34" ht="17.100000000000001" customHeight="1" x14ac:dyDescent="0.3">
      <c r="A13" s="27" t="s">
        <v>20</v>
      </c>
      <c r="B13" s="16">
        <v>27150</v>
      </c>
      <c r="C13" s="33">
        <f t="shared" ref="C13:C14" si="15">B13/B$15*100</f>
        <v>16.883593375910252</v>
      </c>
      <c r="D13" s="16">
        <v>18733</v>
      </c>
      <c r="E13" s="33">
        <f t="shared" ref="E13:E14" si="16">D13/D$15*100</f>
        <v>10.215733964466065</v>
      </c>
      <c r="F13" s="16">
        <v>14751</v>
      </c>
      <c r="G13" s="33">
        <f t="shared" ref="G13:G14" si="17">F13/F$15*100</f>
        <v>9.2430603421267001</v>
      </c>
      <c r="H13" s="16">
        <v>13729</v>
      </c>
      <c r="I13" s="33">
        <f t="shared" si="13"/>
        <v>7.3095414299633159</v>
      </c>
      <c r="J13" s="16">
        <v>14840</v>
      </c>
      <c r="K13" s="33">
        <f>J13/J$15*100</f>
        <v>8.1759481675738801</v>
      </c>
      <c r="L13" s="16">
        <v>19378</v>
      </c>
      <c r="M13" s="33">
        <f t="shared" si="0"/>
        <v>10.028930602781271</v>
      </c>
      <c r="N13" s="16">
        <v>21978</v>
      </c>
      <c r="O13" s="33">
        <f t="shared" si="1"/>
        <v>10.974020462069275</v>
      </c>
      <c r="P13" s="16">
        <v>14074</v>
      </c>
      <c r="Q13" s="48">
        <f t="shared" si="2"/>
        <v>10.600366049303677</v>
      </c>
      <c r="R13" s="43">
        <f t="shared" si="4"/>
        <v>44.931404473389208</v>
      </c>
      <c r="S13" s="43">
        <f t="shared" si="5"/>
        <v>26.994780014914245</v>
      </c>
      <c r="T13" s="33">
        <f t="shared" si="6"/>
        <v>7.4440964381965182</v>
      </c>
      <c r="U13" s="17">
        <f t="shared" si="3"/>
        <v>-7.486522911051213</v>
      </c>
      <c r="V13" s="37">
        <f t="shared" si="7"/>
        <v>-23.418309423057075</v>
      </c>
      <c r="W13" s="18">
        <f t="shared" si="8"/>
        <v>-11.830011830011831</v>
      </c>
      <c r="X13" s="33">
        <f t="shared" si="9"/>
        <v>56.160295580503053</v>
      </c>
    </row>
    <row r="14" spans="1:34" ht="17.100000000000001" customHeight="1" x14ac:dyDescent="0.3">
      <c r="A14" s="28" t="s">
        <v>21</v>
      </c>
      <c r="B14" s="19">
        <v>127</v>
      </c>
      <c r="C14" s="34">
        <f t="shared" si="15"/>
        <v>7.8976661463742243E-2</v>
      </c>
      <c r="D14" s="19">
        <v>3963</v>
      </c>
      <c r="E14" s="34">
        <f t="shared" si="16"/>
        <v>2.1611569797244976</v>
      </c>
      <c r="F14" s="19">
        <v>2725</v>
      </c>
      <c r="G14" s="34">
        <f t="shared" si="17"/>
        <v>1.7075004699542577</v>
      </c>
      <c r="H14" s="19">
        <v>2191</v>
      </c>
      <c r="I14" s="34">
        <f t="shared" si="13"/>
        <v>1.1665238016643329</v>
      </c>
      <c r="J14" s="19">
        <v>259</v>
      </c>
      <c r="K14" s="34">
        <f t="shared" si="14"/>
        <v>0.14269343500011017</v>
      </c>
      <c r="L14" s="19">
        <v>282</v>
      </c>
      <c r="M14" s="34">
        <f t="shared" si="0"/>
        <v>0.14594686912913193</v>
      </c>
      <c r="N14" s="19">
        <v>532</v>
      </c>
      <c r="O14" s="34">
        <f t="shared" si="1"/>
        <v>0.2656374049422538</v>
      </c>
      <c r="P14" s="19">
        <v>334</v>
      </c>
      <c r="Q14" s="49">
        <f t="shared" si="2"/>
        <v>0.25156474779504251</v>
      </c>
      <c r="R14" s="44">
        <f t="shared" si="4"/>
        <v>-96.795357052737828</v>
      </c>
      <c r="S14" s="44">
        <f t="shared" si="5"/>
        <v>45.431192660550458</v>
      </c>
      <c r="T14" s="41">
        <f t="shared" si="6"/>
        <v>24.372432679141944</v>
      </c>
      <c r="U14" s="20">
        <f t="shared" si="3"/>
        <v>745.94594594594594</v>
      </c>
      <c r="V14" s="38">
        <f t="shared" si="7"/>
        <v>-8.1560283687943276</v>
      </c>
      <c r="W14" s="21">
        <f t="shared" si="8"/>
        <v>-46.992481203007522</v>
      </c>
      <c r="X14" s="40">
        <f t="shared" si="9"/>
        <v>59.281437125748504</v>
      </c>
    </row>
    <row r="15" spans="1:34" ht="26.25" customHeight="1" x14ac:dyDescent="0.3">
      <c r="A15" s="25" t="s">
        <v>15</v>
      </c>
      <c r="B15" s="10">
        <f t="shared" ref="B15" si="18">SUM(B8:B14)</f>
        <v>160807</v>
      </c>
      <c r="C15" s="35">
        <f t="shared" ref="C15" si="19">SUM(C8:C14)</f>
        <v>99.999999999999986</v>
      </c>
      <c r="D15" s="10">
        <f t="shared" ref="D15:P15" si="20">SUM(D8:D14)</f>
        <v>183374</v>
      </c>
      <c r="E15" s="35">
        <f t="shared" si="20"/>
        <v>100.00000000000001</v>
      </c>
      <c r="F15" s="10">
        <f t="shared" si="20"/>
        <v>159590</v>
      </c>
      <c r="G15" s="35">
        <f t="shared" si="20"/>
        <v>100</v>
      </c>
      <c r="H15" s="10">
        <f t="shared" si="20"/>
        <v>187823</v>
      </c>
      <c r="I15" s="35">
        <f t="shared" si="20"/>
        <v>100</v>
      </c>
      <c r="J15" s="10">
        <f t="shared" si="20"/>
        <v>181508</v>
      </c>
      <c r="K15" s="35">
        <f t="shared" si="20"/>
        <v>100</v>
      </c>
      <c r="L15" s="10">
        <f t="shared" si="20"/>
        <v>193221</v>
      </c>
      <c r="M15" s="35">
        <f t="shared" si="20"/>
        <v>100</v>
      </c>
      <c r="N15" s="10">
        <f t="shared" si="20"/>
        <v>200273</v>
      </c>
      <c r="O15" s="35">
        <f t="shared" si="20"/>
        <v>100.00000000000001</v>
      </c>
      <c r="P15" s="10">
        <f t="shared" si="20"/>
        <v>132769</v>
      </c>
      <c r="Q15" s="50">
        <f t="shared" si="2"/>
        <v>100</v>
      </c>
      <c r="R15" s="45">
        <f t="shared" si="4"/>
        <v>-12.306542912299454</v>
      </c>
      <c r="S15" s="45">
        <f t="shared" si="5"/>
        <v>14.903189422896171</v>
      </c>
      <c r="T15" s="35">
        <f t="shared" si="6"/>
        <v>-15.031705382194938</v>
      </c>
      <c r="U15" s="11">
        <f t="shared" si="3"/>
        <v>3.4791854904467021</v>
      </c>
      <c r="V15" s="39">
        <f>(J15-L15)/L15*100</f>
        <v>-6.0619704897500792</v>
      </c>
      <c r="W15" s="12">
        <f t="shared" si="8"/>
        <v>-3.5211935707758908</v>
      </c>
      <c r="X15" s="35">
        <f t="shared" si="9"/>
        <v>50.843193817833985</v>
      </c>
    </row>
    <row r="16" spans="1:34" s="24" customFormat="1" ht="24.75" customHeight="1" x14ac:dyDescent="0.3">
      <c r="A16" s="56" t="s">
        <v>23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23"/>
      <c r="Z16" s="23"/>
      <c r="AA16" s="23"/>
      <c r="AB16" s="23"/>
      <c r="AC16" s="23"/>
      <c r="AD16" s="23"/>
      <c r="AE16" s="23"/>
      <c r="AF16" s="23"/>
      <c r="AG16" s="23"/>
      <c r="AH16" s="23"/>
    </row>
    <row r="17" spans="1:24" x14ac:dyDescent="0.3">
      <c r="W17" s="22"/>
    </row>
    <row r="18" spans="1:24" x14ac:dyDescent="0.3">
      <c r="A18" s="57" t="s">
        <v>28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</row>
    <row r="19" spans="1:24" x14ac:dyDescent="0.3">
      <c r="A19" s="58" t="s">
        <v>29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</row>
  </sheetData>
  <mergeCells count="15">
    <mergeCell ref="A2:X2"/>
    <mergeCell ref="A3:X3"/>
    <mergeCell ref="A16:X16"/>
    <mergeCell ref="A18:X18"/>
    <mergeCell ref="A19:X19"/>
    <mergeCell ref="A6:A7"/>
    <mergeCell ref="P6:Q6"/>
    <mergeCell ref="N6:O6"/>
    <mergeCell ref="L6:M6"/>
    <mergeCell ref="J6:K6"/>
    <mergeCell ref="H6:I6"/>
    <mergeCell ref="F6:G6"/>
    <mergeCell ref="D6:E6"/>
    <mergeCell ref="S6:X6"/>
    <mergeCell ref="B6:C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J15 L15 N15 P1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"/>
  <sheetViews>
    <sheetView workbookViewId="0">
      <selection activeCell="J18" sqref="J18:J25"/>
    </sheetView>
  </sheetViews>
  <sheetFormatPr defaultRowHeight="12.75" x14ac:dyDescent="0.2"/>
  <cols>
    <col min="1" max="1" width="39.5703125" bestFit="1" customWidth="1"/>
    <col min="6" max="8" width="9.5703125" bestFit="1" customWidth="1"/>
  </cols>
  <sheetData>
    <row r="1" spans="1:8" x14ac:dyDescent="0.2">
      <c r="A1" s="4"/>
      <c r="B1" s="4">
        <v>2016</v>
      </c>
      <c r="C1" s="4">
        <v>2017</v>
      </c>
      <c r="D1" s="4">
        <v>2018</v>
      </c>
      <c r="E1" s="4">
        <v>2019</v>
      </c>
      <c r="F1" s="51">
        <v>2020</v>
      </c>
      <c r="G1" s="51">
        <v>2021</v>
      </c>
      <c r="H1" s="51">
        <v>2022</v>
      </c>
    </row>
    <row r="2" spans="1:8" ht="15" x14ac:dyDescent="0.35">
      <c r="A2" s="30" t="s">
        <v>11</v>
      </c>
      <c r="B2" s="31">
        <v>3.0000000000000001E-3</v>
      </c>
      <c r="C2" s="31">
        <v>1E-3</v>
      </c>
      <c r="D2" s="31">
        <v>1E-3</v>
      </c>
      <c r="E2" s="31">
        <v>1.2E-2</v>
      </c>
      <c r="F2" s="52">
        <v>1.7075004699542577</v>
      </c>
      <c r="G2" s="52">
        <v>2.1611569797244976</v>
      </c>
      <c r="H2" s="52">
        <v>7.8976661463742243E-2</v>
      </c>
    </row>
    <row r="3" spans="1:8" ht="15" x14ac:dyDescent="0.35">
      <c r="A3" s="4" t="s">
        <v>10</v>
      </c>
      <c r="B3" s="5">
        <v>0.109740204620693</v>
      </c>
      <c r="C3" s="5">
        <v>9.9592086055347903E-2</v>
      </c>
      <c r="D3" s="5">
        <v>8.2000000000000003E-2</v>
      </c>
      <c r="E3" s="5">
        <v>7.2999999999999995E-2</v>
      </c>
      <c r="F3" s="53">
        <v>9.2430603421267001</v>
      </c>
      <c r="G3" s="53">
        <v>10.215733964466065</v>
      </c>
      <c r="H3" s="53">
        <v>16.883593375910252</v>
      </c>
    </row>
    <row r="4" spans="1:8" ht="15" x14ac:dyDescent="0.35">
      <c r="A4" s="4" t="s">
        <v>2</v>
      </c>
      <c r="B4" s="5">
        <v>3.81978599212075E-2</v>
      </c>
      <c r="C4" s="5">
        <v>4.8778846452494598E-2</v>
      </c>
      <c r="D4" s="5">
        <v>4.9000000000000002E-2</v>
      </c>
      <c r="E4" s="5">
        <v>4.9000000000000002E-2</v>
      </c>
      <c r="F4" s="53">
        <v>4.9583307224763455</v>
      </c>
      <c r="G4" s="53">
        <v>4.8801902123528969</v>
      </c>
      <c r="H4" s="53">
        <v>5.6185365064953636</v>
      </c>
    </row>
    <row r="5" spans="1:8" ht="15" x14ac:dyDescent="0.35">
      <c r="A5" s="4" t="s">
        <v>9</v>
      </c>
      <c r="B5" s="5">
        <v>0.291916533931184</v>
      </c>
      <c r="C5" s="5">
        <v>0.30991106647754901</v>
      </c>
      <c r="D5" s="5">
        <v>0.34699999999999998</v>
      </c>
      <c r="E5" s="5">
        <v>0.34899999999999998</v>
      </c>
      <c r="F5" s="53">
        <v>36.461557741713143</v>
      </c>
      <c r="G5" s="53">
        <v>36.99543010459498</v>
      </c>
      <c r="H5" s="53">
        <v>34.477354841518093</v>
      </c>
    </row>
    <row r="6" spans="1:8" ht="15" x14ac:dyDescent="0.35">
      <c r="A6" s="4" t="s">
        <v>8</v>
      </c>
      <c r="B6" s="5">
        <v>0.11158768281296</v>
      </c>
      <c r="C6" s="5">
        <v>0.13600000000000001</v>
      </c>
      <c r="D6" s="5">
        <v>0.13500000000000001</v>
      </c>
      <c r="E6" s="5">
        <v>0.14000000000000001</v>
      </c>
      <c r="F6" s="53">
        <v>15.0184848674729</v>
      </c>
      <c r="G6" s="53">
        <v>13.483372779128993</v>
      </c>
      <c r="H6" s="53">
        <v>11.744513609482174</v>
      </c>
    </row>
    <row r="7" spans="1:8" ht="15" x14ac:dyDescent="0.35">
      <c r="A7" s="4" t="s">
        <v>7</v>
      </c>
      <c r="B7" s="5">
        <v>0.32227010131171002</v>
      </c>
      <c r="C7" s="5">
        <v>0.31616954311567602</v>
      </c>
      <c r="D7" s="5">
        <v>0.29899999999999999</v>
      </c>
      <c r="E7" s="5">
        <v>0.308</v>
      </c>
      <c r="F7" s="53">
        <v>27.68970486872611</v>
      </c>
      <c r="G7" s="53">
        <v>26.635728074863398</v>
      </c>
      <c r="H7" s="53">
        <v>15.421592343616883</v>
      </c>
    </row>
    <row r="8" spans="1:8" ht="15" x14ac:dyDescent="0.35">
      <c r="A8" s="4" t="s">
        <v>6</v>
      </c>
      <c r="B8" s="5">
        <v>0.12363124335282299</v>
      </c>
      <c r="C8" s="5">
        <v>8.5372040294443494E-2</v>
      </c>
      <c r="D8" s="5">
        <v>8.7999999999999995E-2</v>
      </c>
      <c r="E8" s="5">
        <v>6.9000000000000006E-2</v>
      </c>
      <c r="F8" s="53">
        <v>4.9213609875305471</v>
      </c>
      <c r="G8" s="53">
        <v>5.6283878848691744</v>
      </c>
      <c r="H8" s="53">
        <v>15.775432661513491</v>
      </c>
    </row>
    <row r="9" spans="1:8" x14ac:dyDescent="0.2">
      <c r="D9" s="6"/>
      <c r="E9" s="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31.VCL_segnento</vt:lpstr>
      <vt:lpstr>Dati grafico</vt:lpstr>
      <vt:lpstr>Grafico_VCL_Segmento</vt:lpstr>
      <vt:lpstr>'31.VCL_segnento'!Area_stampa</vt:lpstr>
      <vt:lpstr>'31.VCL_segnento'!Titoli_stampa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2020-05-19T07:37:11Z</cp:lastPrinted>
  <dcterms:created xsi:type="dcterms:W3CDTF">2012-11-30T07:35:22Z</dcterms:created>
  <dcterms:modified xsi:type="dcterms:W3CDTF">2023-07-10T12:34:44Z</dcterms:modified>
</cp:coreProperties>
</file>