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14360F26-214C-4D15-A263-CC6339400187}" xr6:coauthVersionLast="47" xr6:coauthVersionMax="47" xr10:uidLastSave="{00000000-0000-0000-0000-000000000000}"/>
  <bookViews>
    <workbookView xWindow="-120" yWindow="-120" windowWidth="29040" windowHeight="15720" tabRatio="912" xr2:uid="{00000000-000D-0000-FFFF-FFFF00000000}"/>
  </bookViews>
  <sheets>
    <sheet name="25.VCL_marca_modello (2022)" sheetId="11" r:id="rId1"/>
    <sheet name="25.VCL_marca_modello (2021)" sheetId="13" r:id="rId2"/>
    <sheet name="25.VCL_marca_modello (2020)" sheetId="12" r:id="rId3"/>
    <sheet name="25.VCL_marca_modello (2019)" sheetId="10" r:id="rId4"/>
    <sheet name="25.VCL_marca_modello (2018)" sheetId="9" r:id="rId5"/>
    <sheet name="25.VCL_marca_modello (2017)" sheetId="8" r:id="rId6"/>
    <sheet name="25.VCL_marca_modello (2016)" sheetId="7" r:id="rId7"/>
    <sheet name="25.VCL_marca_modello (2015)" sheetId="6" r:id="rId8"/>
    <sheet name="25.VCL_marca_modello (2014)" sheetId="5" r:id="rId9"/>
    <sheet name="25.VCL_marca_modello (2013)" sheetId="1" r:id="rId10"/>
    <sheet name="25.VCL_marca_modello (2012)" sheetId="2" r:id="rId11"/>
    <sheet name="25.VCL_marca_modello (2011)" sheetId="3" r:id="rId12"/>
    <sheet name="25.VCL_marca_modello (2010)" sheetId="4" r:id="rId13"/>
  </sheets>
  <externalReferences>
    <externalReference r:id="rId14"/>
    <externalReference r:id="rId15"/>
  </externalReferences>
  <definedNames>
    <definedName name="_xlnm.Print_Area" localSheetId="12">'25.VCL_marca_modello (2010)'!$A$1:$G$197</definedName>
    <definedName name="_xlnm.Print_Area" localSheetId="11">'25.VCL_marca_modello (2011)'!$A$1:$G$200</definedName>
    <definedName name="_xlnm.Print_Area" localSheetId="10">'25.VCL_marca_modello (2012)'!$A$1:$G$174</definedName>
    <definedName name="_xlnm.Print_Area" localSheetId="9">'25.VCL_marca_modello (2013)'!$A$1:$G$187</definedName>
    <definedName name="_xlnm.Print_Area" localSheetId="8">'25.VCL_marca_modello (2014)'!$A$1:$G$189</definedName>
    <definedName name="_xlnm.Print_Area" localSheetId="7">'25.VCL_marca_modello (2015)'!$A$1:$H$184</definedName>
    <definedName name="_xlnm.Print_Area" localSheetId="6">'25.VCL_marca_modello (2016)'!$A$1:$G$193</definedName>
    <definedName name="_xlnm.Print_Area" localSheetId="5">'25.VCL_marca_modello (2017)'!$A$1:$G$198</definedName>
    <definedName name="_xlnm.Print_Area" localSheetId="4">'25.VCL_marca_modello (2018)'!$A$1:$G$205</definedName>
    <definedName name="_xlnm.Print_Area" localSheetId="3">'25.VCL_marca_modello (2019)'!$A$1:$G$201</definedName>
    <definedName name="_xlnm.Print_Area" localSheetId="2">'25.VCL_marca_modello (2020)'!$A$1:$G$212</definedName>
    <definedName name="_xlnm.Print_Area" localSheetId="1">'25.VCL_marca_modello (2021)'!$A$1:$G$214</definedName>
    <definedName name="_xlnm.Print_Area" localSheetId="0">'25.VCL_marca_modello (2022)'!$A$1:$G$159</definedName>
    <definedName name="Excel_BuiltIn_Print_Titles_12" localSheetId="12">'[1]12.autocaravan'!#REF!</definedName>
    <definedName name="Excel_BuiltIn_Print_Titles_12" localSheetId="11">'[1]12.autocaravan'!#REF!</definedName>
    <definedName name="Excel_BuiltIn_Print_Titles_12" localSheetId="10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 localSheetId="12">#REF!</definedName>
    <definedName name="Excel_BuiltIn_Print_Titles_13" localSheetId="11">#REF!</definedName>
    <definedName name="Excel_BuiltIn_Print_Titles_13" localSheetId="1">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'[1]9.autovetture usate'!#REF!</definedName>
    <definedName name="Excel_BuiltIn_Print_Titles_9" localSheetId="10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  <definedName name="_xlnm.Print_Titles" localSheetId="12">'25.VCL_marca_modello (2010)'!$2:$5</definedName>
    <definedName name="_xlnm.Print_Titles" localSheetId="11">'25.VCL_marca_modello (2011)'!$1:$5</definedName>
    <definedName name="_xlnm.Print_Titles" localSheetId="10">'25.VCL_marca_modello (2012)'!$1:$5</definedName>
    <definedName name="_xlnm.Print_Titles" localSheetId="9">'25.VCL_marca_modello (2013)'!$1:$5</definedName>
    <definedName name="_xlnm.Print_Titles" localSheetId="8">'25.VCL_marca_modello (2014)'!$1:$5</definedName>
    <definedName name="_xlnm.Print_Titles" localSheetId="7">'25.VCL_marca_modello (2015)'!$1:$5</definedName>
    <definedName name="_xlnm.Print_Titles" localSheetId="6">'25.VCL_marca_modello (2016)'!$1:$5</definedName>
    <definedName name="_xlnm.Print_Titles" localSheetId="5">'25.VCL_marca_modello (2017)'!$1:$5</definedName>
    <definedName name="_xlnm.Print_Titles" localSheetId="4">'25.VCL_marca_modello (2018)'!$1:$5</definedName>
    <definedName name="_xlnm.Print_Titles" localSheetId="3">'25.VCL_marca_modello (2019)'!$1:$5</definedName>
    <definedName name="_xlnm.Print_Titles" localSheetId="2">'25.VCL_marca_modello (2020)'!$1:$5</definedName>
    <definedName name="_xlnm.Print_Titles" localSheetId="1">'25.VCL_marca_modello (2021)'!$1:$5</definedName>
    <definedName name="_xlnm.Print_Titles" localSheetId="0">'25.VCL_marca_modello (2022)'!$1:$5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6" i="11" l="1"/>
  <c r="C211" i="11"/>
  <c r="C198" i="11"/>
  <c r="C187" i="11"/>
  <c r="C181" i="11"/>
  <c r="C179" i="11"/>
  <c r="C163" i="11"/>
  <c r="C161" i="11"/>
  <c r="C147" i="11"/>
  <c r="C136" i="11"/>
  <c r="C119" i="11"/>
  <c r="C115" i="11"/>
  <c r="C103" i="11"/>
  <c r="C99" i="11"/>
  <c r="C96" i="11"/>
  <c r="C90" i="11"/>
  <c r="C83" i="11"/>
  <c r="C79" i="11"/>
  <c r="C74" i="11"/>
  <c r="C71" i="11"/>
  <c r="C65" i="11"/>
  <c r="C63" i="11"/>
  <c r="C61" i="11"/>
  <c r="C45" i="11"/>
  <c r="C33" i="11"/>
  <c r="C30" i="11"/>
  <c r="C26" i="11"/>
  <c r="C19" i="11"/>
  <c r="C9" i="11"/>
  <c r="C9" i="13"/>
  <c r="C21" i="13"/>
  <c r="C28" i="13"/>
  <c r="C43" i="13"/>
  <c r="C60" i="13"/>
  <c r="C69" i="13"/>
  <c r="C76" i="13"/>
  <c r="C80" i="13"/>
  <c r="C89" i="13"/>
  <c r="C97" i="13"/>
  <c r="C100" i="13"/>
  <c r="C111" i="13"/>
  <c r="C115" i="13"/>
  <c r="C131" i="13"/>
  <c r="C144" i="13"/>
  <c r="C158" i="13"/>
  <c r="C176" i="13"/>
  <c r="C180" i="13"/>
  <c r="C187" i="13"/>
  <c r="C198" i="13"/>
  <c r="C208" i="13"/>
  <c r="C214" i="13"/>
  <c r="C124" i="12"/>
  <c r="C212" i="12"/>
  <c r="C207" i="12"/>
  <c r="C194" i="12"/>
  <c r="C183" i="12"/>
  <c r="C166" i="12"/>
  <c r="C154" i="12"/>
  <c r="C144" i="12"/>
  <c r="C130" i="12"/>
  <c r="C107" i="12"/>
  <c r="C104" i="12"/>
  <c r="C99" i="12"/>
  <c r="C92" i="12"/>
  <c r="C85" i="12"/>
  <c r="C78" i="12"/>
  <c r="C72" i="12"/>
  <c r="C63" i="12"/>
  <c r="C45" i="12"/>
  <c r="C31" i="12"/>
  <c r="C28" i="12"/>
  <c r="C22" i="12"/>
  <c r="C8" i="12"/>
  <c r="C174" i="9"/>
  <c r="C166" i="10"/>
  <c r="C218" i="11" l="1"/>
  <c r="C216" i="13"/>
  <c r="C214" i="12"/>
  <c r="C195" i="10"/>
  <c r="C188" i="10"/>
  <c r="C176" i="10"/>
  <c r="C162" i="10"/>
  <c r="C156" i="10"/>
  <c r="C141" i="10"/>
  <c r="C139" i="10"/>
  <c r="C125" i="10"/>
  <c r="C114" i="10"/>
  <c r="C100" i="10"/>
  <c r="C94" i="10"/>
  <c r="C86" i="10"/>
  <c r="C84" i="10"/>
  <c r="C81" i="10"/>
  <c r="C77" i="10"/>
  <c r="C68" i="10"/>
  <c r="C66" i="10"/>
  <c r="C60" i="10"/>
  <c r="C56" i="10"/>
  <c r="C54" i="10"/>
  <c r="C52" i="10"/>
  <c r="C38" i="10"/>
  <c r="C27" i="10"/>
  <c r="C21" i="10"/>
  <c r="C197" i="10" l="1"/>
  <c r="C94" i="9"/>
  <c r="C22" i="9"/>
  <c r="C199" i="9"/>
  <c r="C193" i="9"/>
  <c r="C183" i="9"/>
  <c r="C170" i="9"/>
  <c r="C163" i="9"/>
  <c r="C148" i="9"/>
  <c r="C146" i="9"/>
  <c r="C134" i="9"/>
  <c r="C123" i="9"/>
  <c r="C108" i="9"/>
  <c r="C102" i="9"/>
  <c r="C92" i="9"/>
  <c r="C86" i="9"/>
  <c r="C82" i="9"/>
  <c r="C73" i="9"/>
  <c r="C71" i="9"/>
  <c r="C64" i="9"/>
  <c r="C60" i="9"/>
  <c r="C58" i="9"/>
  <c r="C56" i="9"/>
  <c r="C41" i="9"/>
  <c r="C28" i="9"/>
  <c r="C175" i="8"/>
  <c r="C128" i="8"/>
  <c r="C98" i="8"/>
  <c r="C192" i="8"/>
  <c r="C185" i="8"/>
  <c r="C166" i="8"/>
  <c r="C158" i="8"/>
  <c r="C142" i="8"/>
  <c r="C140" i="8"/>
  <c r="C119" i="8"/>
  <c r="C103" i="8"/>
  <c r="C91" i="8"/>
  <c r="C85" i="8"/>
  <c r="C80" i="8"/>
  <c r="C72" i="8"/>
  <c r="C69" i="8"/>
  <c r="C63" i="8"/>
  <c r="C59" i="8"/>
  <c r="C56" i="8"/>
  <c r="C54" i="8"/>
  <c r="C40" i="8"/>
  <c r="C26" i="8"/>
  <c r="C187" i="7"/>
  <c r="C20" i="8"/>
  <c r="C76" i="7"/>
  <c r="C180" i="7"/>
  <c r="C171" i="7"/>
  <c r="C163" i="7"/>
  <c r="C161" i="7"/>
  <c r="C153" i="7"/>
  <c r="C139" i="7"/>
  <c r="C137" i="7"/>
  <c r="C115" i="7"/>
  <c r="C100" i="7"/>
  <c r="C95" i="7"/>
  <c r="C88" i="7"/>
  <c r="C81" i="7"/>
  <c r="C69" i="7"/>
  <c r="C66" i="7"/>
  <c r="C60" i="7"/>
  <c r="C56" i="7"/>
  <c r="C125" i="7"/>
  <c r="C52" i="7"/>
  <c r="C50" i="7"/>
  <c r="C35" i="7"/>
  <c r="C22" i="7"/>
  <c r="C16" i="7"/>
  <c r="C150" i="2"/>
  <c r="C178" i="6"/>
  <c r="C166" i="6"/>
  <c r="C159" i="6"/>
  <c r="C157" i="6"/>
  <c r="C150" i="6"/>
  <c r="C137" i="6"/>
  <c r="C135" i="6"/>
  <c r="C113" i="6"/>
  <c r="C97" i="6"/>
  <c r="C91" i="6"/>
  <c r="C84" i="6"/>
  <c r="C77" i="6"/>
  <c r="C71" i="6"/>
  <c r="C68" i="6"/>
  <c r="C62" i="6"/>
  <c r="C57" i="6"/>
  <c r="C123" i="6"/>
  <c r="C54" i="6"/>
  <c r="C52" i="6"/>
  <c r="C37" i="6"/>
  <c r="C24" i="6"/>
  <c r="C18" i="6"/>
  <c r="C171" i="5"/>
  <c r="C163" i="5"/>
  <c r="C159" i="5"/>
  <c r="C151" i="5"/>
  <c r="C106" i="5"/>
  <c r="C102" i="5"/>
  <c r="C51" i="5"/>
  <c r="C169" i="1"/>
  <c r="C160" i="1"/>
  <c r="C153" i="1"/>
  <c r="C106" i="1"/>
  <c r="C102" i="1"/>
  <c r="C62" i="1"/>
  <c r="C50" i="1"/>
  <c r="C36" i="1"/>
  <c r="C18" i="5"/>
  <c r="C63" i="5"/>
  <c r="C24" i="5"/>
  <c r="C37" i="5"/>
  <c r="C66" i="5"/>
  <c r="C73" i="5"/>
  <c r="C79" i="5"/>
  <c r="C83" i="5"/>
  <c r="C88" i="5"/>
  <c r="C93" i="5"/>
  <c r="C123" i="5"/>
  <c r="C134" i="5"/>
  <c r="C136" i="5"/>
  <c r="C183" i="5"/>
  <c r="C53" i="5"/>
  <c r="C17" i="1"/>
  <c r="C23" i="1"/>
  <c r="C64" i="1"/>
  <c r="C70" i="1"/>
  <c r="C77" i="1"/>
  <c r="C81" i="1"/>
  <c r="C87" i="1"/>
  <c r="C92" i="1"/>
  <c r="C123" i="1"/>
  <c r="C138" i="1"/>
  <c r="C140" i="1"/>
  <c r="C164" i="1"/>
  <c r="C181" i="1"/>
  <c r="C52" i="1"/>
  <c r="C191" i="4"/>
  <c r="C188" i="4"/>
  <c r="C178" i="4"/>
  <c r="C173" i="4"/>
  <c r="C167" i="4"/>
  <c r="C161" i="4"/>
  <c r="C154" i="4"/>
  <c r="C139" i="4"/>
  <c r="C137" i="4"/>
  <c r="C125" i="4"/>
  <c r="C113" i="4"/>
  <c r="C108" i="4"/>
  <c r="C102" i="4"/>
  <c r="C99" i="4"/>
  <c r="C95" i="4"/>
  <c r="C90" i="4"/>
  <c r="C88" i="4"/>
  <c r="C83" i="4"/>
  <c r="C77" i="4"/>
  <c r="C74" i="4"/>
  <c r="C71" i="4"/>
  <c r="C68" i="4"/>
  <c r="C59" i="4"/>
  <c r="C57" i="4"/>
  <c r="C48" i="4"/>
  <c r="C32" i="4"/>
  <c r="C30" i="4"/>
  <c r="C26" i="4"/>
  <c r="C21" i="4"/>
  <c r="C8" i="4"/>
  <c r="C194" i="3"/>
  <c r="C191" i="3"/>
  <c r="C180" i="3"/>
  <c r="C175" i="3"/>
  <c r="C168" i="3"/>
  <c r="C162" i="3"/>
  <c r="C155" i="3"/>
  <c r="C140" i="3"/>
  <c r="C138" i="3"/>
  <c r="C126" i="3"/>
  <c r="C113" i="3"/>
  <c r="C108" i="3"/>
  <c r="C102" i="3"/>
  <c r="C99" i="3"/>
  <c r="C95" i="3"/>
  <c r="C90" i="3"/>
  <c r="C88" i="3"/>
  <c r="C84" i="3"/>
  <c r="C78" i="3"/>
  <c r="C75" i="3"/>
  <c r="C72" i="3"/>
  <c r="C69" i="3"/>
  <c r="C60" i="3"/>
  <c r="C58" i="3"/>
  <c r="C49" i="3"/>
  <c r="C33" i="3"/>
  <c r="C31" i="3"/>
  <c r="C28" i="3"/>
  <c r="C23" i="3"/>
  <c r="C8" i="3"/>
  <c r="C168" i="2"/>
  <c r="C157" i="2"/>
  <c r="C153" i="2"/>
  <c r="C148" i="2"/>
  <c r="C142" i="2"/>
  <c r="C129" i="2"/>
  <c r="C127" i="2"/>
  <c r="C113" i="2"/>
  <c r="C96" i="2"/>
  <c r="C91" i="2"/>
  <c r="C84" i="2"/>
  <c r="C80" i="2"/>
  <c r="C74" i="2"/>
  <c r="C70" i="2"/>
  <c r="C63" i="2"/>
  <c r="C60" i="2"/>
  <c r="C57" i="2"/>
  <c r="C48" i="2"/>
  <c r="C46" i="2"/>
  <c r="C35" i="2"/>
  <c r="C23" i="2"/>
  <c r="C17" i="2"/>
  <c r="C185" i="5" l="1"/>
  <c r="C170" i="2"/>
  <c r="C201" i="9"/>
  <c r="C183" i="1"/>
  <c r="C196" i="3"/>
  <c r="C194" i="8"/>
  <c r="C189" i="7"/>
  <c r="C180" i="6"/>
  <c r="C193" i="4"/>
</calcChain>
</file>

<file path=xl/sharedStrings.xml><?xml version="1.0" encoding="utf-8"?>
<sst xmlns="http://schemas.openxmlformats.org/spreadsheetml/2006/main" count="2884" uniqueCount="486">
  <si>
    <t xml:space="preserve">IMMATRICOLAZIONI VEICOLI COMMERCIALI FINO A 3,5 T. PTT  PER MARCHE E MODELLI  </t>
  </si>
  <si>
    <t xml:space="preserve">NEW LCV UP TO 3.5 TONS GVW  REGISTRATIONS BY MAKE AND MODELS </t>
  </si>
  <si>
    <t xml:space="preserve">Vari </t>
  </si>
  <si>
    <t>Totale</t>
  </si>
  <si>
    <t>Citroen</t>
  </si>
  <si>
    <t>Berlingo</t>
  </si>
  <si>
    <t>C1</t>
  </si>
  <si>
    <t>C3</t>
  </si>
  <si>
    <t>C3 Picasso</t>
  </si>
  <si>
    <t>C4</t>
  </si>
  <si>
    <t>C4 Picasso</t>
  </si>
  <si>
    <t>C5</t>
  </si>
  <si>
    <t>Jumper</t>
  </si>
  <si>
    <t>Jumpy</t>
  </si>
  <si>
    <t>Nemo</t>
  </si>
  <si>
    <t>Dacia</t>
  </si>
  <si>
    <t>Duster</t>
  </si>
  <si>
    <t>Logan Pick-Up</t>
  </si>
  <si>
    <t>Logan Van</t>
  </si>
  <si>
    <t>Sandero</t>
  </si>
  <si>
    <t>Dr</t>
  </si>
  <si>
    <t>Dr5</t>
  </si>
  <si>
    <t>Fiat</t>
  </si>
  <si>
    <t>Bravo Van</t>
  </si>
  <si>
    <t>Ducato</t>
  </si>
  <si>
    <t>Fiorino</t>
  </si>
  <si>
    <t>Panda Van</t>
  </si>
  <si>
    <t>Punto Van</t>
  </si>
  <si>
    <t>Qubo</t>
  </si>
  <si>
    <t>Scudo</t>
  </si>
  <si>
    <t>Sedici</t>
  </si>
  <si>
    <t>Strada</t>
  </si>
  <si>
    <t>Vari</t>
  </si>
  <si>
    <t>Ford</t>
  </si>
  <si>
    <t>Fiesta</t>
  </si>
  <si>
    <t>Focus</t>
  </si>
  <si>
    <t>Focus C-Max</t>
  </si>
  <si>
    <t>Mondeo</t>
  </si>
  <si>
    <t>S-Max</t>
  </si>
  <si>
    <t>Transit</t>
  </si>
  <si>
    <t>Transit Connect</t>
  </si>
  <si>
    <t>Opel</t>
  </si>
  <si>
    <t>Corsa/Combo</t>
  </si>
  <si>
    <t>Kad/Astra</t>
  </si>
  <si>
    <t>Meriva</t>
  </si>
  <si>
    <t>Movano</t>
  </si>
  <si>
    <t>Vivaro</t>
  </si>
  <si>
    <t>Zafira</t>
  </si>
  <si>
    <t>Gonow</t>
  </si>
  <si>
    <t>Alter/Ga1020</t>
  </si>
  <si>
    <t>Great Wall</t>
  </si>
  <si>
    <t>Hover Cuv</t>
  </si>
  <si>
    <t>Steed 2.4 Doubl</t>
  </si>
  <si>
    <t>Hyundai</t>
  </si>
  <si>
    <t>Isuzu</t>
  </si>
  <si>
    <t>Nmr 85</t>
  </si>
  <si>
    <t>Npr</t>
  </si>
  <si>
    <t>P.Up</t>
  </si>
  <si>
    <t>Iveco</t>
  </si>
  <si>
    <t>Campagnola</t>
  </si>
  <si>
    <t>Daily</t>
  </si>
  <si>
    <t>Massif</t>
  </si>
  <si>
    <t>Land Rover</t>
  </si>
  <si>
    <t>Defender</t>
  </si>
  <si>
    <t>Discovery</t>
  </si>
  <si>
    <t>Freelander</t>
  </si>
  <si>
    <t>Mahindra</t>
  </si>
  <si>
    <t>Bolero</t>
  </si>
  <si>
    <t>Goa</t>
  </si>
  <si>
    <t>Jeep</t>
  </si>
  <si>
    <t>Mazda</t>
  </si>
  <si>
    <t>Bt-50</t>
  </si>
  <si>
    <t>Mercedes</t>
  </si>
  <si>
    <t>Sprinter</t>
  </si>
  <si>
    <t>Viano</t>
  </si>
  <si>
    <t>Vito</t>
  </si>
  <si>
    <t>Mitsubishi</t>
  </si>
  <si>
    <t>Canter</t>
  </si>
  <si>
    <t>L200</t>
  </si>
  <si>
    <t>Outlander</t>
  </si>
  <si>
    <t>Nissan</t>
  </si>
  <si>
    <t>Atleon</t>
  </si>
  <si>
    <t>Cabstar</t>
  </si>
  <si>
    <t>Interstar</t>
  </si>
  <si>
    <t>Navara</t>
  </si>
  <si>
    <t>Note</t>
  </si>
  <si>
    <t>Nv 200</t>
  </si>
  <si>
    <t>Nv 400</t>
  </si>
  <si>
    <t>Pathfinder</t>
  </si>
  <si>
    <t>Primastar</t>
  </si>
  <si>
    <t>Qashqai</t>
  </si>
  <si>
    <t>X-Trail</t>
  </si>
  <si>
    <t>Peugeot</t>
  </si>
  <si>
    <t>Bipper</t>
  </si>
  <si>
    <t>Boxer</t>
  </si>
  <si>
    <t>Expert</t>
  </si>
  <si>
    <t>Partner</t>
  </si>
  <si>
    <t>107</t>
  </si>
  <si>
    <t>206</t>
  </si>
  <si>
    <t>207</t>
  </si>
  <si>
    <t>308</t>
  </si>
  <si>
    <t>4007</t>
  </si>
  <si>
    <t>5008</t>
  </si>
  <si>
    <t>Piaggio</t>
  </si>
  <si>
    <t>Porter</t>
  </si>
  <si>
    <t>Renault</t>
  </si>
  <si>
    <t>Clio</t>
  </si>
  <si>
    <t>Espace</t>
  </si>
  <si>
    <t>Express</t>
  </si>
  <si>
    <t>Laguna</t>
  </si>
  <si>
    <t>Mascott</t>
  </si>
  <si>
    <t>Master</t>
  </si>
  <si>
    <t>Maxity</t>
  </si>
  <si>
    <t>Megane</t>
  </si>
  <si>
    <t>Megane Scenic</t>
  </si>
  <si>
    <t>Modus</t>
  </si>
  <si>
    <t>Trafic</t>
  </si>
  <si>
    <t>Twingo</t>
  </si>
  <si>
    <t>Skoda</t>
  </si>
  <si>
    <t>Octavia</t>
  </si>
  <si>
    <t>Roomster</t>
  </si>
  <si>
    <t>Praktik</t>
  </si>
  <si>
    <t>Yeti</t>
  </si>
  <si>
    <t>Tata</t>
  </si>
  <si>
    <t>Xenon</t>
  </si>
  <si>
    <t>Toyota</t>
  </si>
  <si>
    <t>Hilux</t>
  </si>
  <si>
    <t>Landcruiser</t>
  </si>
  <si>
    <t>Volkswagen</t>
  </si>
  <si>
    <t>Amarok</t>
  </si>
  <si>
    <t>Caddy</t>
  </si>
  <si>
    <t>California</t>
  </si>
  <si>
    <t>Crafter</t>
  </si>
  <si>
    <t>Passat</t>
  </si>
  <si>
    <t>Sharan</t>
  </si>
  <si>
    <t>Tiguan</t>
  </si>
  <si>
    <t>Touran</t>
  </si>
  <si>
    <t>Transporter</t>
  </si>
  <si>
    <t>Dokker</t>
  </si>
  <si>
    <t>Transit Custom</t>
  </si>
  <si>
    <t>Giotti Vittoria</t>
  </si>
  <si>
    <t>Gladiator</t>
  </si>
  <si>
    <t>Nlr 85</t>
  </si>
  <si>
    <t>E-Class</t>
  </si>
  <si>
    <t>208</t>
  </si>
  <si>
    <t>3008</t>
  </si>
  <si>
    <t>Lodgy</t>
  </si>
  <si>
    <t>Doblo Cargo</t>
  </si>
  <si>
    <t>Ranger</t>
  </si>
  <si>
    <t xml:space="preserve">H1 </t>
  </si>
  <si>
    <t>Evoque</t>
  </si>
  <si>
    <t>Scorpio</t>
  </si>
  <si>
    <t>Xuv5oo</t>
  </si>
  <si>
    <t>Citan</t>
  </si>
  <si>
    <t>Captur</t>
  </si>
  <si>
    <t>Kangoo Express</t>
  </si>
  <si>
    <t xml:space="preserve">Fabia </t>
  </si>
  <si>
    <t>Chevrolet</t>
  </si>
  <si>
    <t>Captiva</t>
  </si>
  <si>
    <t>C-Crosser</t>
  </si>
  <si>
    <t>C2</t>
  </si>
  <si>
    <t>C8</t>
  </si>
  <si>
    <t>Xsara</t>
  </si>
  <si>
    <t>Daihatsu</t>
  </si>
  <si>
    <t>Feroza</t>
  </si>
  <si>
    <t>Terios</t>
  </si>
  <si>
    <t>Varie</t>
  </si>
  <si>
    <t>Croma Van</t>
  </si>
  <si>
    <t>Doblo</t>
  </si>
  <si>
    <t>Idea Van</t>
  </si>
  <si>
    <t>Multipla Van</t>
  </si>
  <si>
    <t>Seicento Van</t>
  </si>
  <si>
    <t>Gaz</t>
  </si>
  <si>
    <t>Gazelle</t>
  </si>
  <si>
    <t>Antara</t>
  </si>
  <si>
    <t>H1</t>
  </si>
  <si>
    <t>Katay</t>
  </si>
  <si>
    <t>Troy</t>
  </si>
  <si>
    <t xml:space="preserve">Kangoo </t>
  </si>
  <si>
    <t>Fabia 2v/Sw</t>
  </si>
  <si>
    <t>Suzuki</t>
  </si>
  <si>
    <t>Jimny</t>
  </si>
  <si>
    <t>Samurai</t>
  </si>
  <si>
    <t>Sx-4</t>
  </si>
  <si>
    <t>Vitara</t>
  </si>
  <si>
    <t>Indica</t>
  </si>
  <si>
    <t>Indigo</t>
  </si>
  <si>
    <t>Pickup</t>
  </si>
  <si>
    <t>Safari</t>
  </si>
  <si>
    <t>Vista</t>
  </si>
  <si>
    <t>Hiace</t>
  </si>
  <si>
    <t>Volvo</t>
  </si>
  <si>
    <t>V50</t>
  </si>
  <si>
    <t>Elaborazioni Anfia  su dati del Ministero dei Trasporti presenti in archivio al 24/05/2013  (Aut. Min.D07161/H4)</t>
  </si>
  <si>
    <t>Prepared by Anfia on Ministry of Transports data as of May 24, 2013</t>
  </si>
  <si>
    <t>500l</t>
  </si>
  <si>
    <t>Ix20</t>
  </si>
  <si>
    <t>H1 Cargo</t>
  </si>
  <si>
    <t>508</t>
  </si>
  <si>
    <t xml:space="preserve">500l </t>
  </si>
  <si>
    <t>2008</t>
  </si>
  <si>
    <t>Toyota/Lexus</t>
  </si>
  <si>
    <t>Rx300</t>
  </si>
  <si>
    <t>Freemont</t>
  </si>
  <si>
    <t>Kuga</t>
  </si>
  <si>
    <t>Ka</t>
  </si>
  <si>
    <t>B-Max</t>
  </si>
  <si>
    <t>Adam</t>
  </si>
  <si>
    <t>Insignia</t>
  </si>
  <si>
    <t>I 30</t>
  </si>
  <si>
    <t>I 20</t>
  </si>
  <si>
    <t>Ix35</t>
  </si>
  <si>
    <t>Santa Fe</t>
  </si>
  <si>
    <t>Range Rover</t>
  </si>
  <si>
    <t>A-Class</t>
  </si>
  <si>
    <t>G-Class</t>
  </si>
  <si>
    <t>M-Class</t>
  </si>
  <si>
    <t>Asx</t>
  </si>
  <si>
    <t>Juke</t>
  </si>
  <si>
    <t>Murano</t>
  </si>
  <si>
    <t>Evalia</t>
  </si>
  <si>
    <t>Micra</t>
  </si>
  <si>
    <t>Leaf</t>
  </si>
  <si>
    <t>807</t>
  </si>
  <si>
    <t>Superb</t>
  </si>
  <si>
    <t>Citigo</t>
  </si>
  <si>
    <t>Aria</t>
  </si>
  <si>
    <t>Auris</t>
  </si>
  <si>
    <t>Rav4</t>
  </si>
  <si>
    <t>Yaris</t>
  </si>
  <si>
    <t>Golf</t>
  </si>
  <si>
    <t>Polo</t>
  </si>
  <si>
    <t>C4 Cactus</t>
  </si>
  <si>
    <t>Transit Courier</t>
  </si>
  <si>
    <t>Mokka</t>
  </si>
  <si>
    <t>IX35</t>
  </si>
  <si>
    <t>B-Class</t>
  </si>
  <si>
    <t>Zoe</t>
  </si>
  <si>
    <t>Fluence</t>
  </si>
  <si>
    <t>Rapid</t>
  </si>
  <si>
    <t>Proace</t>
  </si>
  <si>
    <t>D_Max</t>
  </si>
  <si>
    <t>Np 300</t>
  </si>
  <si>
    <t>Ssagyong</t>
  </si>
  <si>
    <t>Action Sport</t>
  </si>
  <si>
    <t>D-Max</t>
  </si>
  <si>
    <t>Tourneo Courier</t>
  </si>
  <si>
    <t>Haval H6</t>
  </si>
  <si>
    <t>I 10</t>
  </si>
  <si>
    <t>Genio</t>
  </si>
  <si>
    <t>Quanto</t>
  </si>
  <si>
    <t>Pulsar</t>
  </si>
  <si>
    <t>108</t>
  </si>
  <si>
    <t>Kadjar</t>
  </si>
  <si>
    <t>Aygo</t>
  </si>
  <si>
    <t>Golf Variant</t>
  </si>
  <si>
    <t>Elaborazioni Anfia  su dati del Ministero dei Trasporti presenti in archivio al 04/05/2016  (Aut. Min.D07161/H4)</t>
  </si>
  <si>
    <t>Prepared by Anfia on Ministry of Transports data as of May 04, 2016</t>
  </si>
  <si>
    <t>Combo</t>
  </si>
  <si>
    <t>Corsa</t>
  </si>
  <si>
    <t>C4 Aircross</t>
  </si>
  <si>
    <t>Ds 5</t>
  </si>
  <si>
    <t>Kia</t>
  </si>
  <si>
    <t>Carens</t>
  </si>
  <si>
    <t>Cee'D</t>
  </si>
  <si>
    <t>Rio</t>
  </si>
  <si>
    <t>Soul</t>
  </si>
  <si>
    <t>Sportage</t>
  </si>
  <si>
    <t>Venga</t>
  </si>
  <si>
    <t>Goa P.Up</t>
  </si>
  <si>
    <t>Fabia</t>
  </si>
  <si>
    <t>Fullback</t>
  </si>
  <si>
    <t>Talento</t>
  </si>
  <si>
    <t>Tipo</t>
  </si>
  <si>
    <t>H350</t>
  </si>
  <si>
    <t>Traveller</t>
  </si>
  <si>
    <t>Talisman</t>
  </si>
  <si>
    <t>Verso</t>
  </si>
  <si>
    <t>Elaborazioni Anfia  su dati del Ministero dei Trasporti presenti in archivio al 31/05/2017  (Aut. Min.D07161/H4)</t>
  </si>
  <si>
    <t>Prepared by Anfia on Ministry of Transports data as of May 31, 2017</t>
  </si>
  <si>
    <t>Ds 4</t>
  </si>
  <si>
    <t>Spacetourer</t>
  </si>
  <si>
    <t>Giotti Victoria</t>
  </si>
  <si>
    <t>Niro</t>
  </si>
  <si>
    <t>Discovery Sport</t>
  </si>
  <si>
    <t>X Class</t>
  </si>
  <si>
    <t>Alaskan</t>
  </si>
  <si>
    <t>Kangoo</t>
  </si>
  <si>
    <t>S90/V90</t>
  </si>
  <si>
    <t>V40</t>
  </si>
  <si>
    <t>V40 Cross Count</t>
  </si>
  <si>
    <t>V60</t>
  </si>
  <si>
    <t>Xc 60</t>
  </si>
  <si>
    <t>Xc 90</t>
  </si>
  <si>
    <t>Elaborazioni Anfia  su dati del Ministero dei Trasporti presenti in archivio al 31/03/2018  (Aut. Min.D07161/H4)</t>
  </si>
  <si>
    <t>Prepared by Anfia on Ministry of Transports data as of March 31, 2018</t>
  </si>
  <si>
    <t>V70</t>
  </si>
  <si>
    <t>C3 Aircross</t>
  </si>
  <si>
    <t>M21</t>
  </si>
  <si>
    <t>Stonic</t>
  </si>
  <si>
    <t>Nv 300</t>
  </si>
  <si>
    <t>Crossland X</t>
  </si>
  <si>
    <t>Grandland X</t>
  </si>
  <si>
    <t>Kodiaq</t>
  </si>
  <si>
    <t>C-Hr</t>
  </si>
  <si>
    <t>Elaborazioni Anfia  su dati del Ministero dei Trasporti presenti in archivio al 31/03/2019  (Aut. Min.D07161/H4)</t>
  </si>
  <si>
    <t>Prepared by Anfia on Ministry of Transports data as of March 31, 2019</t>
  </si>
  <si>
    <t>Tipo Van</t>
  </si>
  <si>
    <t>Sorento</t>
  </si>
  <si>
    <t>Man</t>
  </si>
  <si>
    <t>Tge</t>
  </si>
  <si>
    <r>
      <t xml:space="preserve">Nota - dati provvisori / </t>
    </r>
    <r>
      <rPr>
        <i/>
        <sz val="8"/>
        <color theme="1" tint="0.14999847407452621"/>
        <rFont val="Trebuchet MS"/>
        <family val="2"/>
      </rPr>
      <t>Note - provisional data</t>
    </r>
  </si>
  <si>
    <r>
      <t xml:space="preserve">Marca / </t>
    </r>
    <r>
      <rPr>
        <b/>
        <i/>
        <sz val="9"/>
        <color theme="1" tint="0.14999847407452621"/>
        <rFont val="Trebuchet MS"/>
        <family val="2"/>
      </rPr>
      <t>Make</t>
    </r>
  </si>
  <si>
    <r>
      <t xml:space="preserve">Modelli / </t>
    </r>
    <r>
      <rPr>
        <b/>
        <i/>
        <sz val="9"/>
        <color theme="1" tint="0.14999847407452621"/>
        <rFont val="Trebuchet MS"/>
        <family val="2"/>
      </rPr>
      <t>Models</t>
    </r>
  </si>
  <si>
    <r>
      <t xml:space="preserve">TOTALE / </t>
    </r>
    <r>
      <rPr>
        <b/>
        <i/>
        <sz val="9"/>
        <color theme="1" tint="0.14999847407452621"/>
        <rFont val="Trebuchet MS"/>
        <family val="2"/>
      </rPr>
      <t>TOTAL</t>
    </r>
  </si>
  <si>
    <r>
      <t xml:space="preserve">Altri / </t>
    </r>
    <r>
      <rPr>
        <i/>
        <sz val="9"/>
        <color theme="1" tint="0.14999847407452621"/>
        <rFont val="Trebuchet MS"/>
        <family val="2"/>
      </rPr>
      <t>others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</si>
  <si>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</si>
  <si>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t>Elaborazioni Anfia  su dati del Ministero dei Trasporti presenti in archivio al 31/03/2020  (Aut. Min.D07161/H4)</t>
  </si>
  <si>
    <t>Prepared by Anfia on Ministry of Transports data as of March 31, 2020</t>
  </si>
  <si>
    <t>C-Zero</t>
  </si>
  <si>
    <t>Tucson</t>
  </si>
  <si>
    <t>C5 Aircross</t>
  </si>
  <si>
    <t>Ds7 Crossback</t>
  </si>
  <si>
    <t>Pick_Up</t>
  </si>
  <si>
    <t>Rifter</t>
  </si>
  <si>
    <t>Karoq</t>
  </si>
  <si>
    <t>Corolla</t>
  </si>
  <si>
    <t>T-Cross</t>
  </si>
  <si>
    <t>Xc 40</t>
  </si>
  <si>
    <t>Ssangyong</t>
  </si>
  <si>
    <t>Action Sports</t>
  </si>
  <si>
    <t>Rexton</t>
  </si>
  <si>
    <t>Tivoli</t>
  </si>
  <si>
    <t>Alfa Romeo</t>
  </si>
  <si>
    <t>Giulia</t>
  </si>
  <si>
    <t>Giulietta</t>
  </si>
  <si>
    <t>Stelvio</t>
  </si>
  <si>
    <t>C15</t>
  </si>
  <si>
    <t>Ds</t>
  </si>
  <si>
    <t>500x</t>
  </si>
  <si>
    <t>Panda</t>
  </si>
  <si>
    <t>Compass</t>
  </si>
  <si>
    <t>New Compass</t>
  </si>
  <si>
    <t>Renegade</t>
  </si>
  <si>
    <t>Renegade Phev</t>
  </si>
  <si>
    <t>Vivaro Life</t>
  </si>
  <si>
    <t>Ecosport</t>
  </si>
  <si>
    <t>F-Series</t>
  </si>
  <si>
    <t>Puma</t>
  </si>
  <si>
    <t>Tourneo Connect</t>
  </si>
  <si>
    <t>Spring Electric</t>
  </si>
  <si>
    <t>Express Old</t>
  </si>
  <si>
    <t>Steed</t>
  </si>
  <si>
    <t>Jag/Daim</t>
  </si>
  <si>
    <t>E-Pace</t>
  </si>
  <si>
    <t>F-Pace</t>
  </si>
  <si>
    <t>Xf</t>
  </si>
  <si>
    <t>C-Class</t>
  </si>
  <si>
    <t>Cls Class</t>
  </si>
  <si>
    <t>V-Class</t>
  </si>
  <si>
    <t>King Cab</t>
  </si>
  <si>
    <t>Nv 250</t>
  </si>
  <si>
    <t>Nv300</t>
  </si>
  <si>
    <t>Ignis</t>
  </si>
  <si>
    <t>Swift 2v</t>
  </si>
  <si>
    <t>Sx4 S-Cross</t>
  </si>
  <si>
    <t>Corolla Verso</t>
  </si>
  <si>
    <t>Id.3</t>
  </si>
  <si>
    <t>Polo 2v</t>
  </si>
  <si>
    <t>T-Roc</t>
  </si>
  <si>
    <t>Xc40</t>
  </si>
  <si>
    <t>Xc60</t>
  </si>
  <si>
    <t>Elaborazioni Anfia  su dati del Ministero dei Trasporti presenti in archivio al 30/04/2022  (Aut. Min.D07161/H4)</t>
  </si>
  <si>
    <t>Prepared by Anfia on Ministry of Transports data as of April 30, 2022</t>
  </si>
  <si>
    <r>
      <t xml:space="preserve">*Nota - dati provvisori / </t>
    </r>
    <r>
      <rPr>
        <i/>
        <sz val="8"/>
        <color theme="1" tint="0.14999847407452621"/>
        <rFont val="Trebuchet MS"/>
        <family val="2"/>
      </rPr>
      <t>Note - provisional data</t>
    </r>
  </si>
  <si>
    <t>Ds3 Crossback</t>
  </si>
  <si>
    <t>500</t>
  </si>
  <si>
    <t>Punto</t>
  </si>
  <si>
    <t>Edge</t>
  </si>
  <si>
    <t>Kona</t>
  </si>
  <si>
    <t>Xj</t>
  </si>
  <si>
    <t>Grand Cherokee</t>
  </si>
  <si>
    <t>Wrangler 2018</t>
  </si>
  <si>
    <t>Xuv500</t>
  </si>
  <si>
    <t>Cla</t>
  </si>
  <si>
    <t>Gla</t>
  </si>
  <si>
    <t>Glc</t>
  </si>
  <si>
    <t>Space Star</t>
  </si>
  <si>
    <t>Totale / Total</t>
  </si>
  <si>
    <t>Up</t>
  </si>
  <si>
    <t>Jaguar</t>
  </si>
  <si>
    <t>2022*</t>
  </si>
  <si>
    <t>Tonale</t>
  </si>
  <si>
    <t>Alfa Romeo Totale</t>
  </si>
  <si>
    <t>Citroen Totale</t>
  </si>
  <si>
    <t>Jogger</t>
  </si>
  <si>
    <t>Spring</t>
  </si>
  <si>
    <t>Dacia Totale</t>
  </si>
  <si>
    <t>Evo Cross 4</t>
  </si>
  <si>
    <t>Dr Totale</t>
  </si>
  <si>
    <t>Fiat Totale</t>
  </si>
  <si>
    <t>Ford Totale</t>
  </si>
  <si>
    <t>Giotti Victoria Totale</t>
  </si>
  <si>
    <t>Great Wall Totale</t>
  </si>
  <si>
    <t>Isuzu Totale</t>
  </si>
  <si>
    <t>Iveco Totale</t>
  </si>
  <si>
    <t>Jag/Daim Totale</t>
  </si>
  <si>
    <t>Jeep Totale</t>
  </si>
  <si>
    <t>Kia Totale</t>
  </si>
  <si>
    <t>Land Rover Totale</t>
  </si>
  <si>
    <t>Man Totale</t>
  </si>
  <si>
    <t>Maxus</t>
  </si>
  <si>
    <t>E-Deliver 3</t>
  </si>
  <si>
    <t>E-Deliver 9</t>
  </si>
  <si>
    <t>Ev80</t>
  </si>
  <si>
    <t>Maxus Totale</t>
  </si>
  <si>
    <t>Mercedes Totale</t>
  </si>
  <si>
    <t>Mitsubishi Totale</t>
  </si>
  <si>
    <t>Ariya</t>
  </si>
  <si>
    <t>Townstar</t>
  </si>
  <si>
    <t>Nissan Totale</t>
  </si>
  <si>
    <t>Crossland</t>
  </si>
  <si>
    <t>Grandland</t>
  </si>
  <si>
    <t>Zafira Life</t>
  </si>
  <si>
    <t>Opel Totale</t>
  </si>
  <si>
    <t>Peugeot Totale</t>
  </si>
  <si>
    <t>Piaggio Totale</t>
  </si>
  <si>
    <t>Arkana</t>
  </si>
  <si>
    <t>Renault Totale</t>
  </si>
  <si>
    <t>Suzuki Totale</t>
  </si>
  <si>
    <t>Yaris Cross</t>
  </si>
  <si>
    <t>Toyota Totale</t>
  </si>
  <si>
    <t>Id.4</t>
  </si>
  <si>
    <t>Id.Buzz</t>
  </si>
  <si>
    <t>Volkswagen Totale</t>
  </si>
  <si>
    <t>C40</t>
  </si>
  <si>
    <t>Volvo Totale</t>
  </si>
  <si>
    <t>Swace</t>
  </si>
  <si>
    <t>Xv</t>
  </si>
  <si>
    <t>Impreza</t>
  </si>
  <si>
    <t>Forester</t>
  </si>
  <si>
    <t>Subaru</t>
  </si>
  <si>
    <t>5008 New</t>
  </si>
  <si>
    <t>3008 New</t>
  </si>
  <si>
    <t>Astra</t>
  </si>
  <si>
    <t>Terrano Ii</t>
  </si>
  <si>
    <t>Rr Sport</t>
  </si>
  <si>
    <t>Ypsilon</t>
  </si>
  <si>
    <t>Lancia</t>
  </si>
  <si>
    <t>Xceed</t>
  </si>
  <si>
    <t>Picanto</t>
  </si>
  <si>
    <t>Bravo</t>
  </si>
  <si>
    <t>2021*</t>
  </si>
  <si>
    <t>Elaborazioni Anfia su dati del Ministero dei Trasporti presenti in archivio al 30/04/2023  (Aut. Min.D07161/H4)</t>
  </si>
  <si>
    <t>Prepared by Anfia on Ministry of Transports data as of April 30, 2023</t>
  </si>
  <si>
    <t>4.0</t>
  </si>
  <si>
    <t>Evo 3</t>
  </si>
  <si>
    <t>Ds Totale</t>
  </si>
  <si>
    <t>Ds7</t>
  </si>
  <si>
    <t>500L</t>
  </si>
  <si>
    <t>500X</t>
  </si>
  <si>
    <t>Doblò</t>
  </si>
  <si>
    <t>Courier</t>
  </si>
  <si>
    <t>Tourneo Custom</t>
  </si>
  <si>
    <t>L35</t>
  </si>
  <si>
    <t>M27</t>
  </si>
  <si>
    <t>N35</t>
  </si>
  <si>
    <t>Ceed</t>
  </si>
  <si>
    <t>Classe E</t>
  </si>
  <si>
    <t>Classe S</t>
  </si>
  <si>
    <t>Classe V</t>
  </si>
  <si>
    <t>Classe X</t>
  </si>
  <si>
    <t>Cls</t>
  </si>
  <si>
    <t>Marco Polo</t>
  </si>
  <si>
    <t>Nt400</t>
  </si>
  <si>
    <t>Nv200</t>
  </si>
  <si>
    <t>Nv250</t>
  </si>
  <si>
    <t>Nv400</t>
  </si>
  <si>
    <t>Austral</t>
  </si>
  <si>
    <t>Ssangyong Totale</t>
  </si>
  <si>
    <t>Swift</t>
  </si>
  <si>
    <t>Sx4</t>
  </si>
  <si>
    <t>Land Cruiser</t>
  </si>
  <si>
    <t>Proace City</t>
  </si>
  <si>
    <t>Kombi</t>
  </si>
  <si>
    <t>Multivan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</si>
</sst>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_ ;[Red]\-0\ "/>
    <numFmt numFmtId="167" formatCode="_-* #,##0.00_-;\-* #,##0.00_-;_-* \-??_-;_-@_-"/>
    <numFmt numFmtId="168" formatCode="_-* #,##0_-;\-* #,##0_-;_-* \-_-;_-@_-"/>
  </numFmts>
  <fonts count="31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sz val="8"/>
      <name val="Arial"/>
      <family val="2"/>
    </font>
    <font>
      <b/>
      <i/>
      <sz val="9"/>
      <name val="Trebuchet MS"/>
      <family val="2"/>
    </font>
    <font>
      <i/>
      <sz val="8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47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47"/>
      </top>
      <bottom style="hair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8" fontId="7" fillId="0" borderId="0" applyFill="0" applyBorder="0" applyAlignment="0" applyProtection="0"/>
    <xf numFmtId="167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168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0" fillId="0" borderId="0" xfId="0" applyFont="1"/>
    <xf numFmtId="0" fontId="19" fillId="0" borderId="0" xfId="0" applyFont="1"/>
    <xf numFmtId="0" fontId="20" fillId="18" borderId="0" xfId="0" applyFont="1" applyFill="1" applyAlignment="1">
      <alignment horizontal="right"/>
    </xf>
    <xf numFmtId="165" fontId="22" fillId="18" borderId="15" xfId="29" applyNumberFormat="1" applyFont="1" applyFill="1" applyBorder="1" applyAlignment="1">
      <alignment horizontal="right"/>
    </xf>
    <xf numFmtId="41" fontId="23" fillId="18" borderId="19" xfId="0" applyNumberFormat="1" applyFont="1" applyFill="1" applyBorder="1"/>
    <xf numFmtId="41" fontId="23" fillId="18" borderId="20" xfId="0" applyNumberFormat="1" applyFont="1" applyFill="1" applyBorder="1"/>
    <xf numFmtId="165" fontId="22" fillId="18" borderId="14" xfId="29" applyNumberFormat="1" applyFont="1" applyFill="1" applyBorder="1" applyAlignment="1">
      <alignment horizontal="right"/>
    </xf>
    <xf numFmtId="0" fontId="25" fillId="18" borderId="0" xfId="0" applyFont="1" applyFill="1"/>
    <xf numFmtId="166" fontId="22" fillId="19" borderId="15" xfId="0" applyNumberFormat="1" applyFont="1" applyFill="1" applyBorder="1" applyAlignment="1">
      <alignment horizontal="center"/>
    </xf>
    <xf numFmtId="0" fontId="20" fillId="0" borderId="0" xfId="35" applyFont="1" applyAlignment="1">
      <alignment horizontal="right"/>
    </xf>
    <xf numFmtId="0" fontId="20" fillId="0" borderId="0" xfId="35" applyFont="1"/>
    <xf numFmtId="0" fontId="19" fillId="0" borderId="0" xfId="35" applyFont="1"/>
    <xf numFmtId="41" fontId="22" fillId="18" borderId="12" xfId="35" applyNumberFormat="1" applyFont="1" applyFill="1" applyBorder="1"/>
    <xf numFmtId="41" fontId="22" fillId="18" borderId="14" xfId="35" applyNumberFormat="1" applyFont="1" applyFill="1" applyBorder="1"/>
    <xf numFmtId="0" fontId="20" fillId="18" borderId="21" xfId="35" applyFont="1" applyFill="1" applyBorder="1"/>
    <xf numFmtId="41" fontId="23" fillId="18" borderId="19" xfId="35" applyNumberFormat="1" applyFont="1" applyFill="1" applyBorder="1"/>
    <xf numFmtId="41" fontId="23" fillId="18" borderId="20" xfId="35" applyNumberFormat="1" applyFont="1" applyFill="1" applyBorder="1"/>
    <xf numFmtId="0" fontId="24" fillId="18" borderId="0" xfId="35" applyFont="1" applyFill="1"/>
    <xf numFmtId="0" fontId="25" fillId="18" borderId="0" xfId="35" applyFont="1" applyFill="1"/>
    <xf numFmtId="0" fontId="25" fillId="18" borderId="0" xfId="35" applyFont="1" applyFill="1" applyAlignment="1">
      <alignment horizontal="right"/>
    </xf>
    <xf numFmtId="0" fontId="20" fillId="18" borderId="0" xfId="35" applyFont="1" applyFill="1"/>
    <xf numFmtId="0" fontId="20" fillId="18" borderId="0" xfId="35" applyFont="1" applyFill="1" applyAlignment="1">
      <alignment horizontal="right"/>
    </xf>
    <xf numFmtId="165" fontId="0" fillId="0" borderId="0" xfId="0" applyNumberFormat="1"/>
    <xf numFmtId="3" fontId="25" fillId="18" borderId="0" xfId="0" applyNumberFormat="1" applyFont="1" applyFill="1" applyAlignment="1">
      <alignment wrapText="1"/>
    </xf>
    <xf numFmtId="3" fontId="25" fillId="0" borderId="0" xfId="0" applyNumberFormat="1" applyFont="1" applyAlignment="1">
      <alignment horizontal="right"/>
    </xf>
    <xf numFmtId="3" fontId="20" fillId="0" borderId="0" xfId="0" applyNumberFormat="1" applyFont="1" applyAlignment="1">
      <alignment horizontal="right"/>
    </xf>
    <xf numFmtId="0" fontId="23" fillId="0" borderId="15" xfId="0" applyFont="1" applyBorder="1"/>
    <xf numFmtId="165" fontId="20" fillId="0" borderId="0" xfId="0" applyNumberFormat="1" applyFont="1"/>
    <xf numFmtId="3" fontId="20" fillId="18" borderId="0" xfId="0" applyNumberFormat="1" applyFont="1" applyFill="1" applyAlignment="1">
      <alignment wrapText="1"/>
    </xf>
    <xf numFmtId="3" fontId="20" fillId="0" borderId="0" xfId="0" applyNumberFormat="1" applyFont="1"/>
    <xf numFmtId="3" fontId="25" fillId="0" borderId="0" xfId="35" applyNumberFormat="1" applyFont="1" applyAlignment="1">
      <alignment horizontal="left"/>
    </xf>
    <xf numFmtId="0" fontId="28" fillId="18" borderId="0" xfId="35" applyFont="1" applyFill="1" applyAlignment="1">
      <alignment horizontal="left" vertical="top"/>
    </xf>
    <xf numFmtId="0" fontId="22" fillId="19" borderId="10" xfId="35" applyFont="1" applyFill="1" applyBorder="1" applyAlignment="1">
      <alignment vertical="center"/>
    </xf>
    <xf numFmtId="0" fontId="22" fillId="19" borderId="15" xfId="35" applyFont="1" applyFill="1" applyBorder="1" applyAlignment="1">
      <alignment horizontal="center" vertical="center"/>
    </xf>
    <xf numFmtId="0" fontId="22" fillId="20" borderId="15" xfId="0" applyFont="1" applyFill="1" applyBorder="1" applyAlignment="1">
      <alignment horizontal="left" vertical="center"/>
    </xf>
    <xf numFmtId="41" fontId="22" fillId="18" borderId="11" xfId="35" applyNumberFormat="1" applyFont="1" applyFill="1" applyBorder="1" applyAlignment="1">
      <alignment vertical="center"/>
    </xf>
    <xf numFmtId="41" fontId="23" fillId="18" borderId="22" xfId="35" applyNumberFormat="1" applyFont="1" applyFill="1" applyBorder="1" applyAlignment="1">
      <alignment vertical="center"/>
    </xf>
    <xf numFmtId="165" fontId="23" fillId="18" borderId="22" xfId="29" applyNumberFormat="1" applyFont="1" applyFill="1" applyBorder="1" applyAlignment="1">
      <alignment horizontal="right" vertical="center"/>
    </xf>
    <xf numFmtId="41" fontId="23" fillId="18" borderId="13" xfId="35" applyNumberFormat="1" applyFont="1" applyFill="1" applyBorder="1" applyAlignment="1">
      <alignment vertical="center"/>
    </xf>
    <xf numFmtId="165" fontId="23" fillId="18" borderId="13" xfId="29" applyNumberFormat="1" applyFont="1" applyFill="1" applyBorder="1" applyAlignment="1">
      <alignment horizontal="right" vertical="center"/>
    </xf>
    <xf numFmtId="165" fontId="22" fillId="18" borderId="15" xfId="29" applyNumberFormat="1" applyFont="1" applyFill="1" applyBorder="1" applyAlignment="1">
      <alignment horizontal="right" vertical="center"/>
    </xf>
    <xf numFmtId="41" fontId="23" fillId="18" borderId="16" xfId="35" applyNumberFormat="1" applyFont="1" applyFill="1" applyBorder="1" applyAlignment="1">
      <alignment vertical="center"/>
    </xf>
    <xf numFmtId="165" fontId="23" fillId="18" borderId="16" xfId="29" applyNumberFormat="1" applyFont="1" applyFill="1" applyBorder="1" applyAlignment="1">
      <alignment horizontal="right" vertical="center"/>
    </xf>
    <xf numFmtId="41" fontId="23" fillId="18" borderId="17" xfId="35" applyNumberFormat="1" applyFont="1" applyFill="1" applyBorder="1" applyAlignment="1">
      <alignment vertical="center"/>
    </xf>
    <xf numFmtId="165" fontId="23" fillId="18" borderId="17" xfId="29" applyNumberFormat="1" applyFont="1" applyFill="1" applyBorder="1" applyAlignment="1">
      <alignment horizontal="right" vertical="center"/>
    </xf>
    <xf numFmtId="41" fontId="23" fillId="18" borderId="12" xfId="35" applyNumberFormat="1" applyFont="1" applyFill="1" applyBorder="1" applyAlignment="1">
      <alignment vertical="center"/>
    </xf>
    <xf numFmtId="165" fontId="23" fillId="18" borderId="12" xfId="29" applyNumberFormat="1" applyFont="1" applyFill="1" applyBorder="1" applyAlignment="1">
      <alignment horizontal="right" vertical="center"/>
    </xf>
    <xf numFmtId="41" fontId="23" fillId="18" borderId="18" xfId="35" applyNumberFormat="1" applyFont="1" applyFill="1" applyBorder="1" applyAlignment="1">
      <alignment vertical="center"/>
    </xf>
    <xf numFmtId="165" fontId="23" fillId="18" borderId="18" xfId="29" applyNumberFormat="1" applyFont="1" applyFill="1" applyBorder="1" applyAlignment="1">
      <alignment horizontal="right" vertical="center"/>
    </xf>
    <xf numFmtId="41" fontId="22" fillId="18" borderId="14" xfId="35" applyNumberFormat="1" applyFont="1" applyFill="1" applyBorder="1" applyAlignment="1">
      <alignment vertical="center"/>
    </xf>
    <xf numFmtId="41" fontId="22" fillId="18" borderId="12" xfId="35" applyNumberFormat="1" applyFont="1" applyFill="1" applyBorder="1" applyAlignment="1">
      <alignment vertical="center"/>
    </xf>
    <xf numFmtId="165" fontId="22" fillId="18" borderId="14" xfId="29" applyNumberFormat="1" applyFont="1" applyFill="1" applyBorder="1" applyAlignment="1">
      <alignment horizontal="right" vertical="center"/>
    </xf>
    <xf numFmtId="0" fontId="22" fillId="18" borderId="10" xfId="35" applyFont="1" applyFill="1" applyBorder="1" applyAlignment="1">
      <alignment vertical="center"/>
    </xf>
    <xf numFmtId="0" fontId="22" fillId="18" borderId="15" xfId="35" applyFont="1" applyFill="1" applyBorder="1" applyAlignment="1">
      <alignment vertical="center"/>
    </xf>
    <xf numFmtId="41" fontId="23" fillId="18" borderId="11" xfId="35" applyNumberFormat="1" applyFont="1" applyFill="1" applyBorder="1" applyAlignment="1">
      <alignment vertical="center"/>
    </xf>
    <xf numFmtId="165" fontId="23" fillId="18" borderId="11" xfId="29" applyNumberFormat="1" applyFont="1" applyFill="1" applyBorder="1" applyAlignment="1">
      <alignment horizontal="right" vertical="center"/>
    </xf>
    <xf numFmtId="41" fontId="23" fillId="18" borderId="15" xfId="35" applyNumberFormat="1" applyFont="1" applyFill="1" applyBorder="1"/>
    <xf numFmtId="166" fontId="22" fillId="19" borderId="15" xfId="35" applyNumberFormat="1" applyFont="1" applyFill="1" applyBorder="1" applyAlignment="1">
      <alignment horizontal="center" vertical="center"/>
    </xf>
    <xf numFmtId="0" fontId="20" fillId="18" borderId="21" xfId="35" applyFont="1" applyFill="1" applyBorder="1" applyAlignment="1">
      <alignment vertical="center"/>
    </xf>
    <xf numFmtId="41" fontId="22" fillId="18" borderId="11" xfId="0" applyNumberFormat="1" applyFont="1" applyFill="1" applyBorder="1" applyAlignment="1">
      <alignment vertical="center"/>
    </xf>
    <xf numFmtId="41" fontId="22" fillId="18" borderId="12" xfId="0" applyNumberFormat="1" applyFont="1" applyFill="1" applyBorder="1" applyAlignment="1">
      <alignment vertical="center"/>
    </xf>
    <xf numFmtId="41" fontId="22" fillId="18" borderId="14" xfId="0" applyNumberFormat="1" applyFont="1" applyFill="1" applyBorder="1" applyAlignment="1">
      <alignment vertical="center"/>
    </xf>
    <xf numFmtId="0" fontId="20" fillId="18" borderId="12" xfId="0" applyFont="1" applyFill="1" applyBorder="1" applyAlignment="1">
      <alignment vertical="center"/>
    </xf>
    <xf numFmtId="0" fontId="20" fillId="0" borderId="21" xfId="0" applyFont="1" applyBorder="1" applyAlignment="1">
      <alignment vertical="center"/>
    </xf>
    <xf numFmtId="0" fontId="20" fillId="18" borderId="21" xfId="0" applyFont="1" applyFill="1" applyBorder="1" applyAlignment="1">
      <alignment vertical="center"/>
    </xf>
    <xf numFmtId="41" fontId="23" fillId="18" borderId="16" xfId="0" applyNumberFormat="1" applyFont="1" applyFill="1" applyBorder="1" applyAlignment="1">
      <alignment vertical="center"/>
    </xf>
    <xf numFmtId="41" fontId="23" fillId="18" borderId="17" xfId="0" applyNumberFormat="1" applyFont="1" applyFill="1" applyBorder="1" applyAlignment="1">
      <alignment vertical="center"/>
    </xf>
    <xf numFmtId="41" fontId="23" fillId="18" borderId="12" xfId="0" applyNumberFormat="1" applyFont="1" applyFill="1" applyBorder="1" applyAlignment="1">
      <alignment vertical="center"/>
    </xf>
    <xf numFmtId="41" fontId="22" fillId="18" borderId="15" xfId="0" applyNumberFormat="1" applyFont="1" applyFill="1" applyBorder="1" applyAlignment="1">
      <alignment vertical="center"/>
    </xf>
    <xf numFmtId="41" fontId="23" fillId="18" borderId="13" xfId="0" applyNumberFormat="1" applyFont="1" applyFill="1" applyBorder="1" applyAlignment="1">
      <alignment vertical="center"/>
    </xf>
    <xf numFmtId="41" fontId="23" fillId="18" borderId="18" xfId="0" applyNumberFormat="1" applyFont="1" applyFill="1" applyBorder="1" applyAlignment="1">
      <alignment vertical="center"/>
    </xf>
    <xf numFmtId="41" fontId="23" fillId="18" borderId="15" xfId="0" applyNumberFormat="1" applyFont="1" applyFill="1" applyBorder="1" applyAlignment="1">
      <alignment vertical="center"/>
    </xf>
    <xf numFmtId="165" fontId="23" fillId="18" borderId="15" xfId="29" applyNumberFormat="1" applyFont="1" applyFill="1" applyBorder="1" applyAlignment="1">
      <alignment horizontal="right" vertical="center"/>
    </xf>
    <xf numFmtId="0" fontId="25" fillId="18" borderId="0" xfId="0" applyFont="1" applyFill="1" applyAlignment="1">
      <alignment horizontal="left"/>
    </xf>
    <xf numFmtId="41" fontId="23" fillId="18" borderId="17" xfId="0" quotePrefix="1" applyNumberFormat="1" applyFont="1" applyFill="1" applyBorder="1" applyAlignment="1">
      <alignment vertical="center"/>
    </xf>
    <xf numFmtId="166" fontId="22" fillId="19" borderId="15" xfId="0" applyNumberFormat="1" applyFont="1" applyFill="1" applyBorder="1" applyAlignment="1">
      <alignment horizontal="center" vertical="center"/>
    </xf>
    <xf numFmtId="41" fontId="23" fillId="18" borderId="16" xfId="0" quotePrefix="1" applyNumberFormat="1" applyFont="1" applyFill="1" applyBorder="1" applyAlignment="1">
      <alignment vertical="center"/>
    </xf>
    <xf numFmtId="0" fontId="19" fillId="0" borderId="21" xfId="0" applyFont="1" applyBorder="1" applyAlignment="1">
      <alignment vertical="center"/>
    </xf>
    <xf numFmtId="41" fontId="23" fillId="18" borderId="22" xfId="0" applyNumberFormat="1" applyFont="1" applyFill="1" applyBorder="1" applyAlignment="1">
      <alignment vertical="center"/>
    </xf>
    <xf numFmtId="49" fontId="23" fillId="18" borderId="16" xfId="0" quotePrefix="1" applyNumberFormat="1" applyFont="1" applyFill="1" applyBorder="1" applyAlignment="1">
      <alignment vertical="center"/>
    </xf>
    <xf numFmtId="164" fontId="23" fillId="18" borderId="24" xfId="0" applyNumberFormat="1" applyFont="1" applyFill="1" applyBorder="1" applyAlignment="1">
      <alignment horizontal="right" vertical="center"/>
    </xf>
    <xf numFmtId="0" fontId="23" fillId="18" borderId="12" xfId="0" applyFont="1" applyFill="1" applyBorder="1" applyAlignment="1">
      <alignment vertical="center"/>
    </xf>
    <xf numFmtId="0" fontId="23" fillId="0" borderId="21" xfId="0" applyFont="1" applyBorder="1" applyAlignment="1">
      <alignment vertical="center"/>
    </xf>
    <xf numFmtId="0" fontId="23" fillId="0" borderId="12" xfId="0" applyFont="1" applyBorder="1" applyAlignment="1">
      <alignment vertical="center"/>
    </xf>
    <xf numFmtId="0" fontId="23" fillId="0" borderId="14" xfId="0" applyFont="1" applyBorder="1" applyAlignment="1">
      <alignment vertical="center"/>
    </xf>
    <xf numFmtId="0" fontId="22" fillId="0" borderId="21" xfId="0" applyFont="1" applyBorder="1" applyAlignment="1">
      <alignment vertical="center"/>
    </xf>
    <xf numFmtId="0" fontId="23" fillId="18" borderId="24" xfId="0" applyFont="1" applyFill="1" applyBorder="1" applyAlignment="1">
      <alignment horizontal="left" vertical="center" indent="1"/>
    </xf>
    <xf numFmtId="41" fontId="23" fillId="18" borderId="12" xfId="0" applyNumberFormat="1" applyFont="1" applyFill="1" applyBorder="1" applyAlignment="1">
      <alignment horizontal="left" vertical="center" indent="1"/>
    </xf>
    <xf numFmtId="0" fontId="23" fillId="18" borderId="25" xfId="0" applyFont="1" applyFill="1" applyBorder="1" applyAlignment="1">
      <alignment horizontal="left" vertical="center" indent="1"/>
    </xf>
    <xf numFmtId="164" fontId="23" fillId="18" borderId="25" xfId="0" applyNumberFormat="1" applyFont="1" applyFill="1" applyBorder="1" applyAlignment="1">
      <alignment horizontal="right" vertical="center"/>
    </xf>
    <xf numFmtId="0" fontId="23" fillId="18" borderId="26" xfId="0" applyFont="1" applyFill="1" applyBorder="1" applyAlignment="1">
      <alignment horizontal="left" vertical="center" indent="1"/>
    </xf>
    <xf numFmtId="164" fontId="23" fillId="18" borderId="26" xfId="0" applyNumberFormat="1" applyFont="1" applyFill="1" applyBorder="1" applyAlignment="1">
      <alignment horizontal="right" vertical="center"/>
    </xf>
    <xf numFmtId="0" fontId="23" fillId="18" borderId="27" xfId="0" applyFont="1" applyFill="1" applyBorder="1" applyAlignment="1">
      <alignment horizontal="left" vertical="center" indent="1"/>
    </xf>
    <xf numFmtId="164" fontId="23" fillId="18" borderId="27" xfId="0" applyNumberFormat="1" applyFont="1" applyFill="1" applyBorder="1" applyAlignment="1">
      <alignment horizontal="right" vertical="center"/>
    </xf>
    <xf numFmtId="3" fontId="22" fillId="0" borderId="15" xfId="0" applyNumberFormat="1" applyFont="1" applyBorder="1" applyAlignment="1">
      <alignment horizontal="right" vertical="center"/>
    </xf>
    <xf numFmtId="3" fontId="22" fillId="0" borderId="15" xfId="0" applyNumberFormat="1" applyFont="1" applyBorder="1" applyAlignment="1">
      <alignment vertical="center"/>
    </xf>
    <xf numFmtId="0" fontId="23" fillId="0" borderId="15" xfId="0" applyFont="1" applyBorder="1" applyAlignment="1">
      <alignment vertical="center"/>
    </xf>
    <xf numFmtId="3" fontId="23" fillId="0" borderId="11" xfId="0" applyNumberFormat="1" applyFont="1" applyBorder="1" applyAlignment="1">
      <alignment vertical="center"/>
    </xf>
    <xf numFmtId="0" fontId="23" fillId="0" borderId="15" xfId="0" applyFont="1" applyBorder="1" applyAlignment="1">
      <alignment horizontal="left" vertical="center" indent="1"/>
    </xf>
    <xf numFmtId="1" fontId="22" fillId="19" borderId="15" xfId="0" applyNumberFormat="1" applyFont="1" applyFill="1" applyBorder="1" applyAlignment="1">
      <alignment horizontal="center" vertical="center"/>
    </xf>
    <xf numFmtId="41" fontId="23" fillId="18" borderId="19" xfId="0" applyNumberFormat="1" applyFont="1" applyFill="1" applyBorder="1" applyAlignment="1">
      <alignment vertical="center"/>
    </xf>
    <xf numFmtId="0" fontId="22" fillId="0" borderId="23" xfId="0" applyFont="1" applyBorder="1" applyAlignment="1">
      <alignment horizontal="left" vertical="center" indent="1"/>
    </xf>
    <xf numFmtId="0" fontId="22" fillId="0" borderId="21" xfId="0" applyFont="1" applyBorder="1" applyAlignment="1">
      <alignment horizontal="left" vertical="center" indent="1"/>
    </xf>
    <xf numFmtId="0" fontId="22" fillId="18" borderId="14" xfId="0" applyFont="1" applyFill="1" applyBorder="1" applyAlignment="1">
      <alignment horizontal="left" vertical="center" indent="1"/>
    </xf>
    <xf numFmtId="3" fontId="22" fillId="18" borderId="23" xfId="0" applyNumberFormat="1" applyFont="1" applyFill="1" applyBorder="1" applyAlignment="1">
      <alignment horizontal="left" vertical="center" wrapText="1" indent="1"/>
    </xf>
    <xf numFmtId="0" fontId="22" fillId="18" borderId="23" xfId="0" applyFont="1" applyFill="1" applyBorder="1" applyAlignment="1">
      <alignment horizontal="left" vertical="center" indent="1"/>
    </xf>
    <xf numFmtId="3" fontId="22" fillId="0" borderId="21" xfId="0" applyNumberFormat="1" applyFont="1" applyBorder="1" applyAlignment="1">
      <alignment horizontal="left" vertical="center" indent="1"/>
    </xf>
    <xf numFmtId="0" fontId="27" fillId="18" borderId="21" xfId="0" applyFont="1" applyFill="1" applyBorder="1" applyAlignment="1">
      <alignment horizontal="left" vertical="center" indent="1"/>
    </xf>
    <xf numFmtId="0" fontId="22" fillId="18" borderId="10" xfId="35" applyFont="1" applyFill="1" applyBorder="1" applyAlignment="1">
      <alignment horizontal="left" vertical="center" indent="1"/>
    </xf>
    <xf numFmtId="3" fontId="25" fillId="0" borderId="0" xfId="0" applyNumberFormat="1" applyFont="1" applyAlignment="1">
      <alignment horizontal="left"/>
    </xf>
    <xf numFmtId="0" fontId="28" fillId="18" borderId="0" xfId="0" applyFont="1" applyFill="1" applyAlignment="1">
      <alignment horizontal="left"/>
    </xf>
    <xf numFmtId="0" fontId="23" fillId="18" borderId="28" xfId="0" applyFont="1" applyFill="1" applyBorder="1" applyAlignment="1">
      <alignment horizontal="left" vertical="center" indent="1"/>
    </xf>
    <xf numFmtId="164" fontId="23" fillId="18" borderId="28" xfId="0" applyNumberFormat="1" applyFont="1" applyFill="1" applyBorder="1" applyAlignment="1">
      <alignment horizontal="right" vertical="center"/>
    </xf>
    <xf numFmtId="0" fontId="22" fillId="0" borderId="29" xfId="0" applyFont="1" applyBorder="1" applyAlignment="1">
      <alignment horizontal="left" vertical="center" indent="1"/>
    </xf>
    <xf numFmtId="0" fontId="23" fillId="18" borderId="30" xfId="0" applyFont="1" applyFill="1" applyBorder="1" applyAlignment="1">
      <alignment horizontal="left" vertical="center" indent="1"/>
    </xf>
    <xf numFmtId="164" fontId="23" fillId="18" borderId="30" xfId="0" applyNumberFormat="1" applyFont="1" applyFill="1" applyBorder="1" applyAlignment="1">
      <alignment horizontal="right" vertical="center"/>
    </xf>
    <xf numFmtId="164" fontId="23" fillId="18" borderId="15" xfId="0" applyNumberFormat="1" applyFont="1" applyFill="1" applyBorder="1" applyAlignment="1">
      <alignment horizontal="right" vertical="center"/>
    </xf>
    <xf numFmtId="0" fontId="22" fillId="0" borderId="14" xfId="0" applyFont="1" applyBorder="1" applyAlignment="1">
      <alignment horizontal="left" vertical="center" indent="1"/>
    </xf>
    <xf numFmtId="164" fontId="23" fillId="18" borderId="14" xfId="0" applyNumberFormat="1" applyFont="1" applyFill="1" applyBorder="1" applyAlignment="1">
      <alignment horizontal="right" vertical="center"/>
    </xf>
    <xf numFmtId="0" fontId="22" fillId="0" borderId="10" xfId="0" applyFont="1" applyBorder="1" applyAlignment="1">
      <alignment horizontal="left" vertical="center" indent="1"/>
    </xf>
    <xf numFmtId="0" fontId="22" fillId="18" borderId="15" xfId="0" applyFont="1" applyFill="1" applyBorder="1" applyAlignment="1">
      <alignment horizontal="left" vertical="center" indent="1"/>
    </xf>
    <xf numFmtId="164" fontId="22" fillId="18" borderId="15" xfId="0" applyNumberFormat="1" applyFont="1" applyFill="1" applyBorder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0" fontId="22" fillId="18" borderId="0" xfId="0" applyFont="1" applyFill="1" applyAlignment="1">
      <alignment horizontal="left" vertical="center" indent="1"/>
    </xf>
    <xf numFmtId="164" fontId="22" fillId="18" borderId="0" xfId="0" applyNumberFormat="1" applyFont="1" applyFill="1" applyAlignment="1">
      <alignment horizontal="right" vertical="center"/>
    </xf>
    <xf numFmtId="0" fontId="23" fillId="18" borderId="0" xfId="0" applyFont="1" applyFill="1" applyAlignment="1">
      <alignment horizontal="left" vertical="center" indent="1"/>
    </xf>
    <xf numFmtId="164" fontId="23" fillId="18" borderId="0" xfId="0" applyNumberFormat="1" applyFont="1" applyFill="1" applyAlignment="1">
      <alignment horizontal="right" vertical="center"/>
    </xf>
    <xf numFmtId="0" fontId="22" fillId="18" borderId="0" xfId="35" applyFont="1" applyFill="1" applyAlignment="1">
      <alignment vertical="center"/>
    </xf>
    <xf numFmtId="3" fontId="20" fillId="0" borderId="0" xfId="35" applyNumberFormat="1" applyFont="1"/>
    <xf numFmtId="3" fontId="20" fillId="0" borderId="0" xfId="35" applyNumberFormat="1" applyFont="1" applyAlignment="1">
      <alignment horizontal="right"/>
    </xf>
    <xf numFmtId="0" fontId="19" fillId="0" borderId="0" xfId="35" applyFont="1" applyAlignment="1">
      <alignment horizontal="left"/>
    </xf>
    <xf numFmtId="0" fontId="28" fillId="18" borderId="0" xfId="35" applyFont="1" applyFill="1" applyAlignment="1">
      <alignment horizontal="left"/>
    </xf>
    <xf numFmtId="0" fontId="25" fillId="18" borderId="0" xfId="35" applyFont="1" applyFill="1" applyAlignment="1">
      <alignment horizontal="left"/>
    </xf>
    <xf numFmtId="3" fontId="22" fillId="0" borderId="15" xfId="35" applyNumberFormat="1" applyFont="1" applyBorder="1" applyAlignment="1">
      <alignment horizontal="right" vertical="center"/>
    </xf>
    <xf numFmtId="0" fontId="23" fillId="0" borderId="15" xfId="35" applyFont="1" applyBorder="1" applyAlignment="1">
      <alignment vertical="center"/>
    </xf>
    <xf numFmtId="41" fontId="23" fillId="18" borderId="19" xfId="35" applyNumberFormat="1" applyFont="1" applyFill="1" applyBorder="1" applyAlignment="1">
      <alignment vertical="center"/>
    </xf>
    <xf numFmtId="164" fontId="23" fillId="18" borderId="15" xfId="35" applyNumberFormat="1" applyFont="1" applyFill="1" applyBorder="1" applyAlignment="1">
      <alignment horizontal="right" vertical="center"/>
    </xf>
    <xf numFmtId="0" fontId="22" fillId="0" borderId="14" xfId="35" applyFont="1" applyBorder="1" applyAlignment="1">
      <alignment horizontal="left" vertical="center" indent="1"/>
    </xf>
    <xf numFmtId="164" fontId="23" fillId="18" borderId="26" xfId="35" applyNumberFormat="1" applyFont="1" applyFill="1" applyBorder="1" applyAlignment="1">
      <alignment horizontal="right" vertical="center"/>
    </xf>
    <xf numFmtId="0" fontId="23" fillId="18" borderId="26" xfId="35" applyFont="1" applyFill="1" applyBorder="1" applyAlignment="1">
      <alignment horizontal="left" vertical="center" indent="1"/>
    </xf>
    <xf numFmtId="0" fontId="22" fillId="0" borderId="21" xfId="35" applyFont="1" applyBorder="1" applyAlignment="1">
      <alignment horizontal="left" vertical="center" indent="1"/>
    </xf>
    <xf numFmtId="164" fontId="23" fillId="18" borderId="25" xfId="35" applyNumberFormat="1" applyFont="1" applyFill="1" applyBorder="1" applyAlignment="1">
      <alignment horizontal="right" vertical="center"/>
    </xf>
    <xf numFmtId="0" fontId="23" fillId="18" borderId="25" xfId="35" applyFont="1" applyFill="1" applyBorder="1" applyAlignment="1">
      <alignment horizontal="left" vertical="center" indent="1"/>
    </xf>
    <xf numFmtId="0" fontId="22" fillId="0" borderId="23" xfId="35" applyFont="1" applyBorder="1" applyAlignment="1">
      <alignment horizontal="left" vertical="center" indent="1"/>
    </xf>
    <xf numFmtId="0" fontId="22" fillId="18" borderId="14" xfId="35" applyFont="1" applyFill="1" applyBorder="1" applyAlignment="1">
      <alignment horizontal="left" vertical="center" indent="1"/>
    </xf>
    <xf numFmtId="164" fontId="23" fillId="18" borderId="27" xfId="35" applyNumberFormat="1" applyFont="1" applyFill="1" applyBorder="1" applyAlignment="1">
      <alignment horizontal="right" vertical="center"/>
    </xf>
    <xf numFmtId="0" fontId="23" fillId="18" borderId="27" xfId="35" applyFont="1" applyFill="1" applyBorder="1" applyAlignment="1">
      <alignment horizontal="left" vertical="center" indent="1"/>
    </xf>
    <xf numFmtId="0" fontId="27" fillId="18" borderId="21" xfId="35" applyFont="1" applyFill="1" applyBorder="1" applyAlignment="1">
      <alignment horizontal="left" vertical="center" indent="1"/>
    </xf>
    <xf numFmtId="3" fontId="22" fillId="0" borderId="21" xfId="35" applyNumberFormat="1" applyFont="1" applyBorder="1" applyAlignment="1">
      <alignment horizontal="left" vertical="center" indent="1"/>
    </xf>
    <xf numFmtId="164" fontId="23" fillId="18" borderId="28" xfId="35" applyNumberFormat="1" applyFont="1" applyFill="1" applyBorder="1" applyAlignment="1">
      <alignment horizontal="right" vertical="center"/>
    </xf>
    <xf numFmtId="0" fontId="23" fillId="18" borderId="28" xfId="35" applyFont="1" applyFill="1" applyBorder="1" applyAlignment="1">
      <alignment horizontal="left" vertical="center" indent="1"/>
    </xf>
    <xf numFmtId="0" fontId="22" fillId="0" borderId="29" xfId="35" applyFont="1" applyBorder="1" applyAlignment="1">
      <alignment horizontal="left" vertical="center" indent="1"/>
    </xf>
    <xf numFmtId="164" fontId="23" fillId="18" borderId="30" xfId="35" applyNumberFormat="1" applyFont="1" applyFill="1" applyBorder="1" applyAlignment="1">
      <alignment horizontal="right" vertical="center"/>
    </xf>
    <xf numFmtId="0" fontId="23" fillId="18" borderId="30" xfId="35" applyFont="1" applyFill="1" applyBorder="1" applyAlignment="1">
      <alignment horizontal="left" vertical="center" indent="1"/>
    </xf>
    <xf numFmtId="1" fontId="22" fillId="19" borderId="15" xfId="35" applyNumberFormat="1" applyFont="1" applyFill="1" applyBorder="1" applyAlignment="1">
      <alignment horizontal="center" vertical="center"/>
    </xf>
    <xf numFmtId="0" fontId="22" fillId="20" borderId="15" xfId="35" applyFont="1" applyFill="1" applyBorder="1" applyAlignment="1">
      <alignment horizontal="left" vertical="center"/>
    </xf>
    <xf numFmtId="0" fontId="19" fillId="0" borderId="0" xfId="35" applyFont="1" applyAlignment="1">
      <alignment horizontal="left" indent="11"/>
    </xf>
    <xf numFmtId="0" fontId="21" fillId="0" borderId="0" xfId="35" applyFont="1" applyAlignment="1">
      <alignment horizontal="left" indent="11"/>
    </xf>
    <xf numFmtId="0" fontId="25" fillId="18" borderId="0" xfId="0" applyFont="1" applyFill="1" applyAlignment="1">
      <alignment horizontal="left"/>
    </xf>
    <xf numFmtId="3" fontId="25" fillId="0" borderId="0" xfId="0" applyNumberFormat="1" applyFont="1" applyAlignment="1">
      <alignment horizontal="left"/>
    </xf>
    <xf numFmtId="0" fontId="28" fillId="18" borderId="0" xfId="0" applyFont="1" applyFill="1" applyAlignment="1">
      <alignment horizontal="left"/>
    </xf>
    <xf numFmtId="0" fontId="28" fillId="18" borderId="0" xfId="0" applyFont="1" applyFill="1" applyAlignment="1">
      <alignment horizontal="left" vertical="top"/>
    </xf>
    <xf numFmtId="3" fontId="25" fillId="18" borderId="0" xfId="0" applyNumberFormat="1" applyFont="1" applyFill="1" applyAlignment="1">
      <alignment horizontal="left"/>
    </xf>
    <xf numFmtId="0" fontId="28" fillId="18" borderId="0" xfId="35" applyFont="1" applyFill="1" applyAlignment="1">
      <alignment horizontal="left" vertical="top"/>
    </xf>
    <xf numFmtId="3" fontId="25" fillId="0" borderId="0" xfId="35" applyNumberFormat="1" applyFont="1" applyAlignment="1">
      <alignment horizontal="lef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1089082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8A10A61-65FE-4F09-8F4F-BE8C6D1A7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F2A3859-F326-4A44-9817-4A22CA19A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10E837A-624D-42BF-A734-F90DBB9E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5F46E87-C1F4-44F7-9094-BC7429ACC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28DF6C7-5102-42F6-B5B0-09D424364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1062412" cy="645902"/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5B78FA6-7611-47E0-A1EE-9AADBF686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" y="26670"/>
          <a:ext cx="1062412" cy="645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D77D238-EB92-4167-B43D-99D4A0B77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B76EE68-5AAC-4F4C-9783-EB12E2828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99FB79A-B54E-416B-8AD9-A22714FB9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B478B73-425A-4A43-B6CE-D74500A64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110597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7F59C228-888B-464A-9D73-D75422EAE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A246DB9-21BC-4140-889C-E95A0C372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1092892</xdr:colOff>
      <xdr:row>3</xdr:row>
      <xdr:rowOff>34397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078742F-AA0B-412E-8327-D405A987E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50BFE-19FB-4AA5-A4BB-20D91DC616B0}">
  <sheetPr>
    <pageSetUpPr fitToPage="1"/>
  </sheetPr>
  <dimension ref="A1:O222"/>
  <sheetViews>
    <sheetView showGridLines="0" tabSelected="1" zoomScaleNormal="100" zoomScaleSheetLayoutView="75" workbookViewId="0">
      <pane ySplit="5" topLeftCell="A6" activePane="bottomLeft" state="frozen"/>
      <selection pane="bottomLeft"/>
    </sheetView>
  </sheetViews>
  <sheetFormatPr defaultColWidth="9.140625" defaultRowHeight="15" x14ac:dyDescent="0.3"/>
  <cols>
    <col min="1" max="1" width="34.7109375" style="1" customWidth="1"/>
    <col min="2" max="2" width="30.7109375" style="3" customWidth="1"/>
    <col min="3" max="3" width="10.42578125" style="28" customWidth="1"/>
    <col min="4" max="5" width="9.5703125" style="2" customWidth="1"/>
    <col min="6" max="6" width="9.140625" style="3"/>
    <col min="7" max="7" width="9.140625" style="32"/>
    <col min="8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102" t="s">
        <v>391</v>
      </c>
      <c r="D5" s="3"/>
      <c r="E5" s="3"/>
    </row>
    <row r="6" spans="1:7" x14ac:dyDescent="0.3">
      <c r="A6" s="104" t="s">
        <v>333</v>
      </c>
      <c r="B6" s="91" t="s">
        <v>334</v>
      </c>
      <c r="C6" s="92">
        <v>8</v>
      </c>
      <c r="D6" s="3"/>
      <c r="E6" s="3"/>
    </row>
    <row r="7" spans="1:7" x14ac:dyDescent="0.3">
      <c r="A7" s="105"/>
      <c r="B7" s="93" t="s">
        <v>336</v>
      </c>
      <c r="C7" s="94">
        <v>441</v>
      </c>
      <c r="D7" s="3"/>
      <c r="E7" s="3"/>
    </row>
    <row r="8" spans="1:7" x14ac:dyDescent="0.3">
      <c r="A8" s="105"/>
      <c r="B8" s="93" t="s">
        <v>392</v>
      </c>
      <c r="C8" s="94">
        <v>2</v>
      </c>
      <c r="D8" s="3"/>
      <c r="E8" s="3"/>
    </row>
    <row r="9" spans="1:7" x14ac:dyDescent="0.3">
      <c r="A9" s="122" t="s">
        <v>393</v>
      </c>
      <c r="B9" s="123"/>
      <c r="C9" s="124">
        <f>SUM(C6:C8)</f>
        <v>451</v>
      </c>
      <c r="D9" s="3"/>
      <c r="E9" s="3"/>
    </row>
    <row r="10" spans="1:7" x14ac:dyDescent="0.3">
      <c r="A10" s="105" t="s">
        <v>4</v>
      </c>
      <c r="B10" s="93" t="s">
        <v>5</v>
      </c>
      <c r="C10" s="94">
        <v>1227</v>
      </c>
      <c r="D10" s="3"/>
      <c r="E10" s="3"/>
    </row>
    <row r="11" spans="1:7" x14ac:dyDescent="0.3">
      <c r="A11" s="105"/>
      <c r="B11" s="93" t="s">
        <v>7</v>
      </c>
      <c r="C11" s="94">
        <v>2673</v>
      </c>
      <c r="D11" s="3"/>
      <c r="E11" s="3"/>
    </row>
    <row r="12" spans="1:7" x14ac:dyDescent="0.3">
      <c r="A12" s="105"/>
      <c r="B12" s="93" t="s">
        <v>297</v>
      </c>
      <c r="C12" s="94">
        <v>579</v>
      </c>
      <c r="D12" s="3"/>
      <c r="E12" s="3"/>
    </row>
    <row r="13" spans="1:7" x14ac:dyDescent="0.3">
      <c r="A13" s="105"/>
      <c r="B13" s="93" t="s">
        <v>9</v>
      </c>
      <c r="C13" s="94">
        <v>39</v>
      </c>
      <c r="D13" s="3"/>
      <c r="E13" s="3"/>
    </row>
    <row r="14" spans="1:7" x14ac:dyDescent="0.3">
      <c r="A14" s="105"/>
      <c r="B14" s="93" t="s">
        <v>321</v>
      </c>
      <c r="C14" s="94">
        <v>326</v>
      </c>
      <c r="D14" s="3"/>
      <c r="E14" s="3"/>
    </row>
    <row r="15" spans="1:7" x14ac:dyDescent="0.3">
      <c r="A15" s="105"/>
      <c r="B15" s="93" t="s">
        <v>12</v>
      </c>
      <c r="C15" s="94">
        <v>3883</v>
      </c>
      <c r="D15" s="3"/>
      <c r="E15" s="3"/>
    </row>
    <row r="16" spans="1:7" x14ac:dyDescent="0.3">
      <c r="A16" s="105"/>
      <c r="B16" s="93" t="s">
        <v>13</v>
      </c>
      <c r="C16" s="94">
        <v>1597</v>
      </c>
      <c r="D16" s="3"/>
      <c r="E16" s="3"/>
    </row>
    <row r="17" spans="1:5" x14ac:dyDescent="0.3">
      <c r="A17" s="105"/>
      <c r="B17" s="93" t="s">
        <v>32</v>
      </c>
      <c r="C17" s="94">
        <v>2</v>
      </c>
      <c r="D17" s="3"/>
      <c r="E17" s="3"/>
    </row>
    <row r="18" spans="1:5" x14ac:dyDescent="0.3">
      <c r="A18" s="105"/>
      <c r="B18" s="93" t="s">
        <v>281</v>
      </c>
      <c r="C18" s="94">
        <v>27</v>
      </c>
      <c r="D18" s="3"/>
      <c r="E18" s="3"/>
    </row>
    <row r="19" spans="1:5" x14ac:dyDescent="0.3">
      <c r="A19" s="122" t="s">
        <v>394</v>
      </c>
      <c r="B19" s="123"/>
      <c r="C19" s="124">
        <f>SUM(C10:C18)</f>
        <v>10353</v>
      </c>
      <c r="D19" s="3"/>
      <c r="E19" s="3"/>
    </row>
    <row r="20" spans="1:5" x14ac:dyDescent="0.3">
      <c r="A20" s="105" t="s">
        <v>15</v>
      </c>
      <c r="B20" s="93" t="s">
        <v>138</v>
      </c>
      <c r="C20" s="94">
        <v>3</v>
      </c>
      <c r="D20" s="3"/>
      <c r="E20" s="3"/>
    </row>
    <row r="21" spans="1:5" x14ac:dyDescent="0.3">
      <c r="A21" s="105"/>
      <c r="B21" s="93" t="s">
        <v>16</v>
      </c>
      <c r="C21" s="94">
        <v>914</v>
      </c>
      <c r="D21" s="3"/>
      <c r="E21" s="3"/>
    </row>
    <row r="22" spans="1:5" x14ac:dyDescent="0.3">
      <c r="A22" s="105"/>
      <c r="B22" s="93" t="s">
        <v>395</v>
      </c>
      <c r="C22" s="94">
        <v>173</v>
      </c>
      <c r="D22" s="3"/>
      <c r="E22" s="3"/>
    </row>
    <row r="23" spans="1:5" x14ac:dyDescent="0.3">
      <c r="A23" s="105"/>
      <c r="B23" s="93" t="s">
        <v>146</v>
      </c>
      <c r="C23" s="94">
        <v>44</v>
      </c>
      <c r="D23" s="3"/>
      <c r="E23" s="3"/>
    </row>
    <row r="24" spans="1:5" x14ac:dyDescent="0.3">
      <c r="A24" s="105"/>
      <c r="B24" s="93" t="s">
        <v>19</v>
      </c>
      <c r="C24" s="94">
        <v>98</v>
      </c>
      <c r="D24" s="3"/>
      <c r="E24" s="3"/>
    </row>
    <row r="25" spans="1:5" x14ac:dyDescent="0.3">
      <c r="A25" s="105"/>
      <c r="B25" s="93" t="s">
        <v>396</v>
      </c>
      <c r="C25" s="94">
        <v>4</v>
      </c>
      <c r="D25" s="3"/>
      <c r="E25" s="3"/>
    </row>
    <row r="26" spans="1:5" x14ac:dyDescent="0.3">
      <c r="A26" s="122" t="s">
        <v>397</v>
      </c>
      <c r="B26" s="123"/>
      <c r="C26" s="124">
        <f>SUM(C20:C25)</f>
        <v>1236</v>
      </c>
      <c r="D26" s="3"/>
      <c r="E26" s="3"/>
    </row>
    <row r="27" spans="1:5" x14ac:dyDescent="0.3">
      <c r="A27" s="105" t="s">
        <v>20</v>
      </c>
      <c r="B27" s="93" t="s">
        <v>455</v>
      </c>
      <c r="C27" s="94">
        <v>1</v>
      </c>
      <c r="D27" s="3"/>
      <c r="E27" s="3"/>
    </row>
    <row r="28" spans="1:5" x14ac:dyDescent="0.3">
      <c r="A28" s="105"/>
      <c r="B28" s="93" t="s">
        <v>456</v>
      </c>
      <c r="C28" s="94">
        <v>2</v>
      </c>
      <c r="D28" s="3"/>
      <c r="E28" s="3"/>
    </row>
    <row r="29" spans="1:5" x14ac:dyDescent="0.3">
      <c r="A29" s="105"/>
      <c r="B29" s="93" t="s">
        <v>398</v>
      </c>
      <c r="C29" s="94">
        <v>474</v>
      </c>
      <c r="D29" s="3"/>
      <c r="E29" s="3"/>
    </row>
    <row r="30" spans="1:5" x14ac:dyDescent="0.3">
      <c r="A30" s="122" t="s">
        <v>399</v>
      </c>
      <c r="B30" s="123"/>
      <c r="C30" s="124">
        <f>SUM(C27:C29)</f>
        <v>477</v>
      </c>
      <c r="D30" s="3"/>
      <c r="E30" s="3"/>
    </row>
    <row r="31" spans="1:5" x14ac:dyDescent="0.3">
      <c r="A31" s="105" t="s">
        <v>338</v>
      </c>
      <c r="B31" s="93" t="s">
        <v>458</v>
      </c>
      <c r="C31" s="94">
        <v>138</v>
      </c>
      <c r="D31" s="3"/>
      <c r="E31" s="3"/>
    </row>
    <row r="32" spans="1:5" x14ac:dyDescent="0.3">
      <c r="A32" s="105"/>
      <c r="B32" s="93" t="s">
        <v>322</v>
      </c>
      <c r="C32" s="94">
        <v>1</v>
      </c>
      <c r="D32" s="3"/>
      <c r="E32" s="3"/>
    </row>
    <row r="33" spans="1:5" x14ac:dyDescent="0.3">
      <c r="A33" s="122" t="s">
        <v>457</v>
      </c>
      <c r="B33" s="123"/>
      <c r="C33" s="124">
        <f>SUM(C31:C32)</f>
        <v>139</v>
      </c>
      <c r="D33" s="3"/>
      <c r="E33" s="3"/>
    </row>
    <row r="34" spans="1:5" x14ac:dyDescent="0.3">
      <c r="A34" s="105" t="s">
        <v>22</v>
      </c>
      <c r="B34" s="93" t="s">
        <v>376</v>
      </c>
      <c r="C34" s="94">
        <v>1</v>
      </c>
      <c r="D34" s="3"/>
      <c r="E34" s="3"/>
    </row>
    <row r="35" spans="1:5" x14ac:dyDescent="0.3">
      <c r="A35" s="105"/>
      <c r="B35" s="93" t="s">
        <v>459</v>
      </c>
      <c r="C35" s="94">
        <v>75</v>
      </c>
      <c r="D35" s="3"/>
      <c r="E35" s="3"/>
    </row>
    <row r="36" spans="1:5" x14ac:dyDescent="0.3">
      <c r="A36" s="105"/>
      <c r="B36" s="93" t="s">
        <v>460</v>
      </c>
      <c r="C36" s="94">
        <v>233</v>
      </c>
      <c r="D36" s="3"/>
      <c r="E36" s="3"/>
    </row>
    <row r="37" spans="1:5" x14ac:dyDescent="0.3">
      <c r="A37" s="105"/>
      <c r="B37" s="93" t="s">
        <v>461</v>
      </c>
      <c r="C37" s="94">
        <v>10777</v>
      </c>
      <c r="D37" s="3"/>
      <c r="E37" s="3"/>
    </row>
    <row r="38" spans="1:5" x14ac:dyDescent="0.3">
      <c r="A38" s="105"/>
      <c r="B38" s="93" t="s">
        <v>24</v>
      </c>
      <c r="C38" s="94">
        <v>11624</v>
      </c>
      <c r="D38" s="3"/>
      <c r="E38" s="3"/>
    </row>
    <row r="39" spans="1:5" x14ac:dyDescent="0.3">
      <c r="A39" s="105"/>
      <c r="B39" s="93" t="s">
        <v>25</v>
      </c>
      <c r="C39" s="94">
        <v>8171</v>
      </c>
      <c r="D39" s="3"/>
      <c r="E39" s="3"/>
    </row>
    <row r="40" spans="1:5" x14ac:dyDescent="0.3">
      <c r="A40" s="105"/>
      <c r="B40" s="93" t="s">
        <v>340</v>
      </c>
      <c r="C40" s="94">
        <v>11632</v>
      </c>
      <c r="D40" s="3"/>
      <c r="E40" s="3"/>
    </row>
    <row r="41" spans="1:5" x14ac:dyDescent="0.3">
      <c r="A41" s="105"/>
      <c r="B41" s="93" t="s">
        <v>28</v>
      </c>
      <c r="C41" s="94">
        <v>990</v>
      </c>
      <c r="D41" s="3"/>
      <c r="E41" s="3"/>
    </row>
    <row r="42" spans="1:5" x14ac:dyDescent="0.3">
      <c r="A42" s="105"/>
      <c r="B42" s="93" t="s">
        <v>29</v>
      </c>
      <c r="C42" s="94">
        <v>3284</v>
      </c>
      <c r="D42" s="3"/>
      <c r="E42" s="3"/>
    </row>
    <row r="43" spans="1:5" x14ac:dyDescent="0.3">
      <c r="A43" s="105"/>
      <c r="B43" s="93" t="s">
        <v>272</v>
      </c>
      <c r="C43" s="94">
        <v>243</v>
      </c>
      <c r="D43" s="3"/>
      <c r="E43" s="3"/>
    </row>
    <row r="44" spans="1:5" x14ac:dyDescent="0.3">
      <c r="A44" s="105"/>
      <c r="B44" s="93" t="s">
        <v>273</v>
      </c>
      <c r="C44" s="94">
        <v>673</v>
      </c>
      <c r="D44" s="3"/>
      <c r="E44" s="3"/>
    </row>
    <row r="45" spans="1:5" x14ac:dyDescent="0.3">
      <c r="A45" s="122" t="s">
        <v>400</v>
      </c>
      <c r="B45" s="123"/>
      <c r="C45" s="124">
        <f>SUM(C34:C44)</f>
        <v>47703</v>
      </c>
      <c r="D45" s="3"/>
      <c r="E45" s="3"/>
    </row>
    <row r="46" spans="1:5" x14ac:dyDescent="0.3">
      <c r="A46" s="105" t="s">
        <v>33</v>
      </c>
      <c r="B46" s="93" t="s">
        <v>462</v>
      </c>
      <c r="C46" s="94">
        <v>2</v>
      </c>
      <c r="D46" s="3"/>
      <c r="E46" s="3"/>
    </row>
    <row r="47" spans="1:5" x14ac:dyDescent="0.3">
      <c r="A47" s="105"/>
      <c r="B47" s="93" t="s">
        <v>34</v>
      </c>
      <c r="C47" s="94">
        <v>264</v>
      </c>
      <c r="D47" s="3"/>
      <c r="E47" s="3"/>
    </row>
    <row r="48" spans="1:5" x14ac:dyDescent="0.3">
      <c r="A48" s="105"/>
      <c r="B48" s="93" t="s">
        <v>35</v>
      </c>
      <c r="C48" s="94">
        <v>503</v>
      </c>
      <c r="D48" s="3"/>
      <c r="E48" s="3"/>
    </row>
    <row r="49" spans="1:5" x14ac:dyDescent="0.3">
      <c r="A49" s="105"/>
      <c r="B49" s="93" t="s">
        <v>204</v>
      </c>
      <c r="C49" s="94">
        <v>445</v>
      </c>
      <c r="D49" s="3"/>
      <c r="E49" s="3"/>
    </row>
    <row r="50" spans="1:5" x14ac:dyDescent="0.3">
      <c r="A50" s="105"/>
      <c r="B50" s="93" t="s">
        <v>37</v>
      </c>
      <c r="C50" s="94">
        <v>4</v>
      </c>
      <c r="D50" s="3"/>
      <c r="E50" s="3"/>
    </row>
    <row r="51" spans="1:5" x14ac:dyDescent="0.3">
      <c r="A51" s="105"/>
      <c r="B51" s="93" t="s">
        <v>32</v>
      </c>
      <c r="C51" s="94">
        <v>11</v>
      </c>
      <c r="D51" s="3"/>
      <c r="E51" s="3"/>
    </row>
    <row r="52" spans="1:5" x14ac:dyDescent="0.3">
      <c r="A52" s="105"/>
      <c r="B52" s="93" t="s">
        <v>348</v>
      </c>
      <c r="C52" s="94">
        <v>297</v>
      </c>
      <c r="D52" s="3"/>
      <c r="E52" s="3"/>
    </row>
    <row r="53" spans="1:5" x14ac:dyDescent="0.3">
      <c r="A53" s="105"/>
      <c r="B53" s="93" t="s">
        <v>148</v>
      </c>
      <c r="C53" s="94">
        <v>3844</v>
      </c>
      <c r="D53" s="3"/>
      <c r="E53" s="3"/>
    </row>
    <row r="54" spans="1:5" x14ac:dyDescent="0.3">
      <c r="A54" s="105"/>
      <c r="B54" s="93" t="s">
        <v>38</v>
      </c>
      <c r="C54" s="94">
        <v>5</v>
      </c>
      <c r="D54" s="3"/>
      <c r="E54" s="3"/>
    </row>
    <row r="55" spans="1:5" x14ac:dyDescent="0.3">
      <c r="A55" s="105"/>
      <c r="B55" s="93" t="s">
        <v>349</v>
      </c>
      <c r="C55" s="94">
        <v>9</v>
      </c>
      <c r="D55" s="3"/>
      <c r="E55" s="3"/>
    </row>
    <row r="56" spans="1:5" x14ac:dyDescent="0.3">
      <c r="A56" s="105"/>
      <c r="B56" s="93" t="s">
        <v>463</v>
      </c>
      <c r="C56" s="94">
        <v>105</v>
      </c>
      <c r="D56" s="3"/>
      <c r="E56" s="3"/>
    </row>
    <row r="57" spans="1:5" x14ac:dyDescent="0.3">
      <c r="A57" s="105"/>
      <c r="B57" s="93" t="s">
        <v>39</v>
      </c>
      <c r="C57" s="94">
        <v>6618</v>
      </c>
      <c r="D57" s="3"/>
      <c r="E57" s="3"/>
    </row>
    <row r="58" spans="1:5" x14ac:dyDescent="0.3">
      <c r="A58" s="105"/>
      <c r="B58" s="93" t="s">
        <v>40</v>
      </c>
      <c r="C58" s="94">
        <v>2108</v>
      </c>
      <c r="D58" s="3"/>
      <c r="E58" s="3"/>
    </row>
    <row r="59" spans="1:5" x14ac:dyDescent="0.3">
      <c r="A59" s="105"/>
      <c r="B59" s="93" t="s">
        <v>233</v>
      </c>
      <c r="C59" s="94">
        <v>2262</v>
      </c>
      <c r="D59" s="3"/>
      <c r="E59" s="3"/>
    </row>
    <row r="60" spans="1:5" x14ac:dyDescent="0.3">
      <c r="A60" s="105"/>
      <c r="B60" s="93" t="s">
        <v>139</v>
      </c>
      <c r="C60" s="94">
        <v>4580</v>
      </c>
      <c r="D60" s="3"/>
      <c r="E60" s="3"/>
    </row>
    <row r="61" spans="1:5" x14ac:dyDescent="0.3">
      <c r="A61" s="122" t="s">
        <v>401</v>
      </c>
      <c r="B61" s="123"/>
      <c r="C61" s="124">
        <f>SUM(C46:C60)</f>
        <v>21057</v>
      </c>
      <c r="D61" s="3"/>
      <c r="E61" s="3"/>
    </row>
    <row r="62" spans="1:5" x14ac:dyDescent="0.3">
      <c r="A62" s="105" t="s">
        <v>282</v>
      </c>
      <c r="B62" s="93" t="s">
        <v>141</v>
      </c>
      <c r="C62" s="94">
        <v>521</v>
      </c>
      <c r="D62" s="3"/>
      <c r="E62" s="3"/>
    </row>
    <row r="63" spans="1:5" x14ac:dyDescent="0.3">
      <c r="A63" s="122" t="s">
        <v>402</v>
      </c>
      <c r="B63" s="123"/>
      <c r="C63" s="124">
        <f>SUM(C62)</f>
        <v>521</v>
      </c>
      <c r="D63" s="3"/>
      <c r="E63" s="3"/>
    </row>
    <row r="64" spans="1:5" x14ac:dyDescent="0.3">
      <c r="A64" s="105" t="s">
        <v>50</v>
      </c>
      <c r="B64" s="93" t="s">
        <v>352</v>
      </c>
      <c r="C64" s="94">
        <v>567</v>
      </c>
      <c r="D64" s="3"/>
      <c r="E64" s="3"/>
    </row>
    <row r="65" spans="1:5" x14ac:dyDescent="0.3">
      <c r="A65" s="122" t="s">
        <v>403</v>
      </c>
      <c r="B65" s="123"/>
      <c r="C65" s="124">
        <f>SUM(C64)</f>
        <v>567</v>
      </c>
      <c r="D65" s="3"/>
      <c r="E65" s="3"/>
    </row>
    <row r="66" spans="1:5" x14ac:dyDescent="0.3">
      <c r="A66" s="105" t="s">
        <v>54</v>
      </c>
      <c r="B66" s="93" t="s">
        <v>245</v>
      </c>
      <c r="C66" s="94">
        <v>747</v>
      </c>
      <c r="D66" s="3"/>
      <c r="E66" s="3"/>
    </row>
    <row r="67" spans="1:5" x14ac:dyDescent="0.3">
      <c r="A67" s="105"/>
      <c r="B67" s="93" t="s">
        <v>464</v>
      </c>
      <c r="C67" s="94">
        <v>95</v>
      </c>
      <c r="D67" s="3"/>
      <c r="E67" s="3"/>
    </row>
    <row r="68" spans="1:5" x14ac:dyDescent="0.3">
      <c r="A68" s="105"/>
      <c r="B68" s="93" t="s">
        <v>298</v>
      </c>
      <c r="C68" s="94">
        <v>2222</v>
      </c>
      <c r="D68" s="3"/>
      <c r="E68" s="3"/>
    </row>
    <row r="69" spans="1:5" x14ac:dyDescent="0.3">
      <c r="A69" s="105"/>
      <c r="B69" s="93" t="s">
        <v>465</v>
      </c>
      <c r="C69" s="94">
        <v>58</v>
      </c>
      <c r="D69" s="3"/>
      <c r="E69" s="3"/>
    </row>
    <row r="70" spans="1:5" x14ac:dyDescent="0.3">
      <c r="A70" s="105"/>
      <c r="B70" s="93" t="s">
        <v>466</v>
      </c>
      <c r="C70" s="94">
        <v>36</v>
      </c>
      <c r="D70" s="3"/>
      <c r="E70" s="3"/>
    </row>
    <row r="71" spans="1:5" x14ac:dyDescent="0.3">
      <c r="A71" s="122" t="s">
        <v>404</v>
      </c>
      <c r="B71" s="123"/>
      <c r="C71" s="124">
        <f>SUM(C66:C70)</f>
        <v>3158</v>
      </c>
      <c r="D71" s="3"/>
      <c r="E71" s="3"/>
    </row>
    <row r="72" spans="1:5" x14ac:dyDescent="0.3">
      <c r="A72" s="105" t="s">
        <v>58</v>
      </c>
      <c r="B72" s="93" t="s">
        <v>60</v>
      </c>
      <c r="C72" s="94">
        <v>13920</v>
      </c>
      <c r="D72" s="3"/>
      <c r="E72" s="3"/>
    </row>
    <row r="73" spans="1:5" x14ac:dyDescent="0.3">
      <c r="A73" s="105"/>
      <c r="B73" s="93" t="s">
        <v>32</v>
      </c>
      <c r="C73" s="94">
        <v>1</v>
      </c>
      <c r="D73" s="3"/>
      <c r="E73" s="3"/>
    </row>
    <row r="74" spans="1:5" x14ac:dyDescent="0.3">
      <c r="A74" s="122" t="s">
        <v>405</v>
      </c>
      <c r="B74" s="123"/>
      <c r="C74" s="124">
        <f>SUM(C72:C73)</f>
        <v>13921</v>
      </c>
      <c r="D74" s="3"/>
      <c r="E74" s="3"/>
    </row>
    <row r="75" spans="1:5" x14ac:dyDescent="0.3">
      <c r="A75" s="105" t="s">
        <v>353</v>
      </c>
      <c r="B75" s="93" t="s">
        <v>354</v>
      </c>
      <c r="C75" s="94">
        <v>324</v>
      </c>
      <c r="D75" s="3"/>
      <c r="E75" s="3"/>
    </row>
    <row r="76" spans="1:5" x14ac:dyDescent="0.3">
      <c r="A76" s="105"/>
      <c r="B76" s="93" t="s">
        <v>355</v>
      </c>
      <c r="C76" s="94">
        <v>147</v>
      </c>
      <c r="D76" s="3"/>
      <c r="E76" s="3"/>
    </row>
    <row r="77" spans="1:5" x14ac:dyDescent="0.3">
      <c r="A77" s="105"/>
      <c r="B77" s="93" t="s">
        <v>32</v>
      </c>
      <c r="C77" s="94">
        <v>1</v>
      </c>
      <c r="D77" s="3"/>
      <c r="E77" s="3"/>
    </row>
    <row r="78" spans="1:5" x14ac:dyDescent="0.3">
      <c r="A78" s="105"/>
      <c r="B78" s="93" t="s">
        <v>356</v>
      </c>
      <c r="C78" s="94">
        <v>9</v>
      </c>
      <c r="D78" s="3"/>
      <c r="E78" s="3"/>
    </row>
    <row r="79" spans="1:5" x14ac:dyDescent="0.3">
      <c r="A79" s="122" t="s">
        <v>406</v>
      </c>
      <c r="B79" s="123"/>
      <c r="C79" s="124">
        <f>SUM(C75:C78)</f>
        <v>481</v>
      </c>
      <c r="D79" s="3"/>
      <c r="E79" s="3"/>
    </row>
    <row r="80" spans="1:5" x14ac:dyDescent="0.3">
      <c r="A80" s="105" t="s">
        <v>69</v>
      </c>
      <c r="B80" s="93" t="s">
        <v>341</v>
      </c>
      <c r="C80" s="94">
        <v>738</v>
      </c>
      <c r="D80" s="3"/>
      <c r="E80" s="3"/>
    </row>
    <row r="81" spans="1:5" x14ac:dyDescent="0.3">
      <c r="A81" s="105"/>
      <c r="B81" s="93" t="s">
        <v>141</v>
      </c>
      <c r="C81" s="94">
        <v>301</v>
      </c>
      <c r="D81" s="3"/>
      <c r="E81" s="3"/>
    </row>
    <row r="82" spans="1:5" x14ac:dyDescent="0.3">
      <c r="A82" s="105"/>
      <c r="B82" s="93" t="s">
        <v>343</v>
      </c>
      <c r="C82" s="94">
        <v>1127</v>
      </c>
      <c r="D82" s="3"/>
      <c r="E82" s="3"/>
    </row>
    <row r="83" spans="1:5" x14ac:dyDescent="0.3">
      <c r="A83" s="122" t="s">
        <v>407</v>
      </c>
      <c r="B83" s="123"/>
      <c r="C83" s="124">
        <f>SUM(C80:C82)</f>
        <v>2166</v>
      </c>
      <c r="D83" s="3"/>
      <c r="E83" s="3"/>
    </row>
    <row r="84" spans="1:5" x14ac:dyDescent="0.3">
      <c r="A84" s="105" t="s">
        <v>262</v>
      </c>
      <c r="B84" s="93" t="s">
        <v>467</v>
      </c>
      <c r="C84" s="94">
        <v>9</v>
      </c>
      <c r="D84" s="3"/>
      <c r="E84" s="3"/>
    </row>
    <row r="85" spans="1:5" x14ac:dyDescent="0.3">
      <c r="A85" s="105"/>
      <c r="B85" s="93" t="s">
        <v>283</v>
      </c>
      <c r="C85" s="94">
        <v>36</v>
      </c>
      <c r="D85" s="3"/>
      <c r="E85" s="3"/>
    </row>
    <row r="86" spans="1:5" x14ac:dyDescent="0.3">
      <c r="A86" s="109"/>
      <c r="B86" s="93" t="s">
        <v>308</v>
      </c>
      <c r="C86" s="94">
        <v>4</v>
      </c>
      <c r="D86" s="3"/>
      <c r="E86" s="3"/>
    </row>
    <row r="87" spans="1:5" x14ac:dyDescent="0.3">
      <c r="A87" s="110"/>
      <c r="B87" s="93" t="s">
        <v>266</v>
      </c>
      <c r="C87" s="94">
        <v>2</v>
      </c>
      <c r="D87" s="3"/>
      <c r="E87" s="3"/>
    </row>
    <row r="88" spans="1:5" x14ac:dyDescent="0.3">
      <c r="A88" s="105"/>
      <c r="B88" s="93" t="s">
        <v>267</v>
      </c>
      <c r="C88" s="94">
        <v>166</v>
      </c>
      <c r="D88" s="3"/>
      <c r="E88" s="3"/>
    </row>
    <row r="89" spans="1:5" x14ac:dyDescent="0.3">
      <c r="A89" s="105"/>
      <c r="B89" s="93" t="s">
        <v>299</v>
      </c>
      <c r="C89" s="94">
        <v>5</v>
      </c>
      <c r="D89" s="3"/>
      <c r="E89" s="3"/>
    </row>
    <row r="90" spans="1:5" x14ac:dyDescent="0.3">
      <c r="A90" s="122" t="s">
        <v>408</v>
      </c>
      <c r="B90" s="123"/>
      <c r="C90" s="124">
        <f>SUM(C84:C89)</f>
        <v>222</v>
      </c>
      <c r="D90" s="3"/>
      <c r="E90" s="3"/>
    </row>
    <row r="91" spans="1:5" x14ac:dyDescent="0.3">
      <c r="A91" s="105" t="s">
        <v>62</v>
      </c>
      <c r="B91" s="93" t="s">
        <v>63</v>
      </c>
      <c r="C91" s="94">
        <v>604</v>
      </c>
      <c r="D91" s="3"/>
      <c r="E91" s="3"/>
    </row>
    <row r="92" spans="1:5" x14ac:dyDescent="0.3">
      <c r="A92" s="109"/>
      <c r="B92" s="93" t="s">
        <v>64</v>
      </c>
      <c r="C92" s="94">
        <v>11</v>
      </c>
      <c r="D92" s="3"/>
      <c r="E92" s="3"/>
    </row>
    <row r="93" spans="1:5" x14ac:dyDescent="0.3">
      <c r="A93" s="110"/>
      <c r="B93" s="93" t="s">
        <v>284</v>
      </c>
      <c r="C93" s="94">
        <v>371</v>
      </c>
      <c r="D93" s="3"/>
      <c r="E93" s="3"/>
    </row>
    <row r="94" spans="1:5" x14ac:dyDescent="0.3">
      <c r="A94" s="105"/>
      <c r="B94" s="93" t="s">
        <v>150</v>
      </c>
      <c r="C94" s="94">
        <v>1216</v>
      </c>
      <c r="D94" s="3"/>
      <c r="E94" s="3"/>
    </row>
    <row r="95" spans="1:5" x14ac:dyDescent="0.3">
      <c r="A95" s="109"/>
      <c r="B95" s="93" t="s">
        <v>32</v>
      </c>
      <c r="C95" s="94">
        <v>3</v>
      </c>
      <c r="D95" s="3"/>
      <c r="E95" s="3"/>
    </row>
    <row r="96" spans="1:5" x14ac:dyDescent="0.3">
      <c r="A96" s="122" t="s">
        <v>409</v>
      </c>
      <c r="B96" s="123"/>
      <c r="C96" s="124">
        <f>SUM(C91:C95)</f>
        <v>2205</v>
      </c>
      <c r="D96" s="3"/>
      <c r="E96" s="3"/>
    </row>
    <row r="97" spans="1:5" x14ac:dyDescent="0.3">
      <c r="A97" s="105" t="s">
        <v>309</v>
      </c>
      <c r="B97" s="93" t="s">
        <v>310</v>
      </c>
      <c r="C97" s="94">
        <v>716</v>
      </c>
      <c r="D97" s="3"/>
      <c r="E97" s="3"/>
    </row>
    <row r="98" spans="1:5" x14ac:dyDescent="0.3">
      <c r="A98" s="109"/>
      <c r="B98" s="93" t="s">
        <v>32</v>
      </c>
      <c r="C98" s="94">
        <v>24</v>
      </c>
      <c r="D98" s="3"/>
      <c r="E98" s="3"/>
    </row>
    <row r="99" spans="1:5" x14ac:dyDescent="0.3">
      <c r="A99" s="122" t="s">
        <v>410</v>
      </c>
      <c r="B99" s="123"/>
      <c r="C99" s="124">
        <f>SUM(C97:C98)</f>
        <v>740</v>
      </c>
      <c r="D99" s="3"/>
      <c r="E99" s="3"/>
    </row>
    <row r="100" spans="1:5" x14ac:dyDescent="0.3">
      <c r="A100" s="105" t="s">
        <v>411</v>
      </c>
      <c r="B100" s="93" t="s">
        <v>412</v>
      </c>
      <c r="C100" s="94">
        <v>124</v>
      </c>
      <c r="D100" s="3"/>
      <c r="E100" s="3"/>
    </row>
    <row r="101" spans="1:5" x14ac:dyDescent="0.3">
      <c r="A101" s="105"/>
      <c r="B101" s="93" t="s">
        <v>413</v>
      </c>
      <c r="C101" s="94">
        <v>37</v>
      </c>
      <c r="D101" s="3"/>
      <c r="E101" s="3"/>
    </row>
    <row r="102" spans="1:5" x14ac:dyDescent="0.3">
      <c r="A102" s="105"/>
      <c r="B102" s="93" t="s">
        <v>414</v>
      </c>
      <c r="C102" s="94">
        <v>5</v>
      </c>
      <c r="D102" s="3"/>
      <c r="E102" s="3"/>
    </row>
    <row r="103" spans="1:5" x14ac:dyDescent="0.3">
      <c r="A103" s="122" t="s">
        <v>415</v>
      </c>
      <c r="B103" s="123"/>
      <c r="C103" s="124">
        <f>SUM(C100:C102)</f>
        <v>166</v>
      </c>
      <c r="D103" s="3"/>
      <c r="E103" s="3"/>
    </row>
    <row r="104" spans="1:5" x14ac:dyDescent="0.3">
      <c r="A104" s="105" t="s">
        <v>72</v>
      </c>
      <c r="B104" s="93" t="s">
        <v>153</v>
      </c>
      <c r="C104" s="94">
        <v>532</v>
      </c>
      <c r="D104" s="3"/>
      <c r="E104" s="3"/>
    </row>
    <row r="105" spans="1:5" x14ac:dyDescent="0.3">
      <c r="A105" s="105"/>
      <c r="B105" s="93" t="s">
        <v>468</v>
      </c>
      <c r="C105" s="94">
        <v>69</v>
      </c>
      <c r="D105" s="3"/>
      <c r="E105" s="3"/>
    </row>
    <row r="106" spans="1:5" x14ac:dyDescent="0.3">
      <c r="A106" s="105"/>
      <c r="B106" s="93" t="s">
        <v>469</v>
      </c>
      <c r="C106" s="94">
        <v>13</v>
      </c>
      <c r="D106" s="3"/>
      <c r="E106" s="3"/>
    </row>
    <row r="107" spans="1:5" x14ac:dyDescent="0.3">
      <c r="A107" s="105"/>
      <c r="B107" s="93" t="s">
        <v>470</v>
      </c>
      <c r="C107" s="94">
        <v>17</v>
      </c>
      <c r="D107" s="3"/>
      <c r="E107" s="3"/>
    </row>
    <row r="108" spans="1:5" x14ac:dyDescent="0.3">
      <c r="A108" s="105"/>
      <c r="B108" s="93" t="s">
        <v>471</v>
      </c>
      <c r="C108" s="94">
        <v>1</v>
      </c>
      <c r="D108" s="3"/>
      <c r="E108" s="3"/>
    </row>
    <row r="109" spans="1:5" x14ac:dyDescent="0.3">
      <c r="A109" s="105"/>
      <c r="B109" s="93" t="s">
        <v>472</v>
      </c>
      <c r="C109" s="94">
        <v>51</v>
      </c>
      <c r="D109" s="3"/>
      <c r="E109" s="3"/>
    </row>
    <row r="110" spans="1:5" x14ac:dyDescent="0.3">
      <c r="A110" s="105"/>
      <c r="B110" s="93" t="s">
        <v>385</v>
      </c>
      <c r="C110" s="94">
        <v>1</v>
      </c>
      <c r="D110" s="3"/>
      <c r="E110" s="3"/>
    </row>
    <row r="111" spans="1:5" x14ac:dyDescent="0.3">
      <c r="A111" s="105"/>
      <c r="B111" s="93" t="s">
        <v>473</v>
      </c>
      <c r="C111" s="94">
        <v>19</v>
      </c>
      <c r="D111" s="3"/>
      <c r="E111" s="3"/>
    </row>
    <row r="112" spans="1:5" x14ac:dyDescent="0.3">
      <c r="A112" s="105"/>
      <c r="B112" s="93" t="s">
        <v>32</v>
      </c>
      <c r="C112" s="94">
        <v>9</v>
      </c>
      <c r="D112" s="3"/>
      <c r="E112" s="3"/>
    </row>
    <row r="113" spans="1:5" x14ac:dyDescent="0.3">
      <c r="A113" s="105"/>
      <c r="B113" s="93" t="s">
        <v>73</v>
      </c>
      <c r="C113" s="94">
        <v>3471</v>
      </c>
      <c r="D113" s="3"/>
      <c r="E113" s="3"/>
    </row>
    <row r="114" spans="1:5" x14ac:dyDescent="0.3">
      <c r="A114" s="105"/>
      <c r="B114" s="93" t="s">
        <v>75</v>
      </c>
      <c r="C114" s="94">
        <v>1712</v>
      </c>
      <c r="D114" s="3"/>
      <c r="E114" s="3"/>
    </row>
    <row r="115" spans="1:5" x14ac:dyDescent="0.3">
      <c r="A115" s="122" t="s">
        <v>416</v>
      </c>
      <c r="B115" s="123"/>
      <c r="C115" s="124">
        <f>SUM(C104:C114)</f>
        <v>5895</v>
      </c>
      <c r="D115" s="3"/>
      <c r="E115" s="3"/>
    </row>
    <row r="116" spans="1:5" x14ac:dyDescent="0.3">
      <c r="A116" s="105" t="s">
        <v>76</v>
      </c>
      <c r="B116" s="93" t="s">
        <v>77</v>
      </c>
      <c r="C116" s="94">
        <v>1175</v>
      </c>
      <c r="D116" s="3"/>
      <c r="E116" s="3"/>
    </row>
    <row r="117" spans="1:5" x14ac:dyDescent="0.3">
      <c r="A117" s="105"/>
      <c r="B117" s="93" t="s">
        <v>78</v>
      </c>
      <c r="C117" s="94">
        <v>1227</v>
      </c>
      <c r="D117" s="3"/>
      <c r="E117" s="3"/>
    </row>
    <row r="118" spans="1:5" x14ac:dyDescent="0.3">
      <c r="A118" s="105"/>
      <c r="B118" s="93" t="s">
        <v>387</v>
      </c>
      <c r="C118" s="94">
        <v>1</v>
      </c>
      <c r="D118" s="3"/>
    </row>
    <row r="119" spans="1:5" x14ac:dyDescent="0.3">
      <c r="A119" s="122" t="s">
        <v>417</v>
      </c>
      <c r="B119" s="123"/>
      <c r="C119" s="124">
        <f>SUM(C116:C118)</f>
        <v>2403</v>
      </c>
      <c r="D119" s="3"/>
    </row>
    <row r="120" spans="1:5" x14ac:dyDescent="0.3">
      <c r="A120" s="105" t="s">
        <v>80</v>
      </c>
      <c r="B120" s="93" t="s">
        <v>418</v>
      </c>
      <c r="C120" s="94">
        <v>9</v>
      </c>
      <c r="D120" s="3"/>
    </row>
    <row r="121" spans="1:5" x14ac:dyDescent="0.3">
      <c r="A121" s="105"/>
      <c r="B121" s="93" t="s">
        <v>83</v>
      </c>
      <c r="C121" s="94">
        <v>242</v>
      </c>
      <c r="D121" s="3"/>
    </row>
    <row r="122" spans="1:5" x14ac:dyDescent="0.3">
      <c r="A122" s="105"/>
      <c r="B122" s="93" t="s">
        <v>218</v>
      </c>
      <c r="C122" s="94">
        <v>131</v>
      </c>
    </row>
    <row r="123" spans="1:5" x14ac:dyDescent="0.3">
      <c r="A123" s="105"/>
      <c r="B123" s="93" t="s">
        <v>222</v>
      </c>
      <c r="C123" s="94">
        <v>135</v>
      </c>
    </row>
    <row r="124" spans="1:5" x14ac:dyDescent="0.3">
      <c r="A124" s="105"/>
      <c r="B124" s="93" t="s">
        <v>221</v>
      </c>
      <c r="C124" s="94">
        <v>38</v>
      </c>
    </row>
    <row r="125" spans="1:5" x14ac:dyDescent="0.3">
      <c r="A125" s="105"/>
      <c r="B125" s="93" t="s">
        <v>32</v>
      </c>
      <c r="C125" s="94">
        <v>24</v>
      </c>
    </row>
    <row r="126" spans="1:5" x14ac:dyDescent="0.3">
      <c r="A126" s="105"/>
      <c r="B126" s="93" t="s">
        <v>84</v>
      </c>
      <c r="C126" s="94">
        <v>139</v>
      </c>
    </row>
    <row r="127" spans="1:5" x14ac:dyDescent="0.3">
      <c r="A127" s="105"/>
      <c r="B127" s="93" t="s">
        <v>474</v>
      </c>
      <c r="C127" s="94">
        <v>1</v>
      </c>
      <c r="D127" s="3"/>
      <c r="E127" s="3"/>
    </row>
    <row r="128" spans="1:5" x14ac:dyDescent="0.3">
      <c r="A128" s="105"/>
      <c r="B128" s="93" t="s">
        <v>475</v>
      </c>
      <c r="C128" s="94">
        <v>9</v>
      </c>
      <c r="D128" s="3"/>
      <c r="E128" s="3"/>
    </row>
    <row r="129" spans="1:5" x14ac:dyDescent="0.3">
      <c r="A129" s="105"/>
      <c r="B129" s="93" t="s">
        <v>476</v>
      </c>
      <c r="C129" s="94">
        <v>15</v>
      </c>
      <c r="D129" s="3"/>
      <c r="E129" s="3"/>
    </row>
    <row r="130" spans="1:5" ht="13.5" customHeight="1" x14ac:dyDescent="0.3">
      <c r="A130" s="105"/>
      <c r="B130" s="93" t="s">
        <v>362</v>
      </c>
      <c r="C130" s="94">
        <v>16</v>
      </c>
      <c r="E130" s="3"/>
    </row>
    <row r="131" spans="1:5" x14ac:dyDescent="0.3">
      <c r="A131" s="105"/>
      <c r="B131" s="93" t="s">
        <v>477</v>
      </c>
      <c r="C131" s="94">
        <v>27</v>
      </c>
      <c r="E131" s="3"/>
    </row>
    <row r="132" spans="1:5" x14ac:dyDescent="0.3">
      <c r="A132" s="105"/>
      <c r="B132" s="93" t="s">
        <v>89</v>
      </c>
      <c r="C132" s="94">
        <v>159</v>
      </c>
      <c r="E132" s="3"/>
    </row>
    <row r="133" spans="1:5" x14ac:dyDescent="0.3">
      <c r="A133" s="105"/>
      <c r="B133" s="93" t="s">
        <v>90</v>
      </c>
      <c r="C133" s="94">
        <v>774</v>
      </c>
      <c r="E133" s="3"/>
    </row>
    <row r="134" spans="1:5" x14ac:dyDescent="0.3">
      <c r="A134" s="105"/>
      <c r="B134" s="93" t="s">
        <v>419</v>
      </c>
      <c r="C134" s="94">
        <v>348</v>
      </c>
      <c r="E134" s="3"/>
    </row>
    <row r="135" spans="1:5" x14ac:dyDescent="0.3">
      <c r="A135" s="105"/>
      <c r="B135" s="93" t="s">
        <v>91</v>
      </c>
      <c r="C135" s="94">
        <v>37</v>
      </c>
      <c r="E135" s="3"/>
    </row>
    <row r="136" spans="1:5" x14ac:dyDescent="0.3">
      <c r="A136" s="122" t="s">
        <v>420</v>
      </c>
      <c r="B136" s="123"/>
      <c r="C136" s="124">
        <f>SUM(C120:C135)</f>
        <v>2104</v>
      </c>
      <c r="E136" s="3"/>
    </row>
    <row r="137" spans="1:5" x14ac:dyDescent="0.3">
      <c r="A137" s="105" t="s">
        <v>41</v>
      </c>
      <c r="B137" s="93" t="s">
        <v>444</v>
      </c>
      <c r="C137" s="94">
        <v>20</v>
      </c>
      <c r="E137" s="3"/>
    </row>
    <row r="138" spans="1:5" x14ac:dyDescent="0.3">
      <c r="A138" s="105"/>
      <c r="B138" s="93" t="s">
        <v>258</v>
      </c>
      <c r="C138" s="94">
        <v>1450</v>
      </c>
      <c r="E138" s="3"/>
    </row>
    <row r="139" spans="1:5" x14ac:dyDescent="0.3">
      <c r="A139" s="105"/>
      <c r="B139" s="93" t="s">
        <v>259</v>
      </c>
      <c r="C139" s="94">
        <v>915</v>
      </c>
      <c r="E139" s="3"/>
    </row>
    <row r="140" spans="1:5" x14ac:dyDescent="0.3">
      <c r="A140" s="105"/>
      <c r="B140" s="93" t="s">
        <v>421</v>
      </c>
      <c r="C140" s="94">
        <v>212</v>
      </c>
      <c r="E140" s="3"/>
    </row>
    <row r="141" spans="1:5" x14ac:dyDescent="0.3">
      <c r="A141" s="105"/>
      <c r="B141" s="93" t="s">
        <v>422</v>
      </c>
      <c r="C141" s="94">
        <v>143</v>
      </c>
      <c r="E141" s="3"/>
    </row>
    <row r="142" spans="1:5" x14ac:dyDescent="0.3">
      <c r="A142" s="105"/>
      <c r="B142" s="93" t="s">
        <v>234</v>
      </c>
      <c r="C142" s="94">
        <v>144</v>
      </c>
      <c r="E142" s="3"/>
    </row>
    <row r="143" spans="1:5" x14ac:dyDescent="0.3">
      <c r="A143" s="105"/>
      <c r="B143" s="93" t="s">
        <v>45</v>
      </c>
      <c r="C143" s="94">
        <v>2512</v>
      </c>
      <c r="E143" s="3"/>
    </row>
    <row r="144" spans="1:5" x14ac:dyDescent="0.3">
      <c r="A144" s="105"/>
      <c r="B144" s="93" t="s">
        <v>32</v>
      </c>
      <c r="C144" s="94">
        <v>11</v>
      </c>
      <c r="E144" s="3"/>
    </row>
    <row r="145" spans="1:15" x14ac:dyDescent="0.3">
      <c r="A145" s="105"/>
      <c r="B145" s="93" t="s">
        <v>46</v>
      </c>
      <c r="C145" s="94">
        <v>1335</v>
      </c>
      <c r="E145" s="3"/>
    </row>
    <row r="146" spans="1:15" x14ac:dyDescent="0.3">
      <c r="A146" s="105"/>
      <c r="B146" s="93" t="s">
        <v>423</v>
      </c>
      <c r="C146" s="94">
        <v>3</v>
      </c>
      <c r="E146" s="3"/>
      <c r="I146" s="10"/>
      <c r="J146" s="10"/>
      <c r="K146" s="10"/>
    </row>
    <row r="147" spans="1:15" x14ac:dyDescent="0.3">
      <c r="A147" s="122" t="s">
        <v>424</v>
      </c>
      <c r="B147" s="123"/>
      <c r="C147" s="124">
        <f>SUM(C137:C146)</f>
        <v>6745</v>
      </c>
      <c r="E147" s="3"/>
    </row>
    <row r="148" spans="1:15" x14ac:dyDescent="0.3">
      <c r="A148" s="105" t="s">
        <v>92</v>
      </c>
      <c r="B148" s="93" t="s">
        <v>200</v>
      </c>
      <c r="C148" s="94">
        <v>353</v>
      </c>
      <c r="E148" s="3"/>
    </row>
    <row r="149" spans="1:15" x14ac:dyDescent="0.3">
      <c r="A149" s="105"/>
      <c r="B149" s="93" t="s">
        <v>144</v>
      </c>
      <c r="C149" s="94">
        <v>278</v>
      </c>
      <c r="E149" s="3"/>
    </row>
    <row r="150" spans="1:15" x14ac:dyDescent="0.3">
      <c r="A150" s="105"/>
      <c r="B150" s="93" t="s">
        <v>145</v>
      </c>
      <c r="C150" s="94">
        <v>797</v>
      </c>
      <c r="E150" s="3"/>
    </row>
    <row r="151" spans="1:15" x14ac:dyDescent="0.3">
      <c r="A151" s="105"/>
      <c r="B151" s="93" t="s">
        <v>100</v>
      </c>
      <c r="C151" s="94">
        <v>107</v>
      </c>
      <c r="E151" s="3"/>
    </row>
    <row r="152" spans="1:15" x14ac:dyDescent="0.3">
      <c r="A152" s="105"/>
      <c r="B152" s="93" t="s">
        <v>102</v>
      </c>
      <c r="C152" s="94">
        <v>59</v>
      </c>
      <c r="E152" s="3"/>
    </row>
    <row r="153" spans="1:15" x14ac:dyDescent="0.3">
      <c r="A153" s="105"/>
      <c r="B153" s="93" t="s">
        <v>198</v>
      </c>
      <c r="C153" s="94">
        <v>31</v>
      </c>
    </row>
    <row r="154" spans="1:15" x14ac:dyDescent="0.3">
      <c r="A154" s="105"/>
      <c r="B154" s="93" t="s">
        <v>94</v>
      </c>
      <c r="C154" s="94">
        <v>3175</v>
      </c>
      <c r="E154" s="3"/>
    </row>
    <row r="155" spans="1:15" x14ac:dyDescent="0.3">
      <c r="A155" s="105"/>
      <c r="B155" s="93" t="s">
        <v>60</v>
      </c>
      <c r="C155" s="94">
        <v>1</v>
      </c>
      <c r="E155" s="3"/>
    </row>
    <row r="156" spans="1:15" s="13" customFormat="1" x14ac:dyDescent="0.3">
      <c r="A156" s="105"/>
      <c r="B156" s="93" t="s">
        <v>95</v>
      </c>
      <c r="C156" s="94">
        <v>1590</v>
      </c>
      <c r="D156" s="76"/>
      <c r="E156" s="76"/>
      <c r="F156" s="76"/>
      <c r="G156" s="76"/>
      <c r="H156" s="10"/>
      <c r="I156" s="3"/>
      <c r="J156" s="3"/>
      <c r="K156" s="3"/>
      <c r="L156" s="10"/>
      <c r="M156" s="10"/>
      <c r="N156" s="10"/>
      <c r="O156" s="10"/>
    </row>
    <row r="157" spans="1:15" x14ac:dyDescent="0.3">
      <c r="A157" s="105"/>
      <c r="B157" s="93" t="s">
        <v>32</v>
      </c>
      <c r="C157" s="94">
        <v>2</v>
      </c>
      <c r="E157" s="3"/>
    </row>
    <row r="158" spans="1:15" x14ac:dyDescent="0.3">
      <c r="A158" s="105"/>
      <c r="B158" s="93" t="s">
        <v>96</v>
      </c>
      <c r="C158" s="94">
        <v>1767</v>
      </c>
      <c r="D158" s="112"/>
      <c r="E158" s="112"/>
      <c r="F158" s="112"/>
      <c r="G158" s="112"/>
    </row>
    <row r="159" spans="1:15" x14ac:dyDescent="0.3">
      <c r="A159" s="105"/>
      <c r="B159" s="93" t="s">
        <v>324</v>
      </c>
      <c r="C159" s="94">
        <v>438</v>
      </c>
      <c r="D159" s="113"/>
      <c r="E159" s="113"/>
      <c r="F159" s="113"/>
      <c r="G159" s="113"/>
    </row>
    <row r="160" spans="1:15" x14ac:dyDescent="0.3">
      <c r="A160" s="105"/>
      <c r="B160" s="93" t="s">
        <v>275</v>
      </c>
      <c r="C160" s="94">
        <v>1</v>
      </c>
      <c r="E160" s="3"/>
    </row>
    <row r="161" spans="1:5" x14ac:dyDescent="0.3">
      <c r="A161" s="122" t="s">
        <v>425</v>
      </c>
      <c r="B161" s="123"/>
      <c r="C161" s="124">
        <f>SUM(C148:C160)</f>
        <v>8599</v>
      </c>
      <c r="D161" s="3"/>
      <c r="E161" s="3"/>
    </row>
    <row r="162" spans="1:5" x14ac:dyDescent="0.3">
      <c r="A162" s="105" t="s">
        <v>103</v>
      </c>
      <c r="B162" s="93" t="s">
        <v>104</v>
      </c>
      <c r="C162" s="94">
        <v>3886</v>
      </c>
      <c r="D162" s="3"/>
      <c r="E162" s="3"/>
    </row>
    <row r="163" spans="1:5" x14ac:dyDescent="0.3">
      <c r="A163" s="122" t="s">
        <v>426</v>
      </c>
      <c r="B163" s="123"/>
      <c r="C163" s="124">
        <f>SUM(C162)</f>
        <v>3886</v>
      </c>
      <c r="E163" s="3"/>
    </row>
    <row r="164" spans="1:5" x14ac:dyDescent="0.3">
      <c r="A164" s="105" t="s">
        <v>105</v>
      </c>
      <c r="B164" s="93" t="s">
        <v>427</v>
      </c>
      <c r="C164" s="94">
        <v>158</v>
      </c>
      <c r="E164" s="3"/>
    </row>
    <row r="165" spans="1:5" x14ac:dyDescent="0.3">
      <c r="A165" s="105"/>
      <c r="B165" s="93" t="s">
        <v>478</v>
      </c>
      <c r="C165" s="94">
        <v>2</v>
      </c>
      <c r="E165" s="3"/>
    </row>
    <row r="166" spans="1:5" x14ac:dyDescent="0.3">
      <c r="A166" s="105"/>
      <c r="B166" s="93" t="s">
        <v>154</v>
      </c>
      <c r="C166" s="94">
        <v>473</v>
      </c>
      <c r="E166" s="3"/>
    </row>
    <row r="167" spans="1:5" x14ac:dyDescent="0.3">
      <c r="A167" s="105"/>
      <c r="B167" s="93" t="s">
        <v>106</v>
      </c>
      <c r="C167" s="94">
        <v>864</v>
      </c>
      <c r="E167" s="3"/>
    </row>
    <row r="168" spans="1:5" x14ac:dyDescent="0.3">
      <c r="A168" s="105"/>
      <c r="B168" s="93" t="s">
        <v>107</v>
      </c>
      <c r="C168" s="94">
        <v>5</v>
      </c>
      <c r="E168" s="3"/>
    </row>
    <row r="169" spans="1:5" x14ac:dyDescent="0.3">
      <c r="A169" s="105"/>
      <c r="B169" s="93" t="s">
        <v>108</v>
      </c>
      <c r="C169" s="94">
        <v>2396</v>
      </c>
      <c r="E169" s="3"/>
    </row>
    <row r="170" spans="1:5" x14ac:dyDescent="0.3">
      <c r="A170" s="105"/>
      <c r="B170" s="93" t="s">
        <v>253</v>
      </c>
      <c r="C170" s="94">
        <v>261</v>
      </c>
      <c r="E170" s="3"/>
    </row>
    <row r="171" spans="1:5" x14ac:dyDescent="0.3">
      <c r="A171" s="105"/>
      <c r="B171" s="93" t="s">
        <v>287</v>
      </c>
      <c r="C171" s="94">
        <v>2038</v>
      </c>
      <c r="E171" s="3"/>
    </row>
    <row r="172" spans="1:5" x14ac:dyDescent="0.3">
      <c r="A172" s="105"/>
      <c r="B172" s="93" t="s">
        <v>111</v>
      </c>
      <c r="C172" s="94">
        <v>3755</v>
      </c>
    </row>
    <row r="173" spans="1:5" x14ac:dyDescent="0.3">
      <c r="A173" s="105"/>
      <c r="B173" s="93" t="s">
        <v>112</v>
      </c>
      <c r="C173" s="94">
        <v>1</v>
      </c>
    </row>
    <row r="174" spans="1:5" x14ac:dyDescent="0.3">
      <c r="A174" s="105"/>
      <c r="B174" s="93" t="s">
        <v>113</v>
      </c>
      <c r="C174" s="94">
        <v>269</v>
      </c>
    </row>
    <row r="175" spans="1:5" x14ac:dyDescent="0.3">
      <c r="A175" s="105"/>
      <c r="B175" s="93" t="s">
        <v>32</v>
      </c>
      <c r="C175" s="94">
        <v>1</v>
      </c>
    </row>
    <row r="176" spans="1:5" x14ac:dyDescent="0.3">
      <c r="A176" s="105"/>
      <c r="B176" s="93" t="s">
        <v>116</v>
      </c>
      <c r="C176" s="94">
        <v>2263</v>
      </c>
    </row>
    <row r="177" spans="1:12" x14ac:dyDescent="0.3">
      <c r="A177" s="105"/>
      <c r="B177" s="93" t="s">
        <v>117</v>
      </c>
      <c r="C177" s="94">
        <v>9</v>
      </c>
    </row>
    <row r="178" spans="1:12" x14ac:dyDescent="0.3">
      <c r="A178" s="105"/>
      <c r="B178" s="93" t="s">
        <v>237</v>
      </c>
      <c r="C178" s="94">
        <v>177</v>
      </c>
    </row>
    <row r="179" spans="1:12" x14ac:dyDescent="0.3">
      <c r="A179" s="122" t="s">
        <v>428</v>
      </c>
      <c r="B179" s="123"/>
      <c r="C179" s="124">
        <f>SUM(C164:C178)</f>
        <v>12672</v>
      </c>
    </row>
    <row r="180" spans="1:12" x14ac:dyDescent="0.3">
      <c r="A180" s="105" t="s">
        <v>329</v>
      </c>
      <c r="B180" s="93" t="s">
        <v>331</v>
      </c>
      <c r="C180" s="94">
        <v>48</v>
      </c>
    </row>
    <row r="181" spans="1:12" x14ac:dyDescent="0.3">
      <c r="A181" s="122" t="s">
        <v>479</v>
      </c>
      <c r="B181" s="123"/>
      <c r="C181" s="124">
        <f>SUM(C180)</f>
        <v>48</v>
      </c>
    </row>
    <row r="182" spans="1:12" x14ac:dyDescent="0.3">
      <c r="A182" s="105" t="s">
        <v>180</v>
      </c>
      <c r="B182" s="93" t="s">
        <v>363</v>
      </c>
      <c r="C182" s="94">
        <v>5</v>
      </c>
    </row>
    <row r="183" spans="1:12" x14ac:dyDescent="0.3">
      <c r="A183" s="105"/>
      <c r="B183" s="93" t="s">
        <v>181</v>
      </c>
      <c r="C183" s="94">
        <v>2260</v>
      </c>
    </row>
    <row r="184" spans="1:12" x14ac:dyDescent="0.3">
      <c r="A184" s="105"/>
      <c r="B184" s="93" t="s">
        <v>480</v>
      </c>
      <c r="C184" s="94">
        <v>2</v>
      </c>
    </row>
    <row r="185" spans="1:12" x14ac:dyDescent="0.3">
      <c r="A185" s="105"/>
      <c r="B185" s="93" t="s">
        <v>481</v>
      </c>
      <c r="C185" s="94">
        <v>7</v>
      </c>
    </row>
    <row r="186" spans="1:12" x14ac:dyDescent="0.3">
      <c r="A186" s="105"/>
      <c r="B186" s="93" t="s">
        <v>184</v>
      </c>
      <c r="C186" s="94">
        <v>18</v>
      </c>
    </row>
    <row r="187" spans="1:12" x14ac:dyDescent="0.3">
      <c r="A187" s="122" t="s">
        <v>429</v>
      </c>
      <c r="B187" s="123"/>
      <c r="C187" s="124">
        <f>SUM(C182:C186)</f>
        <v>2292</v>
      </c>
    </row>
    <row r="188" spans="1:12" x14ac:dyDescent="0.3">
      <c r="A188" s="105" t="s">
        <v>125</v>
      </c>
      <c r="B188" s="93" t="s">
        <v>304</v>
      </c>
      <c r="C188" s="94">
        <v>191</v>
      </c>
    </row>
    <row r="189" spans="1:12" x14ac:dyDescent="0.3">
      <c r="A189" s="105"/>
      <c r="B189" s="93" t="s">
        <v>326</v>
      </c>
      <c r="C189" s="94">
        <v>106</v>
      </c>
    </row>
    <row r="190" spans="1:12" x14ac:dyDescent="0.3">
      <c r="A190" s="105"/>
      <c r="B190" s="93" t="s">
        <v>126</v>
      </c>
      <c r="C190" s="94">
        <v>1205</v>
      </c>
    </row>
    <row r="191" spans="1:12" x14ac:dyDescent="0.3">
      <c r="A191" s="105"/>
      <c r="B191" s="93" t="s">
        <v>482</v>
      </c>
      <c r="C191" s="94">
        <v>53</v>
      </c>
    </row>
    <row r="192" spans="1:12" x14ac:dyDescent="0.3">
      <c r="A192" s="105"/>
      <c r="B192" s="93" t="s">
        <v>32</v>
      </c>
      <c r="C192" s="94">
        <v>6</v>
      </c>
      <c r="J192" s="125"/>
      <c r="K192" s="126"/>
      <c r="L192" s="127"/>
    </row>
    <row r="193" spans="1:12" x14ac:dyDescent="0.3">
      <c r="A193" s="105"/>
      <c r="B193" s="93" t="s">
        <v>240</v>
      </c>
      <c r="C193" s="94">
        <v>583</v>
      </c>
      <c r="J193" s="125"/>
      <c r="K193" s="126"/>
      <c r="L193" s="127"/>
    </row>
    <row r="194" spans="1:12" x14ac:dyDescent="0.3">
      <c r="A194" s="105"/>
      <c r="B194" s="93" t="s">
        <v>483</v>
      </c>
      <c r="C194" s="94">
        <v>1338</v>
      </c>
      <c r="J194" s="125"/>
      <c r="K194" s="126"/>
      <c r="L194" s="127"/>
    </row>
    <row r="195" spans="1:12" x14ac:dyDescent="0.3">
      <c r="A195" s="105"/>
      <c r="B195" s="93" t="s">
        <v>228</v>
      </c>
      <c r="C195" s="94">
        <v>6</v>
      </c>
      <c r="J195" s="125"/>
      <c r="K195" s="128"/>
      <c r="L195" s="129"/>
    </row>
    <row r="196" spans="1:12" x14ac:dyDescent="0.3">
      <c r="A196" s="105"/>
      <c r="B196" s="93" t="s">
        <v>229</v>
      </c>
      <c r="C196" s="94">
        <v>212</v>
      </c>
      <c r="J196" s="126"/>
      <c r="K196" s="130"/>
      <c r="L196" s="129"/>
    </row>
    <row r="197" spans="1:12" x14ac:dyDescent="0.3">
      <c r="A197" s="105"/>
      <c r="B197" s="93" t="s">
        <v>430</v>
      </c>
      <c r="C197" s="94">
        <v>184</v>
      </c>
      <c r="J197" s="125"/>
      <c r="K197" s="128"/>
      <c r="L197" s="129"/>
    </row>
    <row r="198" spans="1:12" x14ac:dyDescent="0.3">
      <c r="A198" s="122" t="s">
        <v>431</v>
      </c>
      <c r="B198" s="123"/>
      <c r="C198" s="124">
        <f>SUM(C188:C197)</f>
        <v>3884</v>
      </c>
      <c r="J198" s="125"/>
      <c r="K198" s="126"/>
      <c r="L198" s="127"/>
    </row>
    <row r="199" spans="1:12" x14ac:dyDescent="0.3">
      <c r="A199" s="105" t="s">
        <v>128</v>
      </c>
      <c r="B199" s="93" t="s">
        <v>129</v>
      </c>
      <c r="C199" s="94">
        <v>1</v>
      </c>
      <c r="J199" s="125"/>
      <c r="K199" s="126"/>
      <c r="L199" s="127"/>
    </row>
    <row r="200" spans="1:12" x14ac:dyDescent="0.3">
      <c r="A200" s="105"/>
      <c r="B200" s="93" t="s">
        <v>130</v>
      </c>
      <c r="C200" s="94">
        <v>1639</v>
      </c>
      <c r="J200" s="125"/>
      <c r="K200" s="126"/>
      <c r="L200" s="127"/>
    </row>
    <row r="201" spans="1:12" x14ac:dyDescent="0.3">
      <c r="A201" s="105"/>
      <c r="B201" s="93" t="s">
        <v>131</v>
      </c>
      <c r="C201" s="94">
        <v>220</v>
      </c>
      <c r="J201" s="125"/>
      <c r="K201" s="126"/>
      <c r="L201" s="127"/>
    </row>
    <row r="202" spans="1:12" x14ac:dyDescent="0.3">
      <c r="A202" s="105"/>
      <c r="B202" s="93" t="s">
        <v>132</v>
      </c>
      <c r="C202" s="94">
        <v>1814</v>
      </c>
      <c r="J202" s="125"/>
      <c r="K202" s="126"/>
      <c r="L202" s="127"/>
    </row>
    <row r="203" spans="1:12" x14ac:dyDescent="0.3">
      <c r="B203" s="93" t="s">
        <v>367</v>
      </c>
      <c r="C203" s="94">
        <v>22</v>
      </c>
      <c r="J203" s="125"/>
      <c r="K203" s="126"/>
      <c r="L203" s="127"/>
    </row>
    <row r="204" spans="1:12" x14ac:dyDescent="0.3">
      <c r="B204" s="93" t="s">
        <v>432</v>
      </c>
      <c r="C204" s="94">
        <v>1</v>
      </c>
      <c r="J204" s="125"/>
      <c r="K204" s="128"/>
      <c r="L204" s="129"/>
    </row>
    <row r="205" spans="1:12" x14ac:dyDescent="0.3">
      <c r="B205" s="93" t="s">
        <v>433</v>
      </c>
      <c r="C205" s="94">
        <v>45</v>
      </c>
      <c r="J205" s="125"/>
      <c r="K205" s="128"/>
      <c r="L205" s="129"/>
    </row>
    <row r="206" spans="1:12" x14ac:dyDescent="0.3">
      <c r="B206" s="93" t="s">
        <v>484</v>
      </c>
      <c r="C206" s="94">
        <v>5</v>
      </c>
      <c r="J206" s="125"/>
      <c r="K206" s="128"/>
      <c r="L206" s="129"/>
    </row>
    <row r="207" spans="1:12" x14ac:dyDescent="0.3">
      <c r="B207" s="93" t="s">
        <v>485</v>
      </c>
      <c r="C207" s="94">
        <v>5</v>
      </c>
      <c r="J207" s="125"/>
      <c r="K207" s="128"/>
      <c r="L207" s="129"/>
    </row>
    <row r="208" spans="1:12" x14ac:dyDescent="0.3">
      <c r="B208" s="93" t="s">
        <v>32</v>
      </c>
      <c r="C208" s="94">
        <v>7</v>
      </c>
      <c r="J208" s="125"/>
      <c r="K208" s="128"/>
      <c r="L208" s="129"/>
    </row>
    <row r="209" spans="1:12" x14ac:dyDescent="0.3">
      <c r="B209" s="93" t="s">
        <v>231</v>
      </c>
      <c r="C209" s="94">
        <v>1</v>
      </c>
      <c r="J209" s="125"/>
      <c r="K209" s="128"/>
      <c r="L209" s="129"/>
    </row>
    <row r="210" spans="1:12" x14ac:dyDescent="0.3">
      <c r="B210" s="93" t="s">
        <v>137</v>
      </c>
      <c r="C210" s="94">
        <v>1056</v>
      </c>
      <c r="J210" s="125"/>
      <c r="K210" s="130"/>
      <c r="L210" s="129"/>
    </row>
    <row r="211" spans="1:12" x14ac:dyDescent="0.3">
      <c r="A211" s="122" t="s">
        <v>434</v>
      </c>
      <c r="B211" s="123"/>
      <c r="C211" s="124">
        <f>SUM(C199:C210)</f>
        <v>4816</v>
      </c>
    </row>
    <row r="212" spans="1:12" x14ac:dyDescent="0.3">
      <c r="A212" s="105" t="s">
        <v>191</v>
      </c>
      <c r="B212" s="93" t="s">
        <v>435</v>
      </c>
      <c r="C212" s="94">
        <v>10</v>
      </c>
    </row>
    <row r="213" spans="1:12" x14ac:dyDescent="0.3">
      <c r="A213" s="105"/>
      <c r="B213" s="93" t="s">
        <v>291</v>
      </c>
      <c r="C213" s="94">
        <v>61</v>
      </c>
    </row>
    <row r="214" spans="1:12" x14ac:dyDescent="0.3">
      <c r="A214" s="105"/>
      <c r="B214" s="93" t="s">
        <v>370</v>
      </c>
      <c r="C214" s="94">
        <v>596</v>
      </c>
    </row>
    <row r="215" spans="1:12" x14ac:dyDescent="0.3">
      <c r="A215" s="105"/>
      <c r="B215" s="93" t="s">
        <v>371</v>
      </c>
      <c r="C215" s="94">
        <v>791</v>
      </c>
    </row>
    <row r="216" spans="1:12" x14ac:dyDescent="0.3">
      <c r="A216" s="122" t="s">
        <v>436</v>
      </c>
      <c r="B216" s="123"/>
      <c r="C216" s="124">
        <f>SUM(C212:C215)</f>
        <v>1458</v>
      </c>
    </row>
    <row r="217" spans="1:12" x14ac:dyDescent="0.3">
      <c r="A217" s="111" t="s">
        <v>315</v>
      </c>
      <c r="B217" s="103"/>
      <c r="C217" s="43">
        <v>442</v>
      </c>
    </row>
    <row r="218" spans="1:12" x14ac:dyDescent="0.3">
      <c r="A218" s="56" t="s">
        <v>314</v>
      </c>
      <c r="B218" s="99"/>
      <c r="C218" s="97">
        <f>SUM(C217+C216+C211+C198+C187+C179+C163+C161+C147+C136+C119+C115+C103+C99+C96+C90+C83+C79+C74+C71+C65+C63+C61+C45+C30+C26+C19+C9+C33+C181)</f>
        <v>160807</v>
      </c>
    </row>
    <row r="219" spans="1:12" x14ac:dyDescent="0.3">
      <c r="A219" s="76" t="s">
        <v>374</v>
      </c>
      <c r="B219" s="76"/>
      <c r="C219" s="76"/>
    </row>
    <row r="221" spans="1:12" x14ac:dyDescent="0.3">
      <c r="A221" s="112" t="s">
        <v>453</v>
      </c>
      <c r="B221" s="112"/>
      <c r="C221" s="112"/>
    </row>
    <row r="222" spans="1:12" x14ac:dyDescent="0.3">
      <c r="A222" s="113" t="s">
        <v>454</v>
      </c>
      <c r="B222" s="113"/>
      <c r="C222" s="113"/>
    </row>
  </sheetData>
  <mergeCells count="2">
    <mergeCell ref="A2:G2"/>
    <mergeCell ref="A3:G3"/>
  </mergeCells>
  <pageMargins left="0.78740157480314965" right="0.70866141732283472" top="0.74803149606299213" bottom="0.74803149606299213" header="0.31496062992125984" footer="0.31496062992125984"/>
  <pageSetup paperSize="9" scale="68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3" manualBreakCount="3">
    <brk id="34" max="6" man="1"/>
    <brk id="46" max="6" man="1"/>
    <brk id="72" max="6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187"/>
  <sheetViews>
    <sheetView showGridLines="0" zoomScaleNormal="100" zoomScaleSheetLayoutView="75" workbookViewId="0">
      <pane ySplit="5" topLeftCell="A6" activePane="bottomLeft" state="frozen"/>
      <selection activeCell="K19" sqref="K19"/>
      <selection pane="bottomLeft" activeCell="A5" sqref="A5"/>
    </sheetView>
  </sheetViews>
  <sheetFormatPr defaultColWidth="9.140625" defaultRowHeight="15" x14ac:dyDescent="0.3"/>
  <cols>
    <col min="1" max="1" width="34.7109375" style="4" customWidth="1"/>
    <col min="2" max="2" width="30.7109375" style="3" customWidth="1"/>
    <col min="3" max="5" width="9.5703125" style="2" customWidth="1"/>
    <col min="6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5">
      <c r="A5" s="35" t="s">
        <v>312</v>
      </c>
      <c r="B5" s="37" t="s">
        <v>313</v>
      </c>
      <c r="C5" s="11">
        <v>2013</v>
      </c>
      <c r="D5" s="3"/>
      <c r="E5" s="3"/>
    </row>
    <row r="6" spans="1:7" x14ac:dyDescent="0.3">
      <c r="A6" s="62" t="s">
        <v>4</v>
      </c>
      <c r="B6" s="68" t="s">
        <v>5</v>
      </c>
      <c r="C6" s="45">
        <v>2780</v>
      </c>
      <c r="D6"/>
      <c r="E6"/>
      <c r="F6"/>
    </row>
    <row r="7" spans="1:7" x14ac:dyDescent="0.3">
      <c r="A7" s="63"/>
      <c r="B7" s="69" t="s">
        <v>6</v>
      </c>
      <c r="C7" s="47">
        <v>71</v>
      </c>
      <c r="D7"/>
      <c r="E7"/>
      <c r="F7"/>
    </row>
    <row r="8" spans="1:7" x14ac:dyDescent="0.3">
      <c r="A8" s="63"/>
      <c r="B8" s="69" t="s">
        <v>7</v>
      </c>
      <c r="C8" s="47">
        <v>278</v>
      </c>
      <c r="D8"/>
      <c r="E8"/>
      <c r="F8"/>
    </row>
    <row r="9" spans="1:7" x14ac:dyDescent="0.3">
      <c r="A9" s="63"/>
      <c r="B9" s="69" t="s">
        <v>8</v>
      </c>
      <c r="C9" s="47">
        <v>197</v>
      </c>
      <c r="D9"/>
      <c r="E9"/>
      <c r="F9"/>
    </row>
    <row r="10" spans="1:7" x14ac:dyDescent="0.3">
      <c r="A10" s="63"/>
      <c r="B10" s="69" t="s">
        <v>9</v>
      </c>
      <c r="C10" s="47">
        <v>65</v>
      </c>
      <c r="D10"/>
      <c r="E10"/>
      <c r="F10"/>
    </row>
    <row r="11" spans="1:7" x14ac:dyDescent="0.3">
      <c r="A11" s="63"/>
      <c r="B11" s="69" t="s">
        <v>10</v>
      </c>
      <c r="C11" s="47">
        <v>298</v>
      </c>
      <c r="D11"/>
      <c r="E11"/>
      <c r="F11"/>
    </row>
    <row r="12" spans="1:7" x14ac:dyDescent="0.3">
      <c r="A12" s="63"/>
      <c r="B12" s="69" t="s">
        <v>11</v>
      </c>
      <c r="C12" s="47">
        <v>103</v>
      </c>
      <c r="D12"/>
      <c r="E12"/>
      <c r="F12"/>
    </row>
    <row r="13" spans="1:7" x14ac:dyDescent="0.3">
      <c r="A13" s="63"/>
      <c r="B13" s="69" t="s">
        <v>12</v>
      </c>
      <c r="C13" s="47">
        <v>1600</v>
      </c>
      <c r="D13"/>
      <c r="E13"/>
      <c r="F13"/>
    </row>
    <row r="14" spans="1:7" x14ac:dyDescent="0.3">
      <c r="A14" s="63"/>
      <c r="B14" s="69" t="s">
        <v>13</v>
      </c>
      <c r="C14" s="47">
        <v>1027</v>
      </c>
      <c r="D14"/>
      <c r="E14"/>
      <c r="F14"/>
    </row>
    <row r="15" spans="1:7" x14ac:dyDescent="0.3">
      <c r="A15" s="63"/>
      <c r="B15" s="69" t="s">
        <v>14</v>
      </c>
      <c r="C15" s="47">
        <v>980</v>
      </c>
      <c r="D15"/>
      <c r="E15"/>
      <c r="F15"/>
    </row>
    <row r="16" spans="1:7" x14ac:dyDescent="0.3">
      <c r="A16" s="63"/>
      <c r="B16" s="70" t="s">
        <v>32</v>
      </c>
      <c r="C16" s="49">
        <v>0</v>
      </c>
      <c r="D16"/>
      <c r="E16"/>
      <c r="F16"/>
    </row>
    <row r="17" spans="1:6" x14ac:dyDescent="0.3">
      <c r="A17" s="64"/>
      <c r="B17" s="56" t="s">
        <v>316</v>
      </c>
      <c r="C17" s="43">
        <f>SUM(C6:C16)</f>
        <v>7399</v>
      </c>
      <c r="D17"/>
      <c r="E17"/>
      <c r="F17"/>
    </row>
    <row r="18" spans="1:6" x14ac:dyDescent="0.3">
      <c r="A18" s="62" t="s">
        <v>15</v>
      </c>
      <c r="B18" s="69" t="s">
        <v>138</v>
      </c>
      <c r="C18" s="49">
        <v>989</v>
      </c>
      <c r="D18"/>
      <c r="E18"/>
      <c r="F18"/>
    </row>
    <row r="19" spans="1:6" x14ac:dyDescent="0.3">
      <c r="A19" s="65"/>
      <c r="B19" s="69" t="s">
        <v>16</v>
      </c>
      <c r="C19" s="47">
        <v>102</v>
      </c>
      <c r="D19"/>
      <c r="E19"/>
      <c r="F19"/>
    </row>
    <row r="20" spans="1:6" x14ac:dyDescent="0.3">
      <c r="A20" s="65"/>
      <c r="B20" s="72" t="s">
        <v>146</v>
      </c>
      <c r="C20" s="42">
        <v>2</v>
      </c>
      <c r="D20"/>
      <c r="E20"/>
      <c r="F20"/>
    </row>
    <row r="21" spans="1:6" x14ac:dyDescent="0.3">
      <c r="A21" s="63"/>
      <c r="B21" s="72" t="s">
        <v>18</v>
      </c>
      <c r="C21" s="42">
        <v>1</v>
      </c>
      <c r="D21"/>
      <c r="E21"/>
      <c r="F21"/>
    </row>
    <row r="22" spans="1:6" x14ac:dyDescent="0.3">
      <c r="A22" s="63"/>
      <c r="B22" s="72" t="s">
        <v>19</v>
      </c>
      <c r="C22" s="42">
        <v>15</v>
      </c>
      <c r="D22"/>
      <c r="E22"/>
      <c r="F22"/>
    </row>
    <row r="23" spans="1:6" x14ac:dyDescent="0.3">
      <c r="A23" s="64"/>
      <c r="B23" s="56" t="s">
        <v>316</v>
      </c>
      <c r="C23" s="43">
        <f>SUM(C18:C22)</f>
        <v>1109</v>
      </c>
      <c r="D23"/>
      <c r="E23"/>
      <c r="F23"/>
    </row>
    <row r="24" spans="1:6" x14ac:dyDescent="0.3">
      <c r="A24" s="62" t="s">
        <v>22</v>
      </c>
      <c r="B24" s="69" t="s">
        <v>199</v>
      </c>
      <c r="C24" s="47">
        <v>256</v>
      </c>
      <c r="D24" s="3"/>
      <c r="E24" s="3"/>
    </row>
    <row r="25" spans="1:6" x14ac:dyDescent="0.3">
      <c r="A25" s="63"/>
      <c r="B25" s="69" t="s">
        <v>23</v>
      </c>
      <c r="C25" s="47">
        <v>288</v>
      </c>
      <c r="D25" s="3"/>
      <c r="E25" s="3"/>
    </row>
    <row r="26" spans="1:6" x14ac:dyDescent="0.3">
      <c r="A26" s="63"/>
      <c r="B26" s="69" t="s">
        <v>147</v>
      </c>
      <c r="C26" s="47">
        <v>9285</v>
      </c>
      <c r="D26" s="3"/>
      <c r="E26" s="3"/>
    </row>
    <row r="27" spans="1:6" x14ac:dyDescent="0.3">
      <c r="A27" s="63"/>
      <c r="B27" s="69" t="s">
        <v>24</v>
      </c>
      <c r="C27" s="47">
        <v>10611</v>
      </c>
      <c r="D27" s="25"/>
      <c r="E27"/>
      <c r="F27"/>
    </row>
    <row r="28" spans="1:6" x14ac:dyDescent="0.3">
      <c r="A28" s="63"/>
      <c r="B28" s="69" t="s">
        <v>25</v>
      </c>
      <c r="C28" s="47">
        <v>5684</v>
      </c>
      <c r="D28" s="25"/>
      <c r="E28"/>
      <c r="F28"/>
    </row>
    <row r="29" spans="1:6" x14ac:dyDescent="0.3">
      <c r="A29" s="63"/>
      <c r="B29" s="69" t="s">
        <v>203</v>
      </c>
      <c r="C29" s="47">
        <v>3</v>
      </c>
      <c r="D29"/>
      <c r="E29"/>
      <c r="F29"/>
    </row>
    <row r="30" spans="1:6" x14ac:dyDescent="0.3">
      <c r="A30" s="63"/>
      <c r="B30" s="69" t="s">
        <v>26</v>
      </c>
      <c r="C30" s="47">
        <v>4748</v>
      </c>
      <c r="D30"/>
      <c r="E30"/>
      <c r="F30"/>
    </row>
    <row r="31" spans="1:6" x14ac:dyDescent="0.3">
      <c r="A31" s="63"/>
      <c r="B31" s="69" t="s">
        <v>27</v>
      </c>
      <c r="C31" s="47">
        <v>3258</v>
      </c>
      <c r="D31"/>
      <c r="E31"/>
      <c r="F31"/>
    </row>
    <row r="32" spans="1:6" x14ac:dyDescent="0.3">
      <c r="A32" s="63"/>
      <c r="B32" s="69" t="s">
        <v>28</v>
      </c>
      <c r="C32" s="47">
        <v>623</v>
      </c>
      <c r="D32"/>
      <c r="E32"/>
      <c r="F32"/>
    </row>
    <row r="33" spans="1:6" x14ac:dyDescent="0.3">
      <c r="A33" s="63"/>
      <c r="B33" s="69" t="s">
        <v>29</v>
      </c>
      <c r="C33" s="47">
        <v>2321</v>
      </c>
      <c r="D33"/>
      <c r="E33"/>
      <c r="F33"/>
    </row>
    <row r="34" spans="1:6" x14ac:dyDescent="0.3">
      <c r="A34" s="63"/>
      <c r="B34" s="69" t="s">
        <v>30</v>
      </c>
      <c r="C34" s="47">
        <v>21</v>
      </c>
      <c r="D34"/>
      <c r="E34"/>
      <c r="F34"/>
    </row>
    <row r="35" spans="1:6" x14ac:dyDescent="0.3">
      <c r="A35" s="63"/>
      <c r="B35" s="69" t="s">
        <v>31</v>
      </c>
      <c r="C35" s="47">
        <v>847</v>
      </c>
      <c r="D35"/>
      <c r="E35"/>
      <c r="F35"/>
    </row>
    <row r="36" spans="1:6" x14ac:dyDescent="0.3">
      <c r="A36" s="64"/>
      <c r="B36" s="56" t="s">
        <v>316</v>
      </c>
      <c r="C36" s="43">
        <f>SUM(C24:C35)</f>
        <v>37945</v>
      </c>
      <c r="D36"/>
      <c r="E36"/>
      <c r="F36"/>
    </row>
    <row r="37" spans="1:6" x14ac:dyDescent="0.3">
      <c r="A37" s="62" t="s">
        <v>33</v>
      </c>
      <c r="B37" s="69" t="s">
        <v>206</v>
      </c>
      <c r="C37" s="47">
        <v>60</v>
      </c>
      <c r="D37"/>
      <c r="E37"/>
      <c r="F37"/>
    </row>
    <row r="38" spans="1:6" x14ac:dyDescent="0.3">
      <c r="A38" s="66"/>
      <c r="B38" s="69" t="s">
        <v>34</v>
      </c>
      <c r="C38" s="47">
        <v>600</v>
      </c>
    </row>
    <row r="39" spans="1:6" x14ac:dyDescent="0.3">
      <c r="A39" s="63"/>
      <c r="B39" s="69" t="s">
        <v>35</v>
      </c>
      <c r="C39" s="47">
        <v>394</v>
      </c>
      <c r="D39"/>
      <c r="E39"/>
      <c r="F39"/>
    </row>
    <row r="40" spans="1:6" x14ac:dyDescent="0.3">
      <c r="A40" s="63"/>
      <c r="B40" s="69" t="s">
        <v>36</v>
      </c>
      <c r="C40" s="47">
        <v>224</v>
      </c>
      <c r="D40"/>
      <c r="E40"/>
      <c r="F40"/>
    </row>
    <row r="41" spans="1:6" x14ac:dyDescent="0.3">
      <c r="A41" s="63"/>
      <c r="B41" s="69" t="s">
        <v>205</v>
      </c>
      <c r="C41" s="47">
        <v>0</v>
      </c>
      <c r="D41"/>
      <c r="E41"/>
      <c r="F41"/>
    </row>
    <row r="42" spans="1:6" x14ac:dyDescent="0.3">
      <c r="A42" s="63"/>
      <c r="B42" s="69" t="s">
        <v>204</v>
      </c>
      <c r="C42" s="47">
        <v>53</v>
      </c>
      <c r="D42"/>
      <c r="E42"/>
      <c r="F42"/>
    </row>
    <row r="43" spans="1:6" x14ac:dyDescent="0.3">
      <c r="A43" s="63"/>
      <c r="B43" s="69" t="s">
        <v>37</v>
      </c>
      <c r="C43" s="47">
        <v>54</v>
      </c>
      <c r="D43"/>
      <c r="E43"/>
      <c r="F43"/>
    </row>
    <row r="44" spans="1:6" x14ac:dyDescent="0.3">
      <c r="A44" s="63"/>
      <c r="B44" s="69" t="s">
        <v>148</v>
      </c>
      <c r="C44" s="47">
        <v>699</v>
      </c>
      <c r="D44"/>
      <c r="E44"/>
      <c r="F44"/>
    </row>
    <row r="45" spans="1:6" x14ac:dyDescent="0.3">
      <c r="A45" s="63"/>
      <c r="B45" s="69" t="s">
        <v>38</v>
      </c>
      <c r="C45" s="47">
        <v>59</v>
      </c>
      <c r="D45"/>
      <c r="E45"/>
      <c r="F45"/>
    </row>
    <row r="46" spans="1:6" x14ac:dyDescent="0.3">
      <c r="A46" s="63"/>
      <c r="B46" s="69" t="s">
        <v>39</v>
      </c>
      <c r="C46" s="47">
        <v>1767</v>
      </c>
      <c r="D46"/>
      <c r="E46"/>
      <c r="F46"/>
    </row>
    <row r="47" spans="1:6" x14ac:dyDescent="0.3">
      <c r="A47" s="63"/>
      <c r="B47" s="69" t="s">
        <v>40</v>
      </c>
      <c r="C47" s="47">
        <v>714</v>
      </c>
      <c r="D47"/>
      <c r="E47"/>
      <c r="F47"/>
    </row>
    <row r="48" spans="1:6" x14ac:dyDescent="0.3">
      <c r="A48" s="63"/>
      <c r="B48" s="72" t="s">
        <v>139</v>
      </c>
      <c r="C48" s="42">
        <v>1300</v>
      </c>
      <c r="D48"/>
      <c r="E48"/>
      <c r="F48"/>
    </row>
    <row r="49" spans="1:6" x14ac:dyDescent="0.3">
      <c r="A49" s="63"/>
      <c r="B49" s="72" t="s">
        <v>32</v>
      </c>
      <c r="C49" s="42">
        <v>2</v>
      </c>
      <c r="D49"/>
      <c r="E49"/>
      <c r="F49"/>
    </row>
    <row r="50" spans="1:6" x14ac:dyDescent="0.3">
      <c r="A50" s="64"/>
      <c r="B50" s="56" t="s">
        <v>316</v>
      </c>
      <c r="C50" s="43">
        <f>SUM(C37:C49)</f>
        <v>5926</v>
      </c>
      <c r="D50"/>
      <c r="E50"/>
      <c r="F50"/>
    </row>
    <row r="51" spans="1:6" x14ac:dyDescent="0.3">
      <c r="A51" s="62" t="s">
        <v>140</v>
      </c>
      <c r="B51" s="70" t="s">
        <v>141</v>
      </c>
      <c r="C51" s="49">
        <v>467</v>
      </c>
      <c r="D51"/>
      <c r="E51"/>
      <c r="F51"/>
    </row>
    <row r="52" spans="1:6" x14ac:dyDescent="0.3">
      <c r="A52" s="64"/>
      <c r="B52" s="56" t="s">
        <v>316</v>
      </c>
      <c r="C52" s="43">
        <f>SUM(C51)</f>
        <v>467</v>
      </c>
      <c r="D52"/>
      <c r="E52"/>
      <c r="F52"/>
    </row>
    <row r="53" spans="1:6" x14ac:dyDescent="0.3">
      <c r="A53" s="62" t="s">
        <v>41</v>
      </c>
      <c r="B53" s="69" t="s">
        <v>207</v>
      </c>
      <c r="C53" s="47">
        <v>1</v>
      </c>
      <c r="D53"/>
      <c r="E53"/>
      <c r="F53"/>
    </row>
    <row r="54" spans="1:6" x14ac:dyDescent="0.3">
      <c r="A54" s="66"/>
      <c r="B54" s="69" t="s">
        <v>259</v>
      </c>
      <c r="C54" s="47">
        <v>373</v>
      </c>
      <c r="D54"/>
      <c r="E54"/>
      <c r="F54"/>
    </row>
    <row r="55" spans="1:6" x14ac:dyDescent="0.3">
      <c r="A55" s="66"/>
      <c r="B55" s="69" t="s">
        <v>258</v>
      </c>
      <c r="C55" s="47">
        <v>1086</v>
      </c>
      <c r="D55"/>
      <c r="E55"/>
      <c r="F55"/>
    </row>
    <row r="56" spans="1:6" x14ac:dyDescent="0.3">
      <c r="A56" s="63"/>
      <c r="B56" s="69" t="s">
        <v>43</v>
      </c>
      <c r="C56" s="47">
        <v>541</v>
      </c>
      <c r="D56"/>
      <c r="E56"/>
      <c r="F56"/>
    </row>
    <row r="57" spans="1:6" x14ac:dyDescent="0.3">
      <c r="A57" s="63"/>
      <c r="B57" s="69" t="s">
        <v>208</v>
      </c>
      <c r="C57" s="47">
        <v>3</v>
      </c>
      <c r="D57"/>
      <c r="E57"/>
      <c r="F57"/>
    </row>
    <row r="58" spans="1:6" x14ac:dyDescent="0.3">
      <c r="A58" s="63"/>
      <c r="B58" s="69" t="s">
        <v>44</v>
      </c>
      <c r="C58" s="47">
        <v>47</v>
      </c>
      <c r="D58"/>
      <c r="E58"/>
      <c r="F58"/>
    </row>
    <row r="59" spans="1:6" x14ac:dyDescent="0.3">
      <c r="A59" s="63"/>
      <c r="B59" s="69" t="s">
        <v>45</v>
      </c>
      <c r="C59" s="47">
        <v>608</v>
      </c>
      <c r="D59"/>
      <c r="E59"/>
      <c r="F59"/>
    </row>
    <row r="60" spans="1:6" x14ac:dyDescent="0.3">
      <c r="A60" s="63"/>
      <c r="B60" s="69" t="s">
        <v>46</v>
      </c>
      <c r="C60" s="47">
        <v>1340</v>
      </c>
      <c r="D60"/>
      <c r="E60"/>
      <c r="F60"/>
    </row>
    <row r="61" spans="1:6" x14ac:dyDescent="0.3">
      <c r="A61" s="63"/>
      <c r="B61" s="69" t="s">
        <v>47</v>
      </c>
      <c r="C61" s="47">
        <v>129</v>
      </c>
      <c r="D61"/>
      <c r="E61"/>
      <c r="F61"/>
    </row>
    <row r="62" spans="1:6" x14ac:dyDescent="0.3">
      <c r="A62" s="64"/>
      <c r="B62" s="56" t="s">
        <v>316</v>
      </c>
      <c r="C62" s="43">
        <f>SUM(C53:C61)</f>
        <v>4128</v>
      </c>
      <c r="D62"/>
      <c r="E62"/>
      <c r="F62"/>
    </row>
    <row r="63" spans="1:6" x14ac:dyDescent="0.3">
      <c r="A63" s="62" t="s">
        <v>50</v>
      </c>
      <c r="B63" s="72" t="s">
        <v>52</v>
      </c>
      <c r="C63" s="42">
        <v>45</v>
      </c>
      <c r="D63"/>
      <c r="E63"/>
      <c r="F63"/>
    </row>
    <row r="64" spans="1:6" x14ac:dyDescent="0.3">
      <c r="A64" s="64"/>
      <c r="B64" s="56" t="s">
        <v>316</v>
      </c>
      <c r="C64" s="43">
        <f>SUM(C63:C63)</f>
        <v>45</v>
      </c>
      <c r="D64"/>
      <c r="E64"/>
      <c r="F64"/>
    </row>
    <row r="65" spans="1:6" x14ac:dyDescent="0.3">
      <c r="A65" s="62" t="s">
        <v>53</v>
      </c>
      <c r="B65" s="69" t="s">
        <v>197</v>
      </c>
      <c r="C65" s="47">
        <v>2</v>
      </c>
      <c r="D65"/>
      <c r="E65"/>
      <c r="F65"/>
    </row>
    <row r="66" spans="1:6" x14ac:dyDescent="0.3">
      <c r="A66" s="63"/>
      <c r="B66" s="69" t="s">
        <v>196</v>
      </c>
      <c r="C66" s="47">
        <v>67</v>
      </c>
      <c r="D66"/>
      <c r="E66"/>
      <c r="F66"/>
    </row>
    <row r="67" spans="1:6" x14ac:dyDescent="0.3">
      <c r="A67" s="63"/>
      <c r="B67" s="69" t="s">
        <v>211</v>
      </c>
      <c r="C67" s="47">
        <v>1</v>
      </c>
      <c r="D67"/>
      <c r="E67"/>
      <c r="F67"/>
    </row>
    <row r="68" spans="1:6" x14ac:dyDescent="0.3">
      <c r="A68" s="63"/>
      <c r="B68" s="69" t="s">
        <v>210</v>
      </c>
      <c r="C68" s="47">
        <v>2</v>
      </c>
      <c r="D68"/>
      <c r="E68"/>
      <c r="F68"/>
    </row>
    <row r="69" spans="1:6" x14ac:dyDescent="0.3">
      <c r="A69" s="63"/>
      <c r="B69" s="69" t="s">
        <v>209</v>
      </c>
      <c r="C69" s="47">
        <v>4</v>
      </c>
      <c r="D69"/>
      <c r="E69"/>
      <c r="F69"/>
    </row>
    <row r="70" spans="1:6" x14ac:dyDescent="0.3">
      <c r="A70" s="64"/>
      <c r="B70" s="56" t="s">
        <v>316</v>
      </c>
      <c r="C70" s="43">
        <f>SUM(C65:C69)</f>
        <v>76</v>
      </c>
      <c r="D70"/>
      <c r="E70"/>
      <c r="F70"/>
    </row>
    <row r="71" spans="1:6" x14ac:dyDescent="0.3">
      <c r="A71" s="62" t="s">
        <v>54</v>
      </c>
      <c r="B71" s="69" t="s">
        <v>245</v>
      </c>
      <c r="C71" s="47">
        <v>465</v>
      </c>
      <c r="D71"/>
      <c r="E71"/>
      <c r="F71"/>
    </row>
    <row r="72" spans="1:6" x14ac:dyDescent="0.3">
      <c r="A72" s="63"/>
      <c r="B72" s="68" t="s">
        <v>142</v>
      </c>
      <c r="C72" s="45">
        <v>14</v>
      </c>
      <c r="D72" s="3"/>
      <c r="E72" s="3"/>
    </row>
    <row r="73" spans="1:6" x14ac:dyDescent="0.3">
      <c r="A73" s="63"/>
      <c r="B73" s="69" t="s">
        <v>55</v>
      </c>
      <c r="C73" s="45">
        <v>26</v>
      </c>
      <c r="D73"/>
      <c r="E73"/>
      <c r="F73"/>
    </row>
    <row r="74" spans="1:6" x14ac:dyDescent="0.3">
      <c r="A74" s="63"/>
      <c r="B74" s="69" t="s">
        <v>56</v>
      </c>
      <c r="C74" s="45">
        <v>2</v>
      </c>
      <c r="D74"/>
      <c r="E74"/>
      <c r="F74"/>
    </row>
    <row r="75" spans="1:6" x14ac:dyDescent="0.3">
      <c r="A75" s="63"/>
      <c r="B75" s="69" t="s">
        <v>57</v>
      </c>
      <c r="C75" s="47">
        <v>37</v>
      </c>
      <c r="D75"/>
      <c r="E75"/>
      <c r="F75"/>
    </row>
    <row r="76" spans="1:6" x14ac:dyDescent="0.3">
      <c r="A76" s="63"/>
      <c r="B76" s="72" t="s">
        <v>32</v>
      </c>
      <c r="C76" s="42">
        <v>350</v>
      </c>
      <c r="D76"/>
      <c r="E76"/>
      <c r="F76"/>
    </row>
    <row r="77" spans="1:6" x14ac:dyDescent="0.3">
      <c r="A77" s="64"/>
      <c r="B77" s="56" t="s">
        <v>316</v>
      </c>
      <c r="C77" s="43">
        <f>SUM(C71:C76)</f>
        <v>894</v>
      </c>
      <c r="D77"/>
      <c r="E77"/>
      <c r="F77"/>
    </row>
    <row r="78" spans="1:6" x14ac:dyDescent="0.3">
      <c r="A78" s="62" t="s">
        <v>58</v>
      </c>
      <c r="B78" s="69" t="s">
        <v>60</v>
      </c>
      <c r="C78" s="47">
        <v>7212</v>
      </c>
      <c r="D78"/>
      <c r="E78"/>
      <c r="F78"/>
    </row>
    <row r="79" spans="1:6" x14ac:dyDescent="0.3">
      <c r="A79" s="63"/>
      <c r="B79" s="69" t="s">
        <v>61</v>
      </c>
      <c r="C79" s="47">
        <v>4</v>
      </c>
      <c r="D79"/>
      <c r="E79"/>
      <c r="F79"/>
    </row>
    <row r="80" spans="1:6" x14ac:dyDescent="0.3">
      <c r="A80" s="63"/>
      <c r="B80" s="72" t="s">
        <v>2</v>
      </c>
      <c r="C80" s="42">
        <v>1</v>
      </c>
      <c r="D80"/>
      <c r="E80"/>
      <c r="F80"/>
    </row>
    <row r="81" spans="1:6" x14ac:dyDescent="0.3">
      <c r="A81" s="64"/>
      <c r="B81" s="56" t="s">
        <v>316</v>
      </c>
      <c r="C81" s="43">
        <f>SUM(C78:C80)</f>
        <v>7217</v>
      </c>
      <c r="D81"/>
      <c r="E81"/>
      <c r="F81"/>
    </row>
    <row r="82" spans="1:6" x14ac:dyDescent="0.3">
      <c r="A82" s="62" t="s">
        <v>62</v>
      </c>
      <c r="B82" s="69" t="s">
        <v>63</v>
      </c>
      <c r="C82" s="47">
        <v>740</v>
      </c>
      <c r="D82"/>
      <c r="E82"/>
      <c r="F82"/>
    </row>
    <row r="83" spans="1:6" x14ac:dyDescent="0.3">
      <c r="A83" s="63"/>
      <c r="B83" s="69" t="s">
        <v>64</v>
      </c>
      <c r="C83" s="47">
        <v>16</v>
      </c>
      <c r="D83"/>
      <c r="E83"/>
      <c r="F83"/>
    </row>
    <row r="84" spans="1:6" x14ac:dyDescent="0.3">
      <c r="A84" s="63"/>
      <c r="B84" s="69" t="s">
        <v>150</v>
      </c>
      <c r="C84" s="47">
        <v>166</v>
      </c>
      <c r="D84"/>
      <c r="E84"/>
      <c r="F84"/>
    </row>
    <row r="85" spans="1:6" x14ac:dyDescent="0.3">
      <c r="A85" s="63"/>
      <c r="B85" s="69" t="s">
        <v>65</v>
      </c>
      <c r="C85" s="47">
        <v>256</v>
      </c>
      <c r="D85" s="3"/>
      <c r="E85" s="3"/>
    </row>
    <row r="86" spans="1:6" x14ac:dyDescent="0.3">
      <c r="A86" s="63"/>
      <c r="B86" s="72" t="s">
        <v>213</v>
      </c>
      <c r="C86" s="42">
        <v>1</v>
      </c>
      <c r="D86"/>
      <c r="E86"/>
      <c r="F86"/>
    </row>
    <row r="87" spans="1:6" x14ac:dyDescent="0.3">
      <c r="A87" s="64"/>
      <c r="B87" s="56" t="s">
        <v>316</v>
      </c>
      <c r="C87" s="43">
        <f>SUM(C82:C86)</f>
        <v>1179</v>
      </c>
      <c r="D87"/>
      <c r="E87"/>
      <c r="F87"/>
    </row>
    <row r="88" spans="1:6" x14ac:dyDescent="0.3">
      <c r="A88" s="62" t="s">
        <v>66</v>
      </c>
      <c r="B88" s="68" t="s">
        <v>67</v>
      </c>
      <c r="C88" s="45">
        <v>3</v>
      </c>
      <c r="D88"/>
      <c r="E88"/>
      <c r="F88"/>
    </row>
    <row r="89" spans="1:6" x14ac:dyDescent="0.3">
      <c r="A89" s="63"/>
      <c r="B89" s="69" t="s">
        <v>68</v>
      </c>
      <c r="C89" s="47">
        <v>88</v>
      </c>
      <c r="D89" s="3"/>
      <c r="E89" s="3"/>
    </row>
    <row r="90" spans="1:6" x14ac:dyDescent="0.3">
      <c r="A90" s="63"/>
      <c r="B90" s="69" t="s">
        <v>151</v>
      </c>
      <c r="C90" s="47">
        <v>1</v>
      </c>
      <c r="D90"/>
      <c r="E90"/>
      <c r="F90"/>
    </row>
    <row r="91" spans="1:6" x14ac:dyDescent="0.3">
      <c r="A91" s="63"/>
      <c r="B91" s="70" t="s">
        <v>152</v>
      </c>
      <c r="C91" s="49">
        <v>25</v>
      </c>
      <c r="D91"/>
      <c r="E91"/>
      <c r="F91"/>
    </row>
    <row r="92" spans="1:6" x14ac:dyDescent="0.3">
      <c r="A92" s="64"/>
      <c r="B92" s="56" t="s">
        <v>316</v>
      </c>
      <c r="C92" s="43">
        <f>SUM(C88:C91)</f>
        <v>117</v>
      </c>
      <c r="D92"/>
      <c r="E92"/>
      <c r="F92"/>
    </row>
    <row r="93" spans="1:6" x14ac:dyDescent="0.3">
      <c r="A93" s="62" t="s">
        <v>72</v>
      </c>
      <c r="B93" s="69" t="s">
        <v>214</v>
      </c>
      <c r="C93" s="47">
        <v>0</v>
      </c>
      <c r="D93"/>
      <c r="E93"/>
      <c r="F93"/>
    </row>
    <row r="94" spans="1:6" x14ac:dyDescent="0.3">
      <c r="A94" s="63"/>
      <c r="B94" s="69" t="s">
        <v>215</v>
      </c>
      <c r="C94" s="47">
        <v>1</v>
      </c>
      <c r="D94"/>
      <c r="E94"/>
      <c r="F94"/>
    </row>
    <row r="95" spans="1:6" x14ac:dyDescent="0.3">
      <c r="A95" s="66"/>
      <c r="B95" s="69" t="s">
        <v>153</v>
      </c>
      <c r="C95" s="47">
        <v>453</v>
      </c>
      <c r="D95" s="3"/>
      <c r="E95" s="3"/>
    </row>
    <row r="96" spans="1:6" x14ac:dyDescent="0.3">
      <c r="A96" s="66"/>
      <c r="B96" s="69" t="s">
        <v>143</v>
      </c>
      <c r="C96" s="47">
        <v>151</v>
      </c>
      <c r="D96"/>
      <c r="E96"/>
      <c r="F96"/>
    </row>
    <row r="97" spans="1:6" x14ac:dyDescent="0.3">
      <c r="A97" s="66"/>
      <c r="B97" s="69" t="s">
        <v>216</v>
      </c>
      <c r="C97" s="47">
        <v>1</v>
      </c>
      <c r="D97"/>
      <c r="E97"/>
      <c r="F97"/>
    </row>
    <row r="98" spans="1:6" x14ac:dyDescent="0.3">
      <c r="A98" s="67"/>
      <c r="B98" s="69" t="s">
        <v>73</v>
      </c>
      <c r="C98" s="47">
        <v>2394</v>
      </c>
      <c r="D98"/>
      <c r="E98"/>
      <c r="F98"/>
    </row>
    <row r="99" spans="1:6" x14ac:dyDescent="0.3">
      <c r="A99" s="63"/>
      <c r="B99" s="69" t="s">
        <v>74</v>
      </c>
      <c r="C99" s="47">
        <v>7</v>
      </c>
      <c r="D99"/>
      <c r="E99"/>
      <c r="F99"/>
    </row>
    <row r="100" spans="1:6" x14ac:dyDescent="0.3">
      <c r="A100" s="63"/>
      <c r="B100" s="69" t="s">
        <v>75</v>
      </c>
      <c r="C100" s="47">
        <v>964</v>
      </c>
      <c r="D100" s="3"/>
      <c r="E100" s="3"/>
    </row>
    <row r="101" spans="1:6" x14ac:dyDescent="0.3">
      <c r="A101" s="63"/>
      <c r="B101" s="69" t="s">
        <v>32</v>
      </c>
      <c r="C101" s="47">
        <v>5</v>
      </c>
      <c r="D101" s="3"/>
      <c r="E101" s="3"/>
    </row>
    <row r="102" spans="1:6" x14ac:dyDescent="0.3">
      <c r="A102" s="64"/>
      <c r="B102" s="56" t="s">
        <v>316</v>
      </c>
      <c r="C102" s="43">
        <f>SUM(C93:C101)</f>
        <v>3976</v>
      </c>
      <c r="D102" s="3"/>
      <c r="E102" s="3"/>
    </row>
    <row r="103" spans="1:6" x14ac:dyDescent="0.3">
      <c r="A103" s="62" t="s">
        <v>76</v>
      </c>
      <c r="B103" s="69" t="s">
        <v>217</v>
      </c>
      <c r="C103" s="47">
        <v>51</v>
      </c>
      <c r="D103"/>
      <c r="E103"/>
      <c r="F103"/>
    </row>
    <row r="104" spans="1:6" x14ac:dyDescent="0.3">
      <c r="A104" s="63"/>
      <c r="B104" s="69" t="s">
        <v>78</v>
      </c>
      <c r="C104" s="47">
        <v>411</v>
      </c>
      <c r="D104"/>
      <c r="E104"/>
      <c r="F104"/>
    </row>
    <row r="105" spans="1:6" x14ac:dyDescent="0.3">
      <c r="A105" s="63"/>
      <c r="B105" s="69" t="s">
        <v>79</v>
      </c>
      <c r="C105" s="47">
        <v>1</v>
      </c>
      <c r="D105"/>
      <c r="E105"/>
      <c r="F105"/>
    </row>
    <row r="106" spans="1:6" x14ac:dyDescent="0.3">
      <c r="A106" s="64"/>
      <c r="B106" s="56" t="s">
        <v>316</v>
      </c>
      <c r="C106" s="43">
        <f>SUM(C103:C105)</f>
        <v>463</v>
      </c>
      <c r="D106"/>
      <c r="E106"/>
      <c r="F106"/>
    </row>
    <row r="107" spans="1:6" x14ac:dyDescent="0.3">
      <c r="A107" s="62" t="s">
        <v>80</v>
      </c>
      <c r="B107" s="68" t="s">
        <v>81</v>
      </c>
      <c r="C107" s="45">
        <v>122</v>
      </c>
      <c r="D107"/>
      <c r="E107"/>
      <c r="F107"/>
    </row>
    <row r="108" spans="1:6" x14ac:dyDescent="0.3">
      <c r="A108" s="63"/>
      <c r="B108" s="69" t="s">
        <v>82</v>
      </c>
      <c r="C108" s="47">
        <v>1174</v>
      </c>
      <c r="D108"/>
      <c r="E108"/>
      <c r="F108"/>
    </row>
    <row r="109" spans="1:6" x14ac:dyDescent="0.3">
      <c r="A109" s="63"/>
      <c r="B109" s="69" t="s">
        <v>220</v>
      </c>
      <c r="C109" s="47">
        <v>24</v>
      </c>
      <c r="D109"/>
      <c r="E109"/>
      <c r="F109"/>
    </row>
    <row r="110" spans="1:6" x14ac:dyDescent="0.3">
      <c r="A110" s="63"/>
      <c r="B110" s="69" t="s">
        <v>218</v>
      </c>
      <c r="C110" s="47">
        <v>124</v>
      </c>
      <c r="D110"/>
      <c r="E110"/>
      <c r="F110"/>
    </row>
    <row r="111" spans="1:6" x14ac:dyDescent="0.3">
      <c r="A111" s="63"/>
      <c r="B111" s="69" t="s">
        <v>222</v>
      </c>
      <c r="C111" s="47">
        <v>2</v>
      </c>
      <c r="D111"/>
      <c r="E111"/>
      <c r="F111"/>
    </row>
    <row r="112" spans="1:6" x14ac:dyDescent="0.3">
      <c r="A112" s="63"/>
      <c r="B112" s="69" t="s">
        <v>221</v>
      </c>
      <c r="C112" s="47">
        <v>2</v>
      </c>
      <c r="D112"/>
      <c r="E112"/>
      <c r="F112"/>
    </row>
    <row r="113" spans="1:6" x14ac:dyDescent="0.3">
      <c r="A113" s="63"/>
      <c r="B113" s="69" t="s">
        <v>219</v>
      </c>
      <c r="C113" s="47">
        <v>44</v>
      </c>
      <c r="D113"/>
      <c r="E113"/>
      <c r="F113"/>
    </row>
    <row r="114" spans="1:6" x14ac:dyDescent="0.3">
      <c r="A114" s="63"/>
      <c r="B114" s="69" t="s">
        <v>84</v>
      </c>
      <c r="C114" s="47">
        <v>604</v>
      </c>
      <c r="D114"/>
      <c r="E114"/>
      <c r="F114"/>
    </row>
    <row r="115" spans="1:6" x14ac:dyDescent="0.3">
      <c r="A115" s="63"/>
      <c r="B115" s="69" t="s">
        <v>85</v>
      </c>
      <c r="C115" s="47">
        <v>27</v>
      </c>
      <c r="D115"/>
      <c r="E115"/>
      <c r="F115"/>
    </row>
    <row r="116" spans="1:6" x14ac:dyDescent="0.3">
      <c r="A116" s="63"/>
      <c r="B116" s="69" t="s">
        <v>86</v>
      </c>
      <c r="C116" s="47">
        <v>1062</v>
      </c>
      <c r="D116"/>
      <c r="E116"/>
      <c r="F116"/>
    </row>
    <row r="117" spans="1:6" x14ac:dyDescent="0.3">
      <c r="A117" s="63"/>
      <c r="B117" s="69" t="s">
        <v>87</v>
      </c>
      <c r="C117" s="47">
        <v>373</v>
      </c>
      <c r="D117"/>
      <c r="E117"/>
      <c r="F117"/>
    </row>
    <row r="118" spans="1:6" x14ac:dyDescent="0.3">
      <c r="A118" s="63"/>
      <c r="B118" s="69" t="s">
        <v>88</v>
      </c>
      <c r="C118" s="47">
        <v>6</v>
      </c>
      <c r="D118"/>
      <c r="E118"/>
      <c r="F118"/>
    </row>
    <row r="119" spans="1:6" x14ac:dyDescent="0.3">
      <c r="A119" s="63"/>
      <c r="B119" s="69" t="s">
        <v>89</v>
      </c>
      <c r="C119" s="47">
        <v>235</v>
      </c>
      <c r="D119"/>
      <c r="E119"/>
      <c r="F119"/>
    </row>
    <row r="120" spans="1:6" x14ac:dyDescent="0.3">
      <c r="A120" s="63"/>
      <c r="B120" s="69" t="s">
        <v>90</v>
      </c>
      <c r="C120" s="47">
        <v>637</v>
      </c>
      <c r="D120"/>
      <c r="E120"/>
      <c r="F120"/>
    </row>
    <row r="121" spans="1:6" x14ac:dyDescent="0.3">
      <c r="A121" s="63"/>
      <c r="B121" s="69" t="s">
        <v>91</v>
      </c>
      <c r="C121" s="47">
        <v>26</v>
      </c>
      <c r="D121"/>
      <c r="E121"/>
      <c r="F121"/>
    </row>
    <row r="122" spans="1:6" x14ac:dyDescent="0.3">
      <c r="A122" s="63"/>
      <c r="B122" s="69" t="s">
        <v>32</v>
      </c>
      <c r="C122" s="47">
        <v>0</v>
      </c>
      <c r="D122"/>
      <c r="E122"/>
      <c r="F122"/>
    </row>
    <row r="123" spans="1:6" x14ac:dyDescent="0.3">
      <c r="A123" s="64"/>
      <c r="B123" s="56" t="s">
        <v>316</v>
      </c>
      <c r="C123" s="43">
        <f>SUM(C107:C122)</f>
        <v>4462</v>
      </c>
      <c r="D123"/>
      <c r="E123"/>
      <c r="F123"/>
    </row>
    <row r="124" spans="1:6" x14ac:dyDescent="0.3">
      <c r="A124" s="62" t="s">
        <v>92</v>
      </c>
      <c r="B124" s="69" t="s">
        <v>97</v>
      </c>
      <c r="C124" s="47">
        <v>38</v>
      </c>
      <c r="D124"/>
      <c r="E124"/>
      <c r="F124"/>
    </row>
    <row r="125" spans="1:6" x14ac:dyDescent="0.3">
      <c r="A125" s="63"/>
      <c r="B125" s="68" t="s">
        <v>98</v>
      </c>
      <c r="C125" s="45">
        <v>5</v>
      </c>
      <c r="D125"/>
      <c r="E125"/>
      <c r="F125"/>
    </row>
    <row r="126" spans="1:6" x14ac:dyDescent="0.3">
      <c r="A126" s="63"/>
      <c r="B126" s="69" t="s">
        <v>99</v>
      </c>
      <c r="C126" s="47">
        <v>4</v>
      </c>
      <c r="D126"/>
      <c r="E126"/>
      <c r="F126"/>
    </row>
    <row r="127" spans="1:6" x14ac:dyDescent="0.3">
      <c r="A127" s="63"/>
      <c r="B127" s="69" t="s">
        <v>144</v>
      </c>
      <c r="C127" s="47">
        <v>1207</v>
      </c>
      <c r="D127"/>
      <c r="E127"/>
      <c r="F127"/>
    </row>
    <row r="128" spans="1:6" x14ac:dyDescent="0.3">
      <c r="A128" s="63"/>
      <c r="B128" s="69" t="s">
        <v>100</v>
      </c>
      <c r="C128" s="47">
        <v>182</v>
      </c>
      <c r="D128"/>
      <c r="E128"/>
      <c r="F128"/>
    </row>
    <row r="129" spans="1:6" x14ac:dyDescent="0.3">
      <c r="A129" s="63"/>
      <c r="B129" s="77" t="s">
        <v>198</v>
      </c>
      <c r="C129" s="47">
        <v>19</v>
      </c>
      <c r="D129"/>
      <c r="E129"/>
      <c r="F129"/>
    </row>
    <row r="130" spans="1:6" x14ac:dyDescent="0.3">
      <c r="A130" s="63"/>
      <c r="B130" s="77" t="s">
        <v>223</v>
      </c>
      <c r="C130" s="47">
        <v>6</v>
      </c>
      <c r="D130"/>
      <c r="E130"/>
      <c r="F130"/>
    </row>
    <row r="131" spans="1:6" x14ac:dyDescent="0.3">
      <c r="A131" s="63"/>
      <c r="B131" s="69" t="s">
        <v>145</v>
      </c>
      <c r="C131" s="47">
        <v>323</v>
      </c>
      <c r="D131"/>
      <c r="E131"/>
      <c r="F131"/>
    </row>
    <row r="132" spans="1:6" x14ac:dyDescent="0.3">
      <c r="A132" s="63"/>
      <c r="B132" s="69" t="s">
        <v>102</v>
      </c>
      <c r="C132" s="47">
        <v>90</v>
      </c>
      <c r="D132"/>
      <c r="E132"/>
      <c r="F132"/>
    </row>
    <row r="133" spans="1:6" x14ac:dyDescent="0.3">
      <c r="A133" s="63"/>
      <c r="B133" s="69" t="s">
        <v>93</v>
      </c>
      <c r="C133" s="47">
        <v>1026</v>
      </c>
      <c r="D133"/>
      <c r="E133"/>
      <c r="F133"/>
    </row>
    <row r="134" spans="1:6" x14ac:dyDescent="0.3">
      <c r="A134" s="63"/>
      <c r="B134" s="69" t="s">
        <v>94</v>
      </c>
      <c r="C134" s="47">
        <v>1853</v>
      </c>
      <c r="D134"/>
      <c r="E134"/>
      <c r="F134"/>
    </row>
    <row r="135" spans="1:6" x14ac:dyDescent="0.3">
      <c r="A135" s="63"/>
      <c r="B135" s="69" t="s">
        <v>95</v>
      </c>
      <c r="C135" s="47">
        <v>921</v>
      </c>
      <c r="D135"/>
      <c r="E135"/>
      <c r="F135"/>
    </row>
    <row r="136" spans="1:6" x14ac:dyDescent="0.3">
      <c r="A136" s="63"/>
      <c r="B136" s="69" t="s">
        <v>96</v>
      </c>
      <c r="C136" s="47">
        <v>2983</v>
      </c>
      <c r="D136"/>
      <c r="E136"/>
      <c r="F136"/>
    </row>
    <row r="137" spans="1:6" x14ac:dyDescent="0.3">
      <c r="A137" s="63"/>
      <c r="B137" s="72" t="s">
        <v>32</v>
      </c>
      <c r="C137" s="42">
        <v>1</v>
      </c>
      <c r="D137"/>
      <c r="E137"/>
      <c r="F137"/>
    </row>
    <row r="138" spans="1:6" x14ac:dyDescent="0.3">
      <c r="A138" s="64"/>
      <c r="B138" s="56" t="s">
        <v>316</v>
      </c>
      <c r="C138" s="43">
        <f>SUM(C124:C137)</f>
        <v>8658</v>
      </c>
      <c r="D138"/>
      <c r="E138"/>
      <c r="F138"/>
    </row>
    <row r="139" spans="1:6" x14ac:dyDescent="0.3">
      <c r="A139" s="62" t="s">
        <v>103</v>
      </c>
      <c r="B139" s="70" t="s">
        <v>104</v>
      </c>
      <c r="C139" s="49">
        <v>1390</v>
      </c>
      <c r="D139"/>
      <c r="E139"/>
      <c r="F139"/>
    </row>
    <row r="140" spans="1:6" x14ac:dyDescent="0.3">
      <c r="A140" s="64"/>
      <c r="B140" s="56" t="s">
        <v>316</v>
      </c>
      <c r="C140" s="43">
        <f>SUM(C139)</f>
        <v>1390</v>
      </c>
      <c r="D140"/>
      <c r="E140"/>
      <c r="F140"/>
    </row>
    <row r="141" spans="1:6" x14ac:dyDescent="0.3">
      <c r="A141" s="62" t="s">
        <v>105</v>
      </c>
      <c r="B141" s="69" t="s">
        <v>154</v>
      </c>
      <c r="C141" s="47">
        <v>54</v>
      </c>
      <c r="D141"/>
      <c r="E141"/>
      <c r="F141"/>
    </row>
    <row r="142" spans="1:6" x14ac:dyDescent="0.3">
      <c r="A142" s="66"/>
      <c r="B142" s="68" t="s">
        <v>106</v>
      </c>
      <c r="C142" s="45">
        <v>574</v>
      </c>
      <c r="D142"/>
      <c r="E142"/>
      <c r="F142"/>
    </row>
    <row r="143" spans="1:6" x14ac:dyDescent="0.3">
      <c r="A143" s="63"/>
      <c r="B143" s="69" t="s">
        <v>155</v>
      </c>
      <c r="C143" s="47">
        <v>1935</v>
      </c>
      <c r="D143"/>
      <c r="E143"/>
      <c r="F143"/>
    </row>
    <row r="144" spans="1:6" x14ac:dyDescent="0.3">
      <c r="A144" s="63"/>
      <c r="B144" s="69" t="s">
        <v>109</v>
      </c>
      <c r="C144" s="47">
        <v>5</v>
      </c>
      <c r="D144"/>
      <c r="E144"/>
      <c r="F144"/>
    </row>
    <row r="145" spans="1:6" x14ac:dyDescent="0.3">
      <c r="A145" s="63"/>
      <c r="B145" s="69" t="s">
        <v>110</v>
      </c>
      <c r="C145" s="47">
        <v>7</v>
      </c>
      <c r="D145"/>
      <c r="E145"/>
      <c r="F145"/>
    </row>
    <row r="146" spans="1:6" x14ac:dyDescent="0.3">
      <c r="A146" s="63"/>
      <c r="B146" s="69" t="s">
        <v>111</v>
      </c>
      <c r="C146" s="47">
        <v>2441</v>
      </c>
      <c r="D146"/>
      <c r="E146"/>
      <c r="F146"/>
    </row>
    <row r="147" spans="1:6" x14ac:dyDescent="0.3">
      <c r="A147" s="63"/>
      <c r="B147" s="69" t="s">
        <v>112</v>
      </c>
      <c r="C147" s="47">
        <v>329</v>
      </c>
      <c r="D147"/>
      <c r="E147"/>
      <c r="F147"/>
    </row>
    <row r="148" spans="1:6" x14ac:dyDescent="0.3">
      <c r="A148" s="63"/>
      <c r="B148" s="69" t="s">
        <v>113</v>
      </c>
      <c r="C148" s="47">
        <v>397</v>
      </c>
      <c r="D148"/>
      <c r="E148"/>
      <c r="F148"/>
    </row>
    <row r="149" spans="1:6" x14ac:dyDescent="0.3">
      <c r="A149" s="63"/>
      <c r="B149" s="69" t="s">
        <v>114</v>
      </c>
      <c r="C149" s="47">
        <v>124</v>
      </c>
      <c r="D149"/>
      <c r="E149"/>
      <c r="F149"/>
    </row>
    <row r="150" spans="1:6" x14ac:dyDescent="0.3">
      <c r="A150" s="63"/>
      <c r="B150" s="69" t="s">
        <v>115</v>
      </c>
      <c r="C150" s="47">
        <v>2</v>
      </c>
      <c r="D150"/>
      <c r="E150"/>
      <c r="F150"/>
    </row>
    <row r="151" spans="1:6" x14ac:dyDescent="0.3">
      <c r="A151" s="63"/>
      <c r="B151" s="69" t="s">
        <v>116</v>
      </c>
      <c r="C151" s="47">
        <v>1549</v>
      </c>
      <c r="D151" s="3"/>
      <c r="E151" s="3"/>
    </row>
    <row r="152" spans="1:6" x14ac:dyDescent="0.3">
      <c r="A152" s="63"/>
      <c r="B152" s="69" t="s">
        <v>117</v>
      </c>
      <c r="C152" s="47">
        <v>207</v>
      </c>
      <c r="D152"/>
      <c r="E152"/>
      <c r="F152"/>
    </row>
    <row r="153" spans="1:6" x14ac:dyDescent="0.3">
      <c r="A153" s="64"/>
      <c r="B153" s="56" t="s">
        <v>316</v>
      </c>
      <c r="C153" s="43">
        <f>SUM(C141:C152)</f>
        <v>7624</v>
      </c>
      <c r="D153"/>
      <c r="E153"/>
      <c r="F153"/>
    </row>
    <row r="154" spans="1:6" x14ac:dyDescent="0.3">
      <c r="A154" s="62" t="s">
        <v>118</v>
      </c>
      <c r="B154" s="69" t="s">
        <v>225</v>
      </c>
      <c r="C154" s="47">
        <v>2</v>
      </c>
      <c r="D154"/>
      <c r="E154"/>
      <c r="F154"/>
    </row>
    <row r="155" spans="1:6" x14ac:dyDescent="0.3">
      <c r="A155" s="66"/>
      <c r="B155" s="69" t="s">
        <v>156</v>
      </c>
      <c r="C155" s="47">
        <v>84</v>
      </c>
      <c r="D155"/>
      <c r="E155"/>
      <c r="F155"/>
    </row>
    <row r="156" spans="1:6" x14ac:dyDescent="0.3">
      <c r="A156" s="63"/>
      <c r="B156" s="69" t="s">
        <v>119</v>
      </c>
      <c r="C156" s="47">
        <v>67</v>
      </c>
      <c r="D156"/>
      <c r="E156"/>
      <c r="F156"/>
    </row>
    <row r="157" spans="1:6" x14ac:dyDescent="0.3">
      <c r="A157" s="63"/>
      <c r="B157" s="69" t="s">
        <v>120</v>
      </c>
      <c r="C157" s="47">
        <v>58</v>
      </c>
      <c r="D157"/>
      <c r="E157"/>
      <c r="F157"/>
    </row>
    <row r="158" spans="1:6" x14ac:dyDescent="0.3">
      <c r="A158" s="63"/>
      <c r="B158" s="72" t="s">
        <v>224</v>
      </c>
      <c r="C158" s="42">
        <v>3</v>
      </c>
      <c r="D158"/>
      <c r="E158"/>
      <c r="F158"/>
    </row>
    <row r="159" spans="1:6" x14ac:dyDescent="0.3">
      <c r="A159" s="63"/>
      <c r="B159" s="72" t="s">
        <v>122</v>
      </c>
      <c r="C159" s="42">
        <v>91</v>
      </c>
      <c r="D159"/>
      <c r="E159"/>
      <c r="F159"/>
    </row>
    <row r="160" spans="1:6" x14ac:dyDescent="0.3">
      <c r="A160" s="64"/>
      <c r="B160" s="56" t="s">
        <v>316</v>
      </c>
      <c r="C160" s="43">
        <f>SUM(C154:C159)</f>
        <v>305</v>
      </c>
      <c r="D160"/>
      <c r="E160"/>
      <c r="F160"/>
    </row>
    <row r="161" spans="1:6" x14ac:dyDescent="0.3">
      <c r="A161" s="62" t="s">
        <v>123</v>
      </c>
      <c r="B161" s="72" t="s">
        <v>124</v>
      </c>
      <c r="C161" s="42">
        <v>207</v>
      </c>
      <c r="D161"/>
      <c r="E161"/>
      <c r="F161"/>
    </row>
    <row r="162" spans="1:6" x14ac:dyDescent="0.3">
      <c r="A162" s="63"/>
      <c r="B162" s="72" t="s">
        <v>189</v>
      </c>
      <c r="C162" s="42">
        <v>13</v>
      </c>
      <c r="D162"/>
      <c r="E162"/>
      <c r="F162"/>
    </row>
    <row r="163" spans="1:6" x14ac:dyDescent="0.3">
      <c r="A163" s="63"/>
      <c r="B163" s="69" t="s">
        <v>226</v>
      </c>
      <c r="C163" s="47">
        <v>1</v>
      </c>
      <c r="D163"/>
      <c r="E163"/>
      <c r="F163"/>
    </row>
    <row r="164" spans="1:6" x14ac:dyDescent="0.3">
      <c r="A164" s="64"/>
      <c r="B164" s="56" t="s">
        <v>316</v>
      </c>
      <c r="C164" s="43">
        <f>SUM(C161:C163)</f>
        <v>221</v>
      </c>
      <c r="D164"/>
      <c r="E164"/>
      <c r="F164"/>
    </row>
    <row r="165" spans="1:6" x14ac:dyDescent="0.3">
      <c r="A165" s="62" t="s">
        <v>125</v>
      </c>
      <c r="B165" s="69" t="s">
        <v>227</v>
      </c>
      <c r="C165" s="47">
        <v>2</v>
      </c>
      <c r="D165" s="3"/>
      <c r="E165" s="3"/>
    </row>
    <row r="166" spans="1:6" x14ac:dyDescent="0.3">
      <c r="A166" s="66"/>
      <c r="B166" s="69" t="s">
        <v>126</v>
      </c>
      <c r="C166" s="47">
        <v>451</v>
      </c>
      <c r="D166" s="3"/>
      <c r="E166" s="3"/>
    </row>
    <row r="167" spans="1:6" x14ac:dyDescent="0.3">
      <c r="A167" s="63"/>
      <c r="B167" s="69" t="s">
        <v>127</v>
      </c>
      <c r="C167" s="47">
        <v>6</v>
      </c>
      <c r="D167"/>
      <c r="E167"/>
      <c r="F167"/>
    </row>
    <row r="168" spans="1:6" x14ac:dyDescent="0.3">
      <c r="A168" s="63"/>
      <c r="B168" s="70" t="s">
        <v>229</v>
      </c>
      <c r="C168" s="49">
        <v>14</v>
      </c>
      <c r="D168"/>
      <c r="E168"/>
      <c r="F168"/>
    </row>
    <row r="169" spans="1:6" x14ac:dyDescent="0.3">
      <c r="A169" s="64"/>
      <c r="B169" s="56" t="s">
        <v>316</v>
      </c>
      <c r="C169" s="43">
        <f>SUM(C165:C168)</f>
        <v>473</v>
      </c>
      <c r="D169"/>
      <c r="E169"/>
      <c r="F169"/>
    </row>
    <row r="170" spans="1:6" x14ac:dyDescent="0.3">
      <c r="A170" s="62" t="s">
        <v>128</v>
      </c>
      <c r="B170" s="69" t="s">
        <v>129</v>
      </c>
      <c r="C170" s="47">
        <v>471</v>
      </c>
      <c r="D170"/>
      <c r="E170"/>
      <c r="F170"/>
    </row>
    <row r="171" spans="1:6" x14ac:dyDescent="0.3">
      <c r="A171" s="63"/>
      <c r="B171" s="69" t="s">
        <v>130</v>
      </c>
      <c r="C171" s="47">
        <v>2082</v>
      </c>
      <c r="D171"/>
      <c r="E171"/>
      <c r="F171"/>
    </row>
    <row r="172" spans="1:6" x14ac:dyDescent="0.3">
      <c r="A172" s="63"/>
      <c r="B172" s="69" t="s">
        <v>131</v>
      </c>
      <c r="C172" s="47">
        <v>57</v>
      </c>
      <c r="D172" s="3"/>
      <c r="E172" s="3"/>
    </row>
    <row r="173" spans="1:6" x14ac:dyDescent="0.3">
      <c r="A173" s="63"/>
      <c r="B173" s="69" t="s">
        <v>132</v>
      </c>
      <c r="C173" s="47">
        <v>697</v>
      </c>
      <c r="D173"/>
      <c r="E173"/>
      <c r="F173"/>
    </row>
    <row r="174" spans="1:6" x14ac:dyDescent="0.3">
      <c r="A174" s="63"/>
      <c r="B174" s="69" t="s">
        <v>230</v>
      </c>
      <c r="C174" s="47">
        <v>1</v>
      </c>
      <c r="D174"/>
      <c r="E174"/>
      <c r="F174"/>
    </row>
    <row r="175" spans="1:6" x14ac:dyDescent="0.3">
      <c r="A175" s="63"/>
      <c r="B175" s="69" t="s">
        <v>133</v>
      </c>
      <c r="C175" s="47">
        <v>125</v>
      </c>
      <c r="D175"/>
      <c r="E175"/>
      <c r="F175"/>
    </row>
    <row r="176" spans="1:6" x14ac:dyDescent="0.3">
      <c r="A176" s="63"/>
      <c r="B176" s="69" t="s">
        <v>231</v>
      </c>
      <c r="C176" s="47">
        <v>1</v>
      </c>
      <c r="D176"/>
      <c r="E176"/>
      <c r="F176"/>
    </row>
    <row r="177" spans="1:15" x14ac:dyDescent="0.3">
      <c r="A177" s="63"/>
      <c r="B177" s="69" t="s">
        <v>134</v>
      </c>
      <c r="C177" s="47">
        <v>16</v>
      </c>
      <c r="D177"/>
      <c r="E177"/>
      <c r="F177"/>
    </row>
    <row r="178" spans="1:15" x14ac:dyDescent="0.3">
      <c r="A178" s="63"/>
      <c r="B178" s="69" t="s">
        <v>135</v>
      </c>
      <c r="C178" s="47">
        <v>388</v>
      </c>
      <c r="D178"/>
      <c r="E178"/>
      <c r="F178"/>
    </row>
    <row r="179" spans="1:15" x14ac:dyDescent="0.3">
      <c r="A179" s="63"/>
      <c r="B179" s="69" t="s">
        <v>136</v>
      </c>
      <c r="C179" s="47">
        <v>93</v>
      </c>
      <c r="D179"/>
      <c r="E179"/>
      <c r="F179"/>
    </row>
    <row r="180" spans="1:15" x14ac:dyDescent="0.3">
      <c r="A180" s="63"/>
      <c r="B180" s="69" t="s">
        <v>137</v>
      </c>
      <c r="C180" s="47">
        <v>939</v>
      </c>
      <c r="D180"/>
      <c r="E180"/>
      <c r="F180"/>
    </row>
    <row r="181" spans="1:15" x14ac:dyDescent="0.3">
      <c r="A181" s="64"/>
      <c r="B181" s="56" t="s">
        <v>316</v>
      </c>
      <c r="C181" s="43">
        <f>SUM(C170:C180)</f>
        <v>4870</v>
      </c>
      <c r="D181"/>
      <c r="E181"/>
      <c r="F181"/>
    </row>
    <row r="182" spans="1:15" ht="15.75" x14ac:dyDescent="0.35">
      <c r="A182" s="55" t="s">
        <v>315</v>
      </c>
      <c r="B182" s="7"/>
      <c r="C182" s="6">
        <v>960</v>
      </c>
      <c r="D182"/>
      <c r="E182"/>
      <c r="F182"/>
    </row>
    <row r="183" spans="1:15" ht="15.75" x14ac:dyDescent="0.35">
      <c r="A183" s="56" t="s">
        <v>314</v>
      </c>
      <c r="B183" s="8"/>
      <c r="C183" s="9">
        <f>SUM(C182,C181,C169,C164,C160,C153,C140,C138,C123,C106,C102,C92,C87,C81,C77,C70,C64,C62,C52,C50,C36,C23,C17)</f>
        <v>99904</v>
      </c>
      <c r="D183"/>
      <c r="E183"/>
      <c r="F183"/>
    </row>
    <row r="184" spans="1:15" s="13" customFormat="1" ht="22.5" customHeight="1" x14ac:dyDescent="0.3">
      <c r="A184" s="161"/>
      <c r="B184" s="161"/>
      <c r="C184" s="161"/>
      <c r="D184" s="161"/>
      <c r="E184" s="161"/>
      <c r="F184" s="161"/>
      <c r="G184" s="161"/>
      <c r="H184" s="10"/>
      <c r="I184" s="10"/>
      <c r="J184" s="10"/>
      <c r="K184" s="10"/>
      <c r="L184" s="10"/>
      <c r="M184" s="10"/>
      <c r="N184" s="10"/>
      <c r="O184" s="10"/>
    </row>
    <row r="185" spans="1:15" ht="26.25" customHeight="1" x14ac:dyDescent="0.3">
      <c r="A185" s="165" t="s">
        <v>256</v>
      </c>
      <c r="B185" s="165"/>
      <c r="C185" s="165"/>
      <c r="D185" s="165"/>
      <c r="E185" s="165"/>
      <c r="F185" s="165"/>
      <c r="G185" s="165"/>
    </row>
    <row r="186" spans="1:15" x14ac:dyDescent="0.3">
      <c r="A186" s="163" t="s">
        <v>257</v>
      </c>
      <c r="B186" s="163"/>
      <c r="C186" s="163"/>
      <c r="D186" s="163"/>
      <c r="E186" s="163"/>
      <c r="F186" s="163"/>
      <c r="G186" s="163"/>
    </row>
    <row r="187" spans="1:15" x14ac:dyDescent="0.3">
      <c r="D187" s="5"/>
      <c r="E187" s="5"/>
    </row>
  </sheetData>
  <mergeCells count="5">
    <mergeCell ref="A2:G2"/>
    <mergeCell ref="A3:G3"/>
    <mergeCell ref="A184:G184"/>
    <mergeCell ref="A186:G186"/>
    <mergeCell ref="A185:G185"/>
  </mergeCells>
  <phoneticPr fontId="18" type="noConversion"/>
  <pageMargins left="0.78740157480314965" right="0.70866141732283472" top="0.62992125984251968" bottom="0.74803149606299213" header="0.31496062992125984" footer="0.31496062992125984"/>
  <pageSetup paperSize="9" scale="73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3" manualBreakCount="3">
    <brk id="50" max="6" man="1"/>
    <brk id="92" max="6" man="1"/>
    <brk id="140" max="6" man="1"/>
  </rowBreaks>
  <ignoredErrors>
    <ignoredError sqref="C17" formulaRange="1"/>
    <ignoredError sqref="B124:B132" numberStoredAsTex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74"/>
  <sheetViews>
    <sheetView showGridLines="0" zoomScaleNormal="100" zoomScaleSheetLayoutView="75" workbookViewId="0">
      <pane ySplit="5" topLeftCell="A6" activePane="bottomLeft" state="frozen"/>
      <selection activeCell="K19" sqref="K19"/>
      <selection pane="bottomLeft" activeCell="A5" sqref="A5"/>
    </sheetView>
  </sheetViews>
  <sheetFormatPr defaultColWidth="9.140625" defaultRowHeight="15" x14ac:dyDescent="0.3"/>
  <cols>
    <col min="1" max="1" width="34.7109375" style="4" customWidth="1"/>
    <col min="2" max="2" width="30.7109375" style="3" customWidth="1"/>
    <col min="3" max="5" width="9.5703125" style="2" customWidth="1"/>
    <col min="6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5">
      <c r="A5" s="35" t="s">
        <v>312</v>
      </c>
      <c r="B5" s="37" t="s">
        <v>313</v>
      </c>
      <c r="C5" s="11">
        <v>2012</v>
      </c>
      <c r="D5" s="3"/>
      <c r="E5" s="3"/>
    </row>
    <row r="6" spans="1:7" x14ac:dyDescent="0.3">
      <c r="A6" s="62" t="s">
        <v>4</v>
      </c>
      <c r="B6" s="68" t="s">
        <v>5</v>
      </c>
      <c r="C6" s="45">
        <v>2486</v>
      </c>
      <c r="D6" s="3"/>
      <c r="E6" s="3"/>
    </row>
    <row r="7" spans="1:7" x14ac:dyDescent="0.3">
      <c r="A7" s="63"/>
      <c r="B7" s="69" t="s">
        <v>6</v>
      </c>
      <c r="C7" s="47">
        <v>76</v>
      </c>
      <c r="D7" s="3"/>
      <c r="E7" s="3"/>
    </row>
    <row r="8" spans="1:7" x14ac:dyDescent="0.3">
      <c r="A8" s="63"/>
      <c r="B8" s="69" t="s">
        <v>7</v>
      </c>
      <c r="C8" s="47">
        <v>384</v>
      </c>
      <c r="D8" s="3"/>
      <c r="E8" s="3"/>
    </row>
    <row r="9" spans="1:7" x14ac:dyDescent="0.3">
      <c r="A9" s="63"/>
      <c r="B9" s="69" t="s">
        <v>8</v>
      </c>
      <c r="C9" s="47">
        <v>139</v>
      </c>
      <c r="D9" s="3"/>
      <c r="E9" s="3"/>
    </row>
    <row r="10" spans="1:7" x14ac:dyDescent="0.3">
      <c r="A10" s="63"/>
      <c r="B10" s="69" t="s">
        <v>9</v>
      </c>
      <c r="C10" s="47">
        <v>86</v>
      </c>
      <c r="D10" s="3"/>
      <c r="E10" s="3"/>
    </row>
    <row r="11" spans="1:7" x14ac:dyDescent="0.3">
      <c r="A11" s="63"/>
      <c r="B11" s="69" t="s">
        <v>10</v>
      </c>
      <c r="C11" s="47">
        <v>320</v>
      </c>
      <c r="D11" s="3"/>
      <c r="E11" s="3"/>
    </row>
    <row r="12" spans="1:7" x14ac:dyDescent="0.3">
      <c r="A12" s="63"/>
      <c r="B12" s="69" t="s">
        <v>11</v>
      </c>
      <c r="C12" s="47">
        <v>72</v>
      </c>
      <c r="D12" s="3"/>
      <c r="E12" s="3"/>
    </row>
    <row r="13" spans="1:7" x14ac:dyDescent="0.3">
      <c r="A13" s="63"/>
      <c r="B13" s="69" t="s">
        <v>12</v>
      </c>
      <c r="C13" s="47">
        <v>1518</v>
      </c>
      <c r="D13" s="3"/>
      <c r="E13" s="3"/>
    </row>
    <row r="14" spans="1:7" x14ac:dyDescent="0.3">
      <c r="A14" s="63"/>
      <c r="B14" s="69" t="s">
        <v>13</v>
      </c>
      <c r="C14" s="47">
        <v>1013</v>
      </c>
      <c r="D14" s="3"/>
      <c r="E14" s="3"/>
    </row>
    <row r="15" spans="1:7" x14ac:dyDescent="0.3">
      <c r="A15" s="63"/>
      <c r="B15" s="69" t="s">
        <v>14</v>
      </c>
      <c r="C15" s="47">
        <v>1214</v>
      </c>
      <c r="D15" s="3"/>
      <c r="E15" s="3"/>
    </row>
    <row r="16" spans="1:7" x14ac:dyDescent="0.3">
      <c r="A16" s="63"/>
      <c r="B16" s="70" t="s">
        <v>32</v>
      </c>
      <c r="C16" s="49">
        <v>1</v>
      </c>
      <c r="D16" s="3"/>
      <c r="E16" s="3"/>
    </row>
    <row r="17" spans="1:5" x14ac:dyDescent="0.3">
      <c r="A17" s="64"/>
      <c r="B17" s="56" t="s">
        <v>316</v>
      </c>
      <c r="C17" s="43">
        <f>SUM(C6:C16)</f>
        <v>7309</v>
      </c>
      <c r="D17" s="3"/>
      <c r="E17" s="3"/>
    </row>
    <row r="18" spans="1:5" x14ac:dyDescent="0.3">
      <c r="A18" s="62" t="s">
        <v>15</v>
      </c>
      <c r="B18" s="69" t="s">
        <v>138</v>
      </c>
      <c r="C18" s="49">
        <v>33</v>
      </c>
      <c r="D18" s="3"/>
      <c r="E18" s="3"/>
    </row>
    <row r="19" spans="1:5" x14ac:dyDescent="0.3">
      <c r="A19" s="65"/>
      <c r="B19" s="69" t="s">
        <v>16</v>
      </c>
      <c r="C19" s="47">
        <v>360</v>
      </c>
      <c r="D19" s="3"/>
      <c r="E19" s="3"/>
    </row>
    <row r="20" spans="1:5" x14ac:dyDescent="0.3">
      <c r="A20" s="63"/>
      <c r="B20" s="72" t="s">
        <v>17</v>
      </c>
      <c r="C20" s="42">
        <v>256</v>
      </c>
      <c r="D20" s="3"/>
      <c r="E20" s="3"/>
    </row>
    <row r="21" spans="1:5" x14ac:dyDescent="0.3">
      <c r="A21" s="63"/>
      <c r="B21" s="72" t="s">
        <v>18</v>
      </c>
      <c r="C21" s="42">
        <v>81</v>
      </c>
      <c r="D21" s="3"/>
      <c r="E21" s="3"/>
    </row>
    <row r="22" spans="1:5" x14ac:dyDescent="0.3">
      <c r="A22" s="63"/>
      <c r="B22" s="72" t="s">
        <v>19</v>
      </c>
      <c r="C22" s="42">
        <v>78</v>
      </c>
      <c r="D22" s="3"/>
      <c r="E22" s="3"/>
    </row>
    <row r="23" spans="1:5" x14ac:dyDescent="0.3">
      <c r="A23" s="64"/>
      <c r="B23" s="56" t="s">
        <v>316</v>
      </c>
      <c r="C23" s="43">
        <f>SUM(C18:C22)</f>
        <v>808</v>
      </c>
      <c r="D23" s="3"/>
      <c r="E23" s="3"/>
    </row>
    <row r="24" spans="1:5" x14ac:dyDescent="0.3">
      <c r="A24" s="62" t="s">
        <v>22</v>
      </c>
      <c r="B24" s="69" t="s">
        <v>23</v>
      </c>
      <c r="C24" s="47">
        <v>397</v>
      </c>
      <c r="D24" s="3"/>
      <c r="E24" s="3"/>
    </row>
    <row r="25" spans="1:5" x14ac:dyDescent="0.3">
      <c r="A25" s="63"/>
      <c r="B25" s="69" t="s">
        <v>147</v>
      </c>
      <c r="C25" s="47">
        <v>12386</v>
      </c>
      <c r="D25" s="3"/>
      <c r="E25" s="3"/>
    </row>
    <row r="26" spans="1:5" x14ac:dyDescent="0.3">
      <c r="A26" s="63"/>
      <c r="B26" s="69" t="s">
        <v>24</v>
      </c>
      <c r="C26" s="47">
        <v>12453</v>
      </c>
      <c r="D26" s="3"/>
      <c r="E26" s="3"/>
    </row>
    <row r="27" spans="1:5" x14ac:dyDescent="0.3">
      <c r="A27" s="63"/>
      <c r="B27" s="69" t="s">
        <v>25</v>
      </c>
      <c r="C27" s="47">
        <v>6204</v>
      </c>
      <c r="D27" s="3"/>
      <c r="E27" s="3"/>
    </row>
    <row r="28" spans="1:5" x14ac:dyDescent="0.3">
      <c r="A28" s="63"/>
      <c r="B28" s="69" t="s">
        <v>26</v>
      </c>
      <c r="C28" s="47">
        <v>4094</v>
      </c>
      <c r="D28" s="3"/>
      <c r="E28" s="3"/>
    </row>
    <row r="29" spans="1:5" x14ac:dyDescent="0.3">
      <c r="A29" s="63"/>
      <c r="B29" s="69" t="s">
        <v>27</v>
      </c>
      <c r="C29" s="47">
        <v>4881</v>
      </c>
      <c r="D29" s="3"/>
      <c r="E29" s="3"/>
    </row>
    <row r="30" spans="1:5" x14ac:dyDescent="0.3">
      <c r="A30" s="63"/>
      <c r="B30" s="69" t="s">
        <v>28</v>
      </c>
      <c r="C30" s="47">
        <v>820</v>
      </c>
      <c r="D30" s="3"/>
      <c r="E30" s="3"/>
    </row>
    <row r="31" spans="1:5" x14ac:dyDescent="0.3">
      <c r="A31" s="63"/>
      <c r="B31" s="69" t="s">
        <v>29</v>
      </c>
      <c r="C31" s="47">
        <v>3477</v>
      </c>
      <c r="D31" s="3"/>
      <c r="E31" s="3"/>
    </row>
    <row r="32" spans="1:5" x14ac:dyDescent="0.3">
      <c r="A32" s="63"/>
      <c r="B32" s="69" t="s">
        <v>30</v>
      </c>
      <c r="C32" s="47">
        <v>45</v>
      </c>
      <c r="D32" s="3"/>
      <c r="E32" s="3"/>
    </row>
    <row r="33" spans="1:5" x14ac:dyDescent="0.3">
      <c r="A33" s="63"/>
      <c r="B33" s="69" t="s">
        <v>31</v>
      </c>
      <c r="C33" s="47">
        <v>846</v>
      </c>
      <c r="D33" s="3"/>
      <c r="E33" s="3"/>
    </row>
    <row r="34" spans="1:5" x14ac:dyDescent="0.3">
      <c r="A34" s="63"/>
      <c r="B34" s="69" t="s">
        <v>32</v>
      </c>
      <c r="C34" s="47">
        <v>1</v>
      </c>
      <c r="D34" s="3"/>
      <c r="E34" s="3"/>
    </row>
    <row r="35" spans="1:5" x14ac:dyDescent="0.3">
      <c r="A35" s="64"/>
      <c r="B35" s="56" t="s">
        <v>316</v>
      </c>
      <c r="C35" s="43">
        <f>SUM(C24:C34)</f>
        <v>45604</v>
      </c>
      <c r="D35" s="3"/>
      <c r="E35" s="3"/>
    </row>
    <row r="36" spans="1:5" x14ac:dyDescent="0.3">
      <c r="A36" s="62" t="s">
        <v>33</v>
      </c>
      <c r="B36" s="69" t="s">
        <v>34</v>
      </c>
      <c r="C36" s="47">
        <v>670</v>
      </c>
      <c r="D36" s="3"/>
      <c r="E36" s="3"/>
    </row>
    <row r="37" spans="1:5" x14ac:dyDescent="0.3">
      <c r="A37" s="63"/>
      <c r="B37" s="69" t="s">
        <v>35</v>
      </c>
      <c r="C37" s="47">
        <v>545</v>
      </c>
      <c r="D37" s="3"/>
      <c r="E37" s="3"/>
    </row>
    <row r="38" spans="1:5" x14ac:dyDescent="0.3">
      <c r="A38" s="63"/>
      <c r="B38" s="69" t="s">
        <v>36</v>
      </c>
      <c r="C38" s="47">
        <v>241</v>
      </c>
      <c r="D38" s="3"/>
      <c r="E38" s="3"/>
    </row>
    <row r="39" spans="1:5" x14ac:dyDescent="0.3">
      <c r="A39" s="63"/>
      <c r="B39" s="69" t="s">
        <v>37</v>
      </c>
      <c r="C39" s="47">
        <v>63</v>
      </c>
      <c r="D39" s="3"/>
      <c r="E39" s="3"/>
    </row>
    <row r="40" spans="1:5" x14ac:dyDescent="0.3">
      <c r="A40" s="63"/>
      <c r="B40" s="69" t="s">
        <v>148</v>
      </c>
      <c r="C40" s="47">
        <v>534</v>
      </c>
      <c r="D40" s="3"/>
      <c r="E40" s="3"/>
    </row>
    <row r="41" spans="1:5" x14ac:dyDescent="0.3">
      <c r="A41" s="63"/>
      <c r="B41" s="69" t="s">
        <v>38</v>
      </c>
      <c r="C41" s="47">
        <v>79</v>
      </c>
      <c r="D41" s="3"/>
      <c r="E41" s="3"/>
    </row>
    <row r="42" spans="1:5" x14ac:dyDescent="0.3">
      <c r="A42" s="63"/>
      <c r="B42" s="69" t="s">
        <v>39</v>
      </c>
      <c r="C42" s="47">
        <v>2715</v>
      </c>
      <c r="D42" s="3"/>
      <c r="E42" s="3"/>
    </row>
    <row r="43" spans="1:5" x14ac:dyDescent="0.3">
      <c r="A43" s="63"/>
      <c r="B43" s="69" t="s">
        <v>40</v>
      </c>
      <c r="C43" s="47">
        <v>1008</v>
      </c>
      <c r="D43" s="3"/>
      <c r="E43" s="3"/>
    </row>
    <row r="44" spans="1:5" x14ac:dyDescent="0.3">
      <c r="A44" s="63"/>
      <c r="B44" s="72" t="s">
        <v>139</v>
      </c>
      <c r="C44" s="42">
        <v>131</v>
      </c>
      <c r="D44" s="3"/>
      <c r="E44" s="3"/>
    </row>
    <row r="45" spans="1:5" x14ac:dyDescent="0.3">
      <c r="A45" s="63"/>
      <c r="B45" s="72" t="s">
        <v>32</v>
      </c>
      <c r="C45" s="42">
        <v>3</v>
      </c>
      <c r="D45" s="3"/>
      <c r="E45" s="3"/>
    </row>
    <row r="46" spans="1:5" x14ac:dyDescent="0.3">
      <c r="A46" s="64"/>
      <c r="B46" s="56" t="s">
        <v>316</v>
      </c>
      <c r="C46" s="43">
        <f>SUM(C36:C45)</f>
        <v>5989</v>
      </c>
      <c r="D46" s="3"/>
      <c r="E46" s="3"/>
    </row>
    <row r="47" spans="1:5" x14ac:dyDescent="0.3">
      <c r="A47" s="62" t="s">
        <v>140</v>
      </c>
      <c r="B47" s="70" t="s">
        <v>141</v>
      </c>
      <c r="C47" s="49">
        <v>286</v>
      </c>
      <c r="D47" s="3"/>
      <c r="E47" s="3"/>
    </row>
    <row r="48" spans="1:5" x14ac:dyDescent="0.3">
      <c r="A48" s="64"/>
      <c r="B48" s="56" t="s">
        <v>316</v>
      </c>
      <c r="C48" s="43">
        <f>SUM(C47)</f>
        <v>286</v>
      </c>
      <c r="D48" s="3"/>
      <c r="E48" s="3"/>
    </row>
    <row r="49" spans="1:5" x14ac:dyDescent="0.3">
      <c r="A49" s="62" t="s">
        <v>41</v>
      </c>
      <c r="B49" s="69" t="s">
        <v>259</v>
      </c>
      <c r="C49" s="47">
        <v>340</v>
      </c>
      <c r="D49" s="3"/>
      <c r="E49" s="3"/>
    </row>
    <row r="50" spans="1:5" x14ac:dyDescent="0.3">
      <c r="A50" s="63"/>
      <c r="B50" s="69" t="s">
        <v>258</v>
      </c>
      <c r="C50" s="47">
        <v>1057</v>
      </c>
      <c r="D50" s="3"/>
      <c r="E50" s="3"/>
    </row>
    <row r="51" spans="1:5" x14ac:dyDescent="0.3">
      <c r="A51" s="63"/>
      <c r="B51" s="69" t="s">
        <v>43</v>
      </c>
      <c r="C51" s="47">
        <v>469</v>
      </c>
      <c r="D51" s="3"/>
      <c r="E51" s="3"/>
    </row>
    <row r="52" spans="1:5" x14ac:dyDescent="0.3">
      <c r="A52" s="63"/>
      <c r="B52" s="69" t="s">
        <v>44</v>
      </c>
      <c r="C52" s="47">
        <v>55</v>
      </c>
      <c r="D52" s="3"/>
      <c r="E52" s="3"/>
    </row>
    <row r="53" spans="1:5" x14ac:dyDescent="0.3">
      <c r="A53" s="63"/>
      <c r="B53" s="69" t="s">
        <v>45</v>
      </c>
      <c r="C53" s="47">
        <v>547</v>
      </c>
      <c r="D53" s="3"/>
      <c r="E53" s="3"/>
    </row>
    <row r="54" spans="1:5" x14ac:dyDescent="0.3">
      <c r="A54" s="63"/>
      <c r="B54" s="69" t="s">
        <v>46</v>
      </c>
      <c r="C54" s="47">
        <v>1370</v>
      </c>
      <c r="D54" s="3"/>
      <c r="E54" s="3"/>
    </row>
    <row r="55" spans="1:5" x14ac:dyDescent="0.3">
      <c r="A55" s="63"/>
      <c r="B55" s="69" t="s">
        <v>47</v>
      </c>
      <c r="C55" s="47">
        <v>83</v>
      </c>
      <c r="D55" s="3"/>
      <c r="E55" s="3"/>
    </row>
    <row r="56" spans="1:5" x14ac:dyDescent="0.3">
      <c r="A56" s="63"/>
      <c r="B56" s="72" t="s">
        <v>32</v>
      </c>
      <c r="C56" s="42">
        <v>3</v>
      </c>
      <c r="D56" s="3"/>
      <c r="E56" s="3"/>
    </row>
    <row r="57" spans="1:5" x14ac:dyDescent="0.3">
      <c r="A57" s="64"/>
      <c r="B57" s="56" t="s">
        <v>316</v>
      </c>
      <c r="C57" s="43">
        <f>SUM(C49:C56)</f>
        <v>3924</v>
      </c>
      <c r="D57" s="3"/>
      <c r="E57" s="3"/>
    </row>
    <row r="58" spans="1:5" x14ac:dyDescent="0.3">
      <c r="A58" s="62" t="s">
        <v>50</v>
      </c>
      <c r="B58" s="68" t="s">
        <v>51</v>
      </c>
      <c r="C58" s="45">
        <v>2</v>
      </c>
      <c r="D58" s="3"/>
      <c r="E58" s="3"/>
    </row>
    <row r="59" spans="1:5" x14ac:dyDescent="0.3">
      <c r="A59" s="63"/>
      <c r="B59" s="72" t="s">
        <v>52</v>
      </c>
      <c r="C59" s="42">
        <v>971</v>
      </c>
      <c r="D59" s="3"/>
      <c r="E59" s="3"/>
    </row>
    <row r="60" spans="1:5" x14ac:dyDescent="0.3">
      <c r="A60" s="64"/>
      <c r="B60" s="71" t="s">
        <v>3</v>
      </c>
      <c r="C60" s="43">
        <f>SUM(C58:C59)</f>
        <v>973</v>
      </c>
      <c r="D60" s="3"/>
      <c r="E60" s="3"/>
    </row>
    <row r="61" spans="1:5" x14ac:dyDescent="0.3">
      <c r="A61" s="62" t="s">
        <v>53</v>
      </c>
      <c r="B61" s="69" t="s">
        <v>149</v>
      </c>
      <c r="C61" s="47">
        <v>44</v>
      </c>
      <c r="D61" s="3"/>
      <c r="E61" s="3"/>
    </row>
    <row r="62" spans="1:5" x14ac:dyDescent="0.3">
      <c r="A62" s="63"/>
      <c r="B62" s="69" t="s">
        <v>32</v>
      </c>
      <c r="C62" s="47">
        <v>2</v>
      </c>
      <c r="D62" s="3"/>
      <c r="E62" s="3"/>
    </row>
    <row r="63" spans="1:5" x14ac:dyDescent="0.3">
      <c r="A63" s="64"/>
      <c r="B63" s="56" t="s">
        <v>316</v>
      </c>
      <c r="C63" s="43">
        <f>SUM(C61:C62)</f>
        <v>46</v>
      </c>
      <c r="D63" s="3"/>
      <c r="E63" s="3"/>
    </row>
    <row r="64" spans="1:5" x14ac:dyDescent="0.3">
      <c r="A64" s="62" t="s">
        <v>54</v>
      </c>
      <c r="B64" s="68" t="s">
        <v>241</v>
      </c>
      <c r="C64" s="45">
        <v>586</v>
      </c>
      <c r="D64" s="3"/>
      <c r="E64" s="3"/>
    </row>
    <row r="65" spans="1:5" x14ac:dyDescent="0.3">
      <c r="A65" s="63"/>
      <c r="B65" s="68" t="s">
        <v>142</v>
      </c>
      <c r="C65" s="45">
        <v>51</v>
      </c>
      <c r="D65" s="3"/>
      <c r="E65" s="3"/>
    </row>
    <row r="66" spans="1:5" x14ac:dyDescent="0.3">
      <c r="A66" s="63"/>
      <c r="B66" s="69" t="s">
        <v>55</v>
      </c>
      <c r="C66" s="45">
        <v>66</v>
      </c>
      <c r="D66" s="3"/>
      <c r="E66" s="3"/>
    </row>
    <row r="67" spans="1:5" x14ac:dyDescent="0.3">
      <c r="A67" s="63"/>
      <c r="B67" s="69" t="s">
        <v>56</v>
      </c>
      <c r="C67" s="45">
        <v>0</v>
      </c>
      <c r="D67" s="3"/>
      <c r="E67" s="3"/>
    </row>
    <row r="68" spans="1:5" x14ac:dyDescent="0.3">
      <c r="A68" s="63"/>
      <c r="B68" s="69" t="s">
        <v>57</v>
      </c>
      <c r="C68" s="47">
        <v>34</v>
      </c>
      <c r="D68" s="3"/>
      <c r="E68" s="3"/>
    </row>
    <row r="69" spans="1:5" x14ac:dyDescent="0.3">
      <c r="A69" s="63"/>
      <c r="B69" s="72" t="s">
        <v>32</v>
      </c>
      <c r="C69" s="42">
        <v>358</v>
      </c>
      <c r="D69" s="3"/>
      <c r="E69" s="3"/>
    </row>
    <row r="70" spans="1:5" x14ac:dyDescent="0.3">
      <c r="A70" s="64"/>
      <c r="B70" s="56" t="s">
        <v>316</v>
      </c>
      <c r="C70" s="43">
        <f>SUM(C64:C69)</f>
        <v>1095</v>
      </c>
      <c r="D70" s="3"/>
      <c r="E70" s="3"/>
    </row>
    <row r="71" spans="1:5" x14ac:dyDescent="0.3">
      <c r="A71" s="62" t="s">
        <v>58</v>
      </c>
      <c r="B71" s="69" t="s">
        <v>60</v>
      </c>
      <c r="C71" s="47">
        <v>6324</v>
      </c>
      <c r="D71" s="3"/>
      <c r="E71" s="3"/>
    </row>
    <row r="72" spans="1:5" x14ac:dyDescent="0.3">
      <c r="A72" s="63"/>
      <c r="B72" s="69" t="s">
        <v>61</v>
      </c>
      <c r="C72" s="47">
        <v>17</v>
      </c>
      <c r="D72" s="3"/>
      <c r="E72" s="3"/>
    </row>
    <row r="73" spans="1:5" x14ac:dyDescent="0.3">
      <c r="A73" s="63"/>
      <c r="B73" s="72" t="s">
        <v>2</v>
      </c>
      <c r="C73" s="42">
        <v>0</v>
      </c>
      <c r="D73" s="3"/>
      <c r="E73" s="3"/>
    </row>
    <row r="74" spans="1:5" x14ac:dyDescent="0.3">
      <c r="A74" s="64"/>
      <c r="B74" s="56" t="s">
        <v>316</v>
      </c>
      <c r="C74" s="43">
        <f>SUM(C71:C73)</f>
        <v>6341</v>
      </c>
      <c r="D74" s="3"/>
      <c r="E74" s="3"/>
    </row>
    <row r="75" spans="1:5" x14ac:dyDescent="0.3">
      <c r="A75" s="62" t="s">
        <v>62</v>
      </c>
      <c r="B75" s="69" t="s">
        <v>63</v>
      </c>
      <c r="C75" s="47">
        <v>867</v>
      </c>
      <c r="D75" s="3"/>
      <c r="E75" s="3"/>
    </row>
    <row r="76" spans="1:5" x14ac:dyDescent="0.3">
      <c r="A76" s="63"/>
      <c r="B76" s="69" t="s">
        <v>64</v>
      </c>
      <c r="C76" s="47">
        <v>1</v>
      </c>
      <c r="D76" s="3"/>
      <c r="E76" s="3"/>
    </row>
    <row r="77" spans="1:5" x14ac:dyDescent="0.3">
      <c r="A77" s="63"/>
      <c r="B77" s="69" t="s">
        <v>150</v>
      </c>
      <c r="C77" s="47">
        <v>0</v>
      </c>
      <c r="D77" s="3"/>
      <c r="E77" s="3"/>
    </row>
    <row r="78" spans="1:5" x14ac:dyDescent="0.3">
      <c r="A78" s="63"/>
      <c r="B78" s="69" t="s">
        <v>65</v>
      </c>
      <c r="C78" s="47">
        <v>319</v>
      </c>
      <c r="D78" s="3"/>
      <c r="E78" s="3"/>
    </row>
    <row r="79" spans="1:5" x14ac:dyDescent="0.3">
      <c r="A79" s="63"/>
      <c r="B79" s="72" t="s">
        <v>32</v>
      </c>
      <c r="C79" s="42">
        <v>1</v>
      </c>
      <c r="D79" s="3"/>
      <c r="E79" s="3"/>
    </row>
    <row r="80" spans="1:5" x14ac:dyDescent="0.3">
      <c r="A80" s="64"/>
      <c r="B80" s="56" t="s">
        <v>316</v>
      </c>
      <c r="C80" s="43">
        <f>SUM(C75:C79)</f>
        <v>1188</v>
      </c>
      <c r="D80" s="3"/>
      <c r="E80" s="3"/>
    </row>
    <row r="81" spans="1:5" x14ac:dyDescent="0.3">
      <c r="A81" s="62" t="s">
        <v>66</v>
      </c>
      <c r="B81" s="68" t="s">
        <v>67</v>
      </c>
      <c r="C81" s="45">
        <v>56</v>
      </c>
      <c r="D81" s="3"/>
      <c r="E81" s="3"/>
    </row>
    <row r="82" spans="1:5" x14ac:dyDescent="0.3">
      <c r="A82" s="63"/>
      <c r="B82" s="69" t="s">
        <v>68</v>
      </c>
      <c r="C82" s="47">
        <v>162</v>
      </c>
      <c r="D82" s="3"/>
      <c r="E82" s="3"/>
    </row>
    <row r="83" spans="1:5" x14ac:dyDescent="0.3">
      <c r="A83" s="63"/>
      <c r="B83" s="70" t="s">
        <v>69</v>
      </c>
      <c r="C83" s="49">
        <v>3</v>
      </c>
      <c r="D83" s="3"/>
      <c r="E83" s="3"/>
    </row>
    <row r="84" spans="1:5" x14ac:dyDescent="0.3">
      <c r="A84" s="64"/>
      <c r="B84" s="56" t="s">
        <v>316</v>
      </c>
      <c r="C84" s="43">
        <f>SUM(C81:C83)</f>
        <v>221</v>
      </c>
      <c r="D84" s="3"/>
      <c r="E84" s="3"/>
    </row>
    <row r="85" spans="1:5" x14ac:dyDescent="0.3">
      <c r="A85" s="62" t="s">
        <v>72</v>
      </c>
      <c r="B85" s="69" t="s">
        <v>153</v>
      </c>
      <c r="C85" s="47">
        <v>1</v>
      </c>
      <c r="D85" s="3"/>
      <c r="E85" s="3"/>
    </row>
    <row r="86" spans="1:5" x14ac:dyDescent="0.3">
      <c r="A86" s="66"/>
      <c r="B86" s="70" t="s">
        <v>143</v>
      </c>
      <c r="C86" s="49">
        <v>191</v>
      </c>
      <c r="D86" s="3"/>
      <c r="E86" s="3"/>
    </row>
    <row r="87" spans="1:5" x14ac:dyDescent="0.3">
      <c r="A87" s="67"/>
      <c r="B87" s="69" t="s">
        <v>73</v>
      </c>
      <c r="C87" s="47">
        <v>3040</v>
      </c>
      <c r="D87" s="3"/>
      <c r="E87" s="3"/>
    </row>
    <row r="88" spans="1:5" x14ac:dyDescent="0.3">
      <c r="A88" s="63"/>
      <c r="B88" s="69" t="s">
        <v>74</v>
      </c>
      <c r="C88" s="47">
        <v>17</v>
      </c>
      <c r="D88" s="3"/>
      <c r="E88" s="3"/>
    </row>
    <row r="89" spans="1:5" x14ac:dyDescent="0.3">
      <c r="A89" s="63"/>
      <c r="B89" s="69" t="s">
        <v>75</v>
      </c>
      <c r="C89" s="47">
        <v>1272</v>
      </c>
      <c r="D89" s="3"/>
      <c r="E89" s="3"/>
    </row>
    <row r="90" spans="1:5" x14ac:dyDescent="0.3">
      <c r="A90" s="63"/>
      <c r="B90" s="69" t="s">
        <v>32</v>
      </c>
      <c r="C90" s="47">
        <v>1</v>
      </c>
      <c r="D90" s="3"/>
      <c r="E90" s="3"/>
    </row>
    <row r="91" spans="1:5" x14ac:dyDescent="0.3">
      <c r="A91" s="64"/>
      <c r="B91" s="56" t="s">
        <v>316</v>
      </c>
      <c r="C91" s="43">
        <f>SUM(C85:C90)</f>
        <v>4522</v>
      </c>
      <c r="D91" s="3"/>
      <c r="E91" s="3"/>
    </row>
    <row r="92" spans="1:5" x14ac:dyDescent="0.3">
      <c r="A92" s="62" t="s">
        <v>76</v>
      </c>
      <c r="B92" s="69" t="s">
        <v>217</v>
      </c>
      <c r="C92" s="47">
        <v>40</v>
      </c>
      <c r="D92" s="3"/>
      <c r="E92" s="3"/>
    </row>
    <row r="93" spans="1:5" x14ac:dyDescent="0.3">
      <c r="A93" s="63"/>
      <c r="B93" s="69" t="s">
        <v>78</v>
      </c>
      <c r="C93" s="47">
        <v>515</v>
      </c>
      <c r="D93" s="3"/>
      <c r="E93" s="3"/>
    </row>
    <row r="94" spans="1:5" x14ac:dyDescent="0.3">
      <c r="A94" s="63"/>
      <c r="B94" s="69" t="s">
        <v>79</v>
      </c>
      <c r="C94" s="47">
        <v>23</v>
      </c>
      <c r="D94" s="3"/>
      <c r="E94" s="3"/>
    </row>
    <row r="95" spans="1:5" x14ac:dyDescent="0.3">
      <c r="A95" s="63"/>
      <c r="B95" s="72" t="s">
        <v>32</v>
      </c>
      <c r="C95" s="42">
        <v>2</v>
      </c>
      <c r="D95" s="3"/>
      <c r="E95" s="3"/>
    </row>
    <row r="96" spans="1:5" x14ac:dyDescent="0.3">
      <c r="A96" s="64"/>
      <c r="B96" s="56" t="s">
        <v>316</v>
      </c>
      <c r="C96" s="43">
        <f>SUM(C92:C95)</f>
        <v>580</v>
      </c>
      <c r="D96" s="3"/>
      <c r="E96" s="3"/>
    </row>
    <row r="97" spans="1:5" x14ac:dyDescent="0.3">
      <c r="A97" s="62" t="s">
        <v>80</v>
      </c>
      <c r="B97" s="68" t="s">
        <v>81</v>
      </c>
      <c r="C97" s="45">
        <v>174</v>
      </c>
      <c r="D97" s="3"/>
      <c r="E97" s="3"/>
    </row>
    <row r="98" spans="1:5" x14ac:dyDescent="0.3">
      <c r="A98" s="63"/>
      <c r="B98" s="69" t="s">
        <v>82</v>
      </c>
      <c r="C98" s="47">
        <v>1305</v>
      </c>
      <c r="D98" s="3"/>
      <c r="E98" s="3"/>
    </row>
    <row r="99" spans="1:5" x14ac:dyDescent="0.3">
      <c r="A99" s="63"/>
      <c r="B99" s="69" t="s">
        <v>220</v>
      </c>
      <c r="C99" s="47">
        <v>22</v>
      </c>
      <c r="D99" s="3"/>
      <c r="E99" s="3"/>
    </row>
    <row r="100" spans="1:5" x14ac:dyDescent="0.3">
      <c r="A100" s="63"/>
      <c r="B100" s="69" t="s">
        <v>83</v>
      </c>
      <c r="C100" s="47">
        <v>1</v>
      </c>
      <c r="D100" s="3"/>
      <c r="E100" s="3"/>
    </row>
    <row r="101" spans="1:5" x14ac:dyDescent="0.3">
      <c r="A101" s="63"/>
      <c r="B101" s="69" t="s">
        <v>218</v>
      </c>
      <c r="C101" s="47">
        <v>57</v>
      </c>
      <c r="D101" s="3"/>
      <c r="E101" s="3"/>
    </row>
    <row r="102" spans="1:5" x14ac:dyDescent="0.3">
      <c r="A102" s="63"/>
      <c r="B102" s="69" t="s">
        <v>219</v>
      </c>
      <c r="C102" s="47">
        <v>54</v>
      </c>
      <c r="D102" s="3"/>
      <c r="E102" s="3"/>
    </row>
    <row r="103" spans="1:5" x14ac:dyDescent="0.3">
      <c r="A103" s="63"/>
      <c r="B103" s="69" t="s">
        <v>84</v>
      </c>
      <c r="C103" s="47">
        <v>787</v>
      </c>
      <c r="D103" s="3"/>
      <c r="E103" s="3"/>
    </row>
    <row r="104" spans="1:5" x14ac:dyDescent="0.3">
      <c r="A104" s="63"/>
      <c r="B104" s="69" t="s">
        <v>85</v>
      </c>
      <c r="C104" s="47">
        <v>26</v>
      </c>
      <c r="D104" s="3"/>
      <c r="E104" s="3"/>
    </row>
    <row r="105" spans="1:5" x14ac:dyDescent="0.3">
      <c r="A105" s="63"/>
      <c r="B105" s="69" t="s">
        <v>242</v>
      </c>
      <c r="C105" s="47">
        <v>191</v>
      </c>
      <c r="D105" s="3"/>
      <c r="E105" s="3"/>
    </row>
    <row r="106" spans="1:5" x14ac:dyDescent="0.3">
      <c r="A106" s="63"/>
      <c r="B106" s="69" t="s">
        <v>86</v>
      </c>
      <c r="C106" s="47">
        <v>1012</v>
      </c>
      <c r="D106" s="3"/>
      <c r="E106" s="3"/>
    </row>
    <row r="107" spans="1:5" x14ac:dyDescent="0.3">
      <c r="A107" s="63"/>
      <c r="B107" s="69" t="s">
        <v>87</v>
      </c>
      <c r="C107" s="47">
        <v>241</v>
      </c>
      <c r="D107" s="3"/>
      <c r="E107" s="3"/>
    </row>
    <row r="108" spans="1:5" x14ac:dyDescent="0.3">
      <c r="A108" s="63"/>
      <c r="B108" s="69" t="s">
        <v>88</v>
      </c>
      <c r="C108" s="47">
        <v>15</v>
      </c>
      <c r="D108" s="3"/>
      <c r="E108" s="3"/>
    </row>
    <row r="109" spans="1:5" x14ac:dyDescent="0.3">
      <c r="A109" s="63"/>
      <c r="B109" s="69" t="s">
        <v>89</v>
      </c>
      <c r="C109" s="47">
        <v>258</v>
      </c>
      <c r="D109" s="3"/>
      <c r="E109" s="3"/>
    </row>
    <row r="110" spans="1:5" x14ac:dyDescent="0.3">
      <c r="A110" s="63"/>
      <c r="B110" s="69" t="s">
        <v>90</v>
      </c>
      <c r="C110" s="47">
        <v>588</v>
      </c>
      <c r="D110" s="3"/>
      <c r="E110" s="3"/>
    </row>
    <row r="111" spans="1:5" x14ac:dyDescent="0.3">
      <c r="A111" s="63"/>
      <c r="B111" s="69" t="s">
        <v>91</v>
      </c>
      <c r="C111" s="47">
        <v>19</v>
      </c>
      <c r="D111" s="3"/>
      <c r="E111" s="3"/>
    </row>
    <row r="112" spans="1:5" x14ac:dyDescent="0.3">
      <c r="A112" s="63"/>
      <c r="B112" s="69" t="s">
        <v>32</v>
      </c>
      <c r="C112" s="47">
        <v>4</v>
      </c>
      <c r="D112" s="3"/>
      <c r="E112" s="3"/>
    </row>
    <row r="113" spans="1:5" x14ac:dyDescent="0.3">
      <c r="A113" s="64"/>
      <c r="B113" s="56" t="s">
        <v>316</v>
      </c>
      <c r="C113" s="43">
        <f>SUM(C97:C112)</f>
        <v>4754</v>
      </c>
      <c r="D113" s="3"/>
      <c r="E113" s="3"/>
    </row>
    <row r="114" spans="1:5" x14ac:dyDescent="0.3">
      <c r="A114" s="62" t="s">
        <v>92</v>
      </c>
      <c r="B114" s="73" t="s">
        <v>93</v>
      </c>
      <c r="C114" s="51">
        <v>1362</v>
      </c>
      <c r="D114" s="3"/>
      <c r="E114" s="3"/>
    </row>
    <row r="115" spans="1:5" x14ac:dyDescent="0.3">
      <c r="A115" s="63"/>
      <c r="B115" s="68" t="s">
        <v>94</v>
      </c>
      <c r="C115" s="45">
        <v>2183</v>
      </c>
      <c r="D115" s="3"/>
      <c r="E115" s="3"/>
    </row>
    <row r="116" spans="1:5" x14ac:dyDescent="0.3">
      <c r="A116" s="63"/>
      <c r="B116" s="69" t="s">
        <v>95</v>
      </c>
      <c r="C116" s="47">
        <v>1338</v>
      </c>
      <c r="D116" s="3"/>
      <c r="E116" s="3"/>
    </row>
    <row r="117" spans="1:5" x14ac:dyDescent="0.3">
      <c r="A117" s="63"/>
      <c r="B117" s="69" t="s">
        <v>96</v>
      </c>
      <c r="C117" s="47">
        <v>3135</v>
      </c>
      <c r="D117" s="3"/>
      <c r="E117" s="3"/>
    </row>
    <row r="118" spans="1:5" x14ac:dyDescent="0.3">
      <c r="A118" s="63"/>
      <c r="B118" s="69" t="s">
        <v>97</v>
      </c>
      <c r="C118" s="47">
        <v>117</v>
      </c>
      <c r="D118" s="3"/>
      <c r="E118" s="3"/>
    </row>
    <row r="119" spans="1:5" x14ac:dyDescent="0.3">
      <c r="A119" s="63"/>
      <c r="B119" s="69" t="s">
        <v>98</v>
      </c>
      <c r="C119" s="47">
        <v>248</v>
      </c>
      <c r="D119" s="3"/>
      <c r="E119" s="3"/>
    </row>
    <row r="120" spans="1:5" x14ac:dyDescent="0.3">
      <c r="A120" s="63"/>
      <c r="B120" s="69" t="s">
        <v>99</v>
      </c>
      <c r="C120" s="47">
        <v>213</v>
      </c>
      <c r="D120" s="3"/>
      <c r="E120" s="3"/>
    </row>
    <row r="121" spans="1:5" x14ac:dyDescent="0.3">
      <c r="A121" s="63"/>
      <c r="B121" s="69" t="s">
        <v>144</v>
      </c>
      <c r="C121" s="47">
        <v>385</v>
      </c>
      <c r="D121" s="3"/>
      <c r="E121" s="3"/>
    </row>
    <row r="122" spans="1:5" x14ac:dyDescent="0.3">
      <c r="A122" s="63"/>
      <c r="B122" s="69" t="s">
        <v>145</v>
      </c>
      <c r="C122" s="47">
        <v>276</v>
      </c>
      <c r="D122" s="3"/>
      <c r="E122" s="3"/>
    </row>
    <row r="123" spans="1:5" x14ac:dyDescent="0.3">
      <c r="A123" s="63"/>
      <c r="B123" s="69" t="s">
        <v>100</v>
      </c>
      <c r="C123" s="47">
        <v>197</v>
      </c>
      <c r="D123" s="3"/>
      <c r="E123" s="3"/>
    </row>
    <row r="124" spans="1:5" x14ac:dyDescent="0.3">
      <c r="A124" s="63"/>
      <c r="B124" s="69" t="s">
        <v>101</v>
      </c>
      <c r="C124" s="47">
        <v>10</v>
      </c>
      <c r="D124" s="3"/>
      <c r="E124" s="3"/>
    </row>
    <row r="125" spans="1:5" x14ac:dyDescent="0.3">
      <c r="A125" s="63"/>
      <c r="B125" s="69" t="s">
        <v>102</v>
      </c>
      <c r="C125" s="47">
        <v>176</v>
      </c>
      <c r="D125" s="3"/>
      <c r="E125" s="3"/>
    </row>
    <row r="126" spans="1:5" x14ac:dyDescent="0.3">
      <c r="A126" s="63"/>
      <c r="B126" s="72" t="s">
        <v>32</v>
      </c>
      <c r="C126" s="42">
        <v>6</v>
      </c>
      <c r="D126" s="3"/>
      <c r="E126" s="3"/>
    </row>
    <row r="127" spans="1:5" x14ac:dyDescent="0.3">
      <c r="A127" s="64"/>
      <c r="B127" s="56" t="s">
        <v>316</v>
      </c>
      <c r="C127" s="43">
        <f>SUM(C114:C126)</f>
        <v>9646</v>
      </c>
      <c r="D127" s="3"/>
      <c r="E127" s="3"/>
    </row>
    <row r="128" spans="1:5" x14ac:dyDescent="0.3">
      <c r="A128" s="62" t="s">
        <v>103</v>
      </c>
      <c r="B128" s="70" t="s">
        <v>104</v>
      </c>
      <c r="C128" s="49">
        <v>1909</v>
      </c>
      <c r="D128" s="3"/>
      <c r="E128" s="3"/>
    </row>
    <row r="129" spans="1:5" x14ac:dyDescent="0.3">
      <c r="A129" s="64"/>
      <c r="B129" s="56" t="s">
        <v>316</v>
      </c>
      <c r="C129" s="43">
        <f>SUM(C128)</f>
        <v>1909</v>
      </c>
      <c r="D129" s="3"/>
      <c r="E129" s="3"/>
    </row>
    <row r="130" spans="1:5" x14ac:dyDescent="0.3">
      <c r="A130" s="62" t="s">
        <v>105</v>
      </c>
      <c r="B130" s="68" t="s">
        <v>106</v>
      </c>
      <c r="C130" s="45">
        <v>709</v>
      </c>
      <c r="D130" s="3"/>
      <c r="E130" s="3"/>
    </row>
    <row r="131" spans="1:5" x14ac:dyDescent="0.3">
      <c r="A131" s="63"/>
      <c r="B131" s="69" t="s">
        <v>107</v>
      </c>
      <c r="C131" s="47">
        <v>15</v>
      </c>
      <c r="D131" s="3"/>
      <c r="E131" s="3"/>
    </row>
    <row r="132" spans="1:5" x14ac:dyDescent="0.3">
      <c r="A132" s="63"/>
      <c r="B132" s="69" t="s">
        <v>155</v>
      </c>
      <c r="C132" s="47">
        <v>2649</v>
      </c>
      <c r="D132" s="3"/>
      <c r="E132" s="3"/>
    </row>
    <row r="133" spans="1:5" x14ac:dyDescent="0.3">
      <c r="A133" s="63"/>
      <c r="B133" s="69" t="s">
        <v>109</v>
      </c>
      <c r="C133" s="47">
        <v>2</v>
      </c>
      <c r="D133" s="3"/>
      <c r="E133" s="3"/>
    </row>
    <row r="134" spans="1:5" x14ac:dyDescent="0.3">
      <c r="A134" s="63"/>
      <c r="B134" s="69" t="s">
        <v>110</v>
      </c>
      <c r="C134" s="47">
        <v>5</v>
      </c>
      <c r="D134" s="3"/>
      <c r="E134" s="3"/>
    </row>
    <row r="135" spans="1:5" x14ac:dyDescent="0.3">
      <c r="A135" s="63"/>
      <c r="B135" s="69" t="s">
        <v>111</v>
      </c>
      <c r="C135" s="47">
        <v>3219</v>
      </c>
      <c r="D135" s="3"/>
      <c r="E135" s="3"/>
    </row>
    <row r="136" spans="1:5" x14ac:dyDescent="0.3">
      <c r="A136" s="63"/>
      <c r="B136" s="69" t="s">
        <v>112</v>
      </c>
      <c r="C136" s="47">
        <v>543</v>
      </c>
      <c r="D136" s="3"/>
      <c r="E136" s="3"/>
    </row>
    <row r="137" spans="1:5" x14ac:dyDescent="0.3">
      <c r="A137" s="63"/>
      <c r="B137" s="69" t="s">
        <v>113</v>
      </c>
      <c r="C137" s="47">
        <v>224</v>
      </c>
      <c r="D137" s="3"/>
      <c r="E137" s="3"/>
    </row>
    <row r="138" spans="1:5" x14ac:dyDescent="0.3">
      <c r="A138" s="63"/>
      <c r="B138" s="69" t="s">
        <v>114</v>
      </c>
      <c r="C138" s="47">
        <v>172</v>
      </c>
      <c r="D138" s="3"/>
      <c r="E138" s="3"/>
    </row>
    <row r="139" spans="1:5" x14ac:dyDescent="0.3">
      <c r="A139" s="63"/>
      <c r="B139" s="69" t="s">
        <v>116</v>
      </c>
      <c r="C139" s="47">
        <v>1944</v>
      </c>
      <c r="D139" s="3"/>
      <c r="E139" s="3"/>
    </row>
    <row r="140" spans="1:5" x14ac:dyDescent="0.3">
      <c r="A140" s="63"/>
      <c r="B140" s="69" t="s">
        <v>117</v>
      </c>
      <c r="C140" s="47">
        <v>125</v>
      </c>
      <c r="D140" s="3"/>
      <c r="E140" s="3"/>
    </row>
    <row r="141" spans="1:5" x14ac:dyDescent="0.3">
      <c r="A141" s="63"/>
      <c r="B141" s="72" t="s">
        <v>32</v>
      </c>
      <c r="C141" s="42">
        <v>0</v>
      </c>
      <c r="D141" s="3"/>
      <c r="E141" s="3"/>
    </row>
    <row r="142" spans="1:5" x14ac:dyDescent="0.3">
      <c r="A142" s="64"/>
      <c r="B142" s="56" t="s">
        <v>316</v>
      </c>
      <c r="C142" s="43">
        <f>SUM(C130:C141)</f>
        <v>9607</v>
      </c>
      <c r="D142" s="3"/>
      <c r="E142" s="3"/>
    </row>
    <row r="143" spans="1:5" x14ac:dyDescent="0.3">
      <c r="A143" s="62" t="s">
        <v>118</v>
      </c>
      <c r="B143" s="69" t="s">
        <v>156</v>
      </c>
      <c r="C143" s="47">
        <v>119</v>
      </c>
      <c r="D143" s="3"/>
      <c r="E143" s="3"/>
    </row>
    <row r="144" spans="1:5" x14ac:dyDescent="0.3">
      <c r="A144" s="63"/>
      <c r="B144" s="69" t="s">
        <v>119</v>
      </c>
      <c r="C144" s="47">
        <v>134</v>
      </c>
      <c r="D144" s="3"/>
      <c r="E144" s="3"/>
    </row>
    <row r="145" spans="1:5" x14ac:dyDescent="0.3">
      <c r="A145" s="63"/>
      <c r="B145" s="69" t="s">
        <v>120</v>
      </c>
      <c r="C145" s="47">
        <v>83</v>
      </c>
      <c r="D145" s="3"/>
      <c r="E145" s="3"/>
    </row>
    <row r="146" spans="1:5" x14ac:dyDescent="0.3">
      <c r="A146" s="63"/>
      <c r="B146" s="72" t="s">
        <v>122</v>
      </c>
      <c r="C146" s="42">
        <v>86</v>
      </c>
      <c r="D146" s="3"/>
      <c r="E146" s="3"/>
    </row>
    <row r="147" spans="1:5" x14ac:dyDescent="0.3">
      <c r="A147" s="63"/>
      <c r="B147" s="69" t="s">
        <v>32</v>
      </c>
      <c r="C147" s="47">
        <v>6</v>
      </c>
      <c r="D147" s="3"/>
      <c r="E147" s="3"/>
    </row>
    <row r="148" spans="1:5" x14ac:dyDescent="0.3">
      <c r="A148" s="64"/>
      <c r="B148" s="56" t="s">
        <v>316</v>
      </c>
      <c r="C148" s="43">
        <f>SUM(C143:C147)</f>
        <v>428</v>
      </c>
      <c r="D148" s="3"/>
      <c r="E148" s="3"/>
    </row>
    <row r="149" spans="1:5" x14ac:dyDescent="0.3">
      <c r="A149" s="63" t="s">
        <v>243</v>
      </c>
      <c r="B149" s="74" t="s">
        <v>244</v>
      </c>
      <c r="C149" s="75">
        <v>47</v>
      </c>
      <c r="D149" s="3"/>
      <c r="E149" s="3"/>
    </row>
    <row r="150" spans="1:5" x14ac:dyDescent="0.3">
      <c r="A150" s="63"/>
      <c r="B150" s="56" t="s">
        <v>316</v>
      </c>
      <c r="C150" s="43">
        <f>SUM(C149)</f>
        <v>47</v>
      </c>
      <c r="D150" s="3"/>
      <c r="E150" s="3"/>
    </row>
    <row r="151" spans="1:5" x14ac:dyDescent="0.3">
      <c r="A151" s="62" t="s">
        <v>123</v>
      </c>
      <c r="B151" s="70" t="s">
        <v>124</v>
      </c>
      <c r="C151" s="49">
        <v>526</v>
      </c>
      <c r="D151" s="3"/>
      <c r="E151" s="3"/>
    </row>
    <row r="152" spans="1:5" x14ac:dyDescent="0.3">
      <c r="A152" s="63"/>
      <c r="B152" s="69" t="s">
        <v>32</v>
      </c>
      <c r="C152" s="47">
        <v>13</v>
      </c>
      <c r="D152" s="3"/>
      <c r="E152" s="3"/>
    </row>
    <row r="153" spans="1:5" x14ac:dyDescent="0.3">
      <c r="A153" s="64"/>
      <c r="B153" s="56" t="s">
        <v>316</v>
      </c>
      <c r="C153" s="43">
        <f>SUM(C151:C152)</f>
        <v>539</v>
      </c>
      <c r="D153" s="3"/>
      <c r="E153" s="3"/>
    </row>
    <row r="154" spans="1:5" x14ac:dyDescent="0.3">
      <c r="A154" s="62" t="s">
        <v>125</v>
      </c>
      <c r="B154" s="69" t="s">
        <v>126</v>
      </c>
      <c r="C154" s="47">
        <v>608</v>
      </c>
      <c r="D154" s="3"/>
      <c r="E154" s="3"/>
    </row>
    <row r="155" spans="1:5" x14ac:dyDescent="0.3">
      <c r="A155" s="63"/>
      <c r="B155" s="69" t="s">
        <v>127</v>
      </c>
      <c r="C155" s="47">
        <v>2</v>
      </c>
      <c r="D155" s="3"/>
      <c r="E155" s="3"/>
    </row>
    <row r="156" spans="1:5" x14ac:dyDescent="0.3">
      <c r="A156" s="63"/>
      <c r="B156" s="69" t="s">
        <v>32</v>
      </c>
      <c r="C156" s="47">
        <v>9</v>
      </c>
      <c r="D156" s="3"/>
      <c r="E156" s="3"/>
    </row>
    <row r="157" spans="1:5" x14ac:dyDescent="0.3">
      <c r="A157" s="64"/>
      <c r="B157" s="56" t="s">
        <v>316</v>
      </c>
      <c r="C157" s="43">
        <f>SUM(C154:C156)</f>
        <v>619</v>
      </c>
      <c r="D157" s="3"/>
      <c r="E157" s="3"/>
    </row>
    <row r="158" spans="1:5" x14ac:dyDescent="0.3">
      <c r="A158" s="62" t="s">
        <v>128</v>
      </c>
      <c r="B158" s="69" t="s">
        <v>129</v>
      </c>
      <c r="C158" s="47">
        <v>839</v>
      </c>
      <c r="D158" s="3"/>
      <c r="E158" s="3"/>
    </row>
    <row r="159" spans="1:5" x14ac:dyDescent="0.3">
      <c r="A159" s="63"/>
      <c r="B159" s="69" t="s">
        <v>130</v>
      </c>
      <c r="C159" s="47">
        <v>2261</v>
      </c>
      <c r="D159" s="3"/>
      <c r="E159" s="3"/>
    </row>
    <row r="160" spans="1:5" x14ac:dyDescent="0.3">
      <c r="A160" s="63"/>
      <c r="B160" s="69" t="s">
        <v>131</v>
      </c>
      <c r="C160" s="47">
        <v>90</v>
      </c>
      <c r="D160" s="3"/>
      <c r="E160" s="3"/>
    </row>
    <row r="161" spans="1:15" x14ac:dyDescent="0.3">
      <c r="A161" s="63"/>
      <c r="B161" s="69" t="s">
        <v>132</v>
      </c>
      <c r="C161" s="47">
        <v>931</v>
      </c>
      <c r="D161" s="3"/>
      <c r="E161" s="3"/>
    </row>
    <row r="162" spans="1:15" x14ac:dyDescent="0.3">
      <c r="A162" s="63"/>
      <c r="B162" s="69" t="s">
        <v>133</v>
      </c>
      <c r="C162" s="47">
        <v>126</v>
      </c>
      <c r="D162" s="3"/>
      <c r="E162" s="3"/>
    </row>
    <row r="163" spans="1:15" x14ac:dyDescent="0.3">
      <c r="A163" s="63"/>
      <c r="B163" s="69" t="s">
        <v>134</v>
      </c>
      <c r="C163" s="47">
        <v>23</v>
      </c>
      <c r="D163" s="3"/>
      <c r="E163" s="3"/>
    </row>
    <row r="164" spans="1:15" x14ac:dyDescent="0.3">
      <c r="A164" s="63"/>
      <c r="B164" s="69" t="s">
        <v>135</v>
      </c>
      <c r="C164" s="47">
        <v>542</v>
      </c>
      <c r="D164" s="3"/>
      <c r="E164" s="3"/>
    </row>
    <row r="165" spans="1:15" x14ac:dyDescent="0.3">
      <c r="A165" s="63"/>
      <c r="B165" s="69" t="s">
        <v>136</v>
      </c>
      <c r="C165" s="47">
        <v>65</v>
      </c>
      <c r="D165" s="3"/>
      <c r="E165" s="3"/>
    </row>
    <row r="166" spans="1:15" x14ac:dyDescent="0.3">
      <c r="A166" s="63"/>
      <c r="B166" s="69" t="s">
        <v>137</v>
      </c>
      <c r="C166" s="47">
        <v>945</v>
      </c>
      <c r="D166" s="3"/>
      <c r="E166" s="3"/>
    </row>
    <row r="167" spans="1:15" x14ac:dyDescent="0.3">
      <c r="A167" s="63"/>
      <c r="B167" s="72" t="s">
        <v>32</v>
      </c>
      <c r="C167" s="42">
        <v>0</v>
      </c>
      <c r="D167" s="3"/>
      <c r="E167" s="3"/>
    </row>
    <row r="168" spans="1:15" x14ac:dyDescent="0.3">
      <c r="A168" s="64"/>
      <c r="B168" s="56" t="s">
        <v>316</v>
      </c>
      <c r="C168" s="43">
        <f>SUM(C158:C167)</f>
        <v>5822</v>
      </c>
      <c r="D168" s="3"/>
      <c r="E168" s="3"/>
    </row>
    <row r="169" spans="1:15" ht="15.75" x14ac:dyDescent="0.35">
      <c r="A169" s="55" t="s">
        <v>315</v>
      </c>
      <c r="B169" s="7"/>
      <c r="C169" s="43">
        <v>1010</v>
      </c>
      <c r="D169" s="3"/>
      <c r="E169" s="3"/>
    </row>
    <row r="170" spans="1:15" ht="15.75" x14ac:dyDescent="0.35">
      <c r="A170" s="56" t="s">
        <v>314</v>
      </c>
      <c r="B170" s="8"/>
      <c r="C170" s="54">
        <f>SUM(C169,C168,C157,C153,C150,C148,C142,C129,C127,C113,C96,C91,C84,C80,C74,C70,C63,C60,C57,C48,C46,C35,C23,C17)</f>
        <v>113267</v>
      </c>
      <c r="D170" s="3"/>
      <c r="E170" s="3"/>
    </row>
    <row r="171" spans="1:15" s="13" customFormat="1" ht="22.5" customHeight="1" x14ac:dyDescent="0.3">
      <c r="A171" s="161"/>
      <c r="B171" s="161"/>
      <c r="C171" s="161"/>
      <c r="D171" s="161"/>
      <c r="E171" s="161"/>
      <c r="F171" s="161"/>
      <c r="G171" s="161"/>
      <c r="H171" s="10"/>
      <c r="I171" s="10"/>
      <c r="J171" s="10"/>
      <c r="K171" s="10"/>
      <c r="L171" s="10"/>
      <c r="M171" s="10"/>
      <c r="N171" s="10"/>
      <c r="O171" s="10"/>
    </row>
    <row r="172" spans="1:15" s="13" customFormat="1" x14ac:dyDescent="0.3">
      <c r="A172" s="76"/>
      <c r="B172" s="76"/>
      <c r="C172" s="76"/>
      <c r="D172" s="76"/>
      <c r="E172" s="76"/>
      <c r="F172" s="76"/>
      <c r="G172" s="76"/>
      <c r="H172" s="10"/>
      <c r="I172" s="10"/>
      <c r="J172" s="10"/>
      <c r="K172" s="10"/>
      <c r="L172" s="10"/>
      <c r="M172" s="10"/>
      <c r="N172" s="10"/>
      <c r="O172" s="10"/>
    </row>
    <row r="173" spans="1:15" ht="20.25" customHeight="1" x14ac:dyDescent="0.3">
      <c r="A173" s="165" t="s">
        <v>256</v>
      </c>
      <c r="B173" s="165"/>
      <c r="C173" s="165"/>
      <c r="D173" s="165"/>
      <c r="E173" s="165"/>
      <c r="F173" s="165"/>
      <c r="G173" s="165"/>
    </row>
    <row r="174" spans="1:15" x14ac:dyDescent="0.3">
      <c r="A174" s="163" t="s">
        <v>257</v>
      </c>
      <c r="B174" s="163"/>
      <c r="C174" s="163"/>
      <c r="D174" s="163"/>
      <c r="E174" s="163"/>
      <c r="F174" s="163"/>
      <c r="G174" s="163"/>
    </row>
  </sheetData>
  <mergeCells count="5">
    <mergeCell ref="A2:G2"/>
    <mergeCell ref="A3:G3"/>
    <mergeCell ref="A171:G171"/>
    <mergeCell ref="A174:G174"/>
    <mergeCell ref="A173:G173"/>
  </mergeCells>
  <phoneticPr fontId="26" type="noConversion"/>
  <pageMargins left="0.78740157480314965" right="0.70866141732283472" top="0.74803149606299213" bottom="0.74803149606299213" header="0.31496062992125984" footer="0.31496062992125984"/>
  <pageSetup paperSize="9" scale="78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2" manualBreakCount="2">
    <brk id="63" max="6" man="1"/>
    <brk id="129" max="6" man="1"/>
  </rowBreaks>
  <ignoredErrors>
    <ignoredError sqref="C17" formulaRange="1"/>
    <ignoredError sqref="B118:B125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200"/>
  <sheetViews>
    <sheetView showGridLines="0" zoomScaleNormal="100" workbookViewId="0">
      <pane ySplit="5" topLeftCell="A6" activePane="bottomLeft" state="frozen"/>
      <selection activeCell="K19" sqref="K19"/>
      <selection pane="bottomLeft" activeCell="A5" sqref="A5"/>
    </sheetView>
  </sheetViews>
  <sheetFormatPr defaultColWidth="9.140625" defaultRowHeight="15" x14ac:dyDescent="0.3"/>
  <cols>
    <col min="1" max="1" width="34.7109375" style="14" customWidth="1"/>
    <col min="2" max="2" width="30.7109375" style="13" customWidth="1"/>
    <col min="3" max="6" width="8.85546875" style="12" customWidth="1"/>
    <col min="7" max="7" width="17.85546875" style="13" customWidth="1"/>
    <col min="8" max="16384" width="9.140625" style="13"/>
  </cols>
  <sheetData>
    <row r="1" spans="1:7" x14ac:dyDescent="0.3">
      <c r="E1" s="13"/>
      <c r="F1" s="13"/>
    </row>
    <row r="2" spans="1:7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x14ac:dyDescent="0.3">
      <c r="E4" s="13"/>
      <c r="F4" s="13"/>
    </row>
    <row r="5" spans="1:7" ht="22.5" customHeight="1" x14ac:dyDescent="0.3">
      <c r="A5" s="35" t="s">
        <v>312</v>
      </c>
      <c r="B5" s="37" t="s">
        <v>313</v>
      </c>
      <c r="C5" s="60">
        <v>2011</v>
      </c>
      <c r="D5" s="13"/>
      <c r="E5" s="13"/>
      <c r="F5" s="13"/>
    </row>
    <row r="6" spans="1:7" x14ac:dyDescent="0.3">
      <c r="A6" s="38" t="s">
        <v>157</v>
      </c>
      <c r="B6" s="39" t="s">
        <v>158</v>
      </c>
      <c r="C6" s="40">
        <v>22</v>
      </c>
      <c r="D6" s="13"/>
      <c r="E6" s="13"/>
      <c r="F6" s="13"/>
    </row>
    <row r="7" spans="1:7" x14ac:dyDescent="0.3">
      <c r="A7" s="53"/>
      <c r="B7" s="41" t="s">
        <v>2</v>
      </c>
      <c r="C7" s="42">
        <v>13</v>
      </c>
      <c r="D7" s="13"/>
      <c r="E7" s="13"/>
      <c r="F7" s="13"/>
    </row>
    <row r="8" spans="1:7" x14ac:dyDescent="0.3">
      <c r="A8" s="52"/>
      <c r="B8" s="56" t="s">
        <v>316</v>
      </c>
      <c r="C8" s="43">
        <f>SUM(C6:C7)</f>
        <v>35</v>
      </c>
      <c r="D8" s="13"/>
      <c r="E8" s="13"/>
      <c r="F8" s="13"/>
    </row>
    <row r="9" spans="1:7" x14ac:dyDescent="0.3">
      <c r="A9" s="38" t="s">
        <v>4</v>
      </c>
      <c r="B9" s="44" t="s">
        <v>5</v>
      </c>
      <c r="C9" s="45">
        <v>4020</v>
      </c>
      <c r="D9" s="13"/>
      <c r="E9" s="13"/>
      <c r="F9" s="13"/>
    </row>
    <row r="10" spans="1:7" x14ac:dyDescent="0.3">
      <c r="A10" s="53"/>
      <c r="B10" s="46" t="s">
        <v>159</v>
      </c>
      <c r="C10" s="47">
        <v>23</v>
      </c>
      <c r="D10" s="13"/>
      <c r="E10" s="13"/>
      <c r="F10" s="13"/>
    </row>
    <row r="11" spans="1:7" x14ac:dyDescent="0.3">
      <c r="A11" s="53"/>
      <c r="B11" s="46" t="s">
        <v>6</v>
      </c>
      <c r="C11" s="47">
        <v>39</v>
      </c>
      <c r="D11" s="13"/>
      <c r="E11" s="13"/>
      <c r="F11" s="13"/>
    </row>
    <row r="12" spans="1:7" x14ac:dyDescent="0.3">
      <c r="A12" s="53"/>
      <c r="B12" s="46" t="s">
        <v>160</v>
      </c>
      <c r="C12" s="47">
        <v>5</v>
      </c>
      <c r="D12" s="13"/>
      <c r="E12" s="13"/>
      <c r="F12" s="13"/>
    </row>
    <row r="13" spans="1:7" x14ac:dyDescent="0.3">
      <c r="A13" s="53"/>
      <c r="B13" s="46" t="s">
        <v>7</v>
      </c>
      <c r="C13" s="47">
        <v>454</v>
      </c>
      <c r="D13" s="13"/>
      <c r="E13" s="13"/>
      <c r="F13" s="13"/>
    </row>
    <row r="14" spans="1:7" x14ac:dyDescent="0.3">
      <c r="A14" s="53"/>
      <c r="B14" s="46" t="s">
        <v>8</v>
      </c>
      <c r="C14" s="47">
        <v>186</v>
      </c>
      <c r="D14" s="13"/>
      <c r="E14" s="13"/>
      <c r="F14" s="13"/>
    </row>
    <row r="15" spans="1:7" x14ac:dyDescent="0.3">
      <c r="A15" s="53"/>
      <c r="B15" s="46" t="s">
        <v>9</v>
      </c>
      <c r="C15" s="47">
        <v>347</v>
      </c>
      <c r="D15" s="13"/>
      <c r="E15" s="13"/>
      <c r="F15" s="13"/>
    </row>
    <row r="16" spans="1:7" x14ac:dyDescent="0.3">
      <c r="A16" s="53"/>
      <c r="B16" s="46" t="s">
        <v>10</v>
      </c>
      <c r="C16" s="47">
        <v>489</v>
      </c>
      <c r="D16" s="13"/>
      <c r="E16" s="13"/>
      <c r="F16" s="13"/>
    </row>
    <row r="17" spans="1:6" x14ac:dyDescent="0.3">
      <c r="A17" s="53"/>
      <c r="B17" s="46" t="s">
        <v>11</v>
      </c>
      <c r="C17" s="47">
        <v>51</v>
      </c>
      <c r="D17" s="13"/>
      <c r="E17" s="13"/>
      <c r="F17" s="13"/>
    </row>
    <row r="18" spans="1:6" x14ac:dyDescent="0.3">
      <c r="A18" s="53"/>
      <c r="B18" s="46" t="s">
        <v>12</v>
      </c>
      <c r="C18" s="47">
        <v>2301</v>
      </c>
      <c r="D18" s="13"/>
      <c r="E18" s="13"/>
      <c r="F18" s="13"/>
    </row>
    <row r="19" spans="1:6" x14ac:dyDescent="0.3">
      <c r="A19" s="53"/>
      <c r="B19" s="46" t="s">
        <v>13</v>
      </c>
      <c r="C19" s="47">
        <v>1746</v>
      </c>
      <c r="D19" s="13"/>
      <c r="E19" s="13"/>
      <c r="F19" s="13"/>
    </row>
    <row r="20" spans="1:6" x14ac:dyDescent="0.3">
      <c r="A20" s="53"/>
      <c r="B20" s="46" t="s">
        <v>14</v>
      </c>
      <c r="C20" s="47">
        <v>2320</v>
      </c>
      <c r="D20" s="13"/>
      <c r="E20" s="13"/>
      <c r="F20" s="13"/>
    </row>
    <row r="21" spans="1:6" x14ac:dyDescent="0.3">
      <c r="A21" s="53"/>
      <c r="B21" s="46" t="s">
        <v>162</v>
      </c>
      <c r="C21" s="47">
        <v>2</v>
      </c>
      <c r="D21" s="13"/>
      <c r="E21" s="13"/>
      <c r="F21" s="13"/>
    </row>
    <row r="22" spans="1:6" x14ac:dyDescent="0.3">
      <c r="A22" s="53"/>
      <c r="B22" s="48" t="s">
        <v>32</v>
      </c>
      <c r="C22" s="49">
        <v>1</v>
      </c>
      <c r="D22" s="13"/>
      <c r="E22" s="13"/>
      <c r="F22" s="13"/>
    </row>
    <row r="23" spans="1:6" x14ac:dyDescent="0.3">
      <c r="A23" s="52"/>
      <c r="B23" s="56" t="s">
        <v>316</v>
      </c>
      <c r="C23" s="43">
        <f>SUM(C9:C22)</f>
        <v>11984</v>
      </c>
      <c r="D23" s="13"/>
      <c r="E23" s="13"/>
      <c r="F23" s="13"/>
    </row>
    <row r="24" spans="1:6" x14ac:dyDescent="0.3">
      <c r="A24" s="38" t="s">
        <v>15</v>
      </c>
      <c r="B24" s="46" t="s">
        <v>16</v>
      </c>
      <c r="C24" s="47">
        <v>306</v>
      </c>
      <c r="D24" s="13"/>
      <c r="E24" s="13"/>
      <c r="F24" s="13"/>
    </row>
    <row r="25" spans="1:6" x14ac:dyDescent="0.3">
      <c r="A25" s="53"/>
      <c r="B25" s="41" t="s">
        <v>17</v>
      </c>
      <c r="C25" s="42">
        <v>510</v>
      </c>
      <c r="D25" s="13"/>
      <c r="E25" s="13"/>
      <c r="F25" s="13"/>
    </row>
    <row r="26" spans="1:6" x14ac:dyDescent="0.3">
      <c r="A26" s="53"/>
      <c r="B26" s="41" t="s">
        <v>18</v>
      </c>
      <c r="C26" s="42">
        <v>142</v>
      </c>
      <c r="D26" s="13"/>
      <c r="E26" s="13"/>
      <c r="F26" s="13"/>
    </row>
    <row r="27" spans="1:6" x14ac:dyDescent="0.3">
      <c r="A27" s="53"/>
      <c r="B27" s="41" t="s">
        <v>19</v>
      </c>
      <c r="C27" s="42">
        <v>21</v>
      </c>
      <c r="D27" s="13"/>
      <c r="E27" s="13"/>
      <c r="F27" s="13"/>
    </row>
    <row r="28" spans="1:6" x14ac:dyDescent="0.3">
      <c r="A28" s="52"/>
      <c r="B28" s="56" t="s">
        <v>316</v>
      </c>
      <c r="C28" s="43">
        <f>SUM(C24:C27)</f>
        <v>979</v>
      </c>
      <c r="D28" s="13"/>
      <c r="E28" s="13"/>
      <c r="F28" s="13"/>
    </row>
    <row r="29" spans="1:6" x14ac:dyDescent="0.3">
      <c r="A29" s="38" t="s">
        <v>163</v>
      </c>
      <c r="B29" s="46" t="s">
        <v>165</v>
      </c>
      <c r="C29" s="47">
        <v>15</v>
      </c>
      <c r="D29" s="13"/>
      <c r="E29" s="13"/>
      <c r="F29" s="13"/>
    </row>
    <row r="30" spans="1:6" x14ac:dyDescent="0.3">
      <c r="A30" s="53"/>
      <c r="B30" s="48" t="s">
        <v>166</v>
      </c>
      <c r="C30" s="49">
        <v>1</v>
      </c>
      <c r="D30" s="13"/>
      <c r="E30" s="13"/>
      <c r="F30" s="13"/>
    </row>
    <row r="31" spans="1:6" x14ac:dyDescent="0.3">
      <c r="A31" s="52"/>
      <c r="B31" s="56" t="s">
        <v>316</v>
      </c>
      <c r="C31" s="43">
        <f>SUM(C29:C30)</f>
        <v>16</v>
      </c>
      <c r="D31" s="13"/>
      <c r="E31" s="13"/>
      <c r="F31" s="13"/>
    </row>
    <row r="32" spans="1:6" x14ac:dyDescent="0.3">
      <c r="A32" s="38" t="s">
        <v>20</v>
      </c>
      <c r="B32" s="41" t="s">
        <v>21</v>
      </c>
      <c r="C32" s="42">
        <v>6</v>
      </c>
      <c r="D32" s="13"/>
      <c r="E32" s="13"/>
      <c r="F32" s="13"/>
    </row>
    <row r="33" spans="1:6" x14ac:dyDescent="0.3">
      <c r="A33" s="52"/>
      <c r="B33" s="56" t="s">
        <v>316</v>
      </c>
      <c r="C33" s="43">
        <f>SUM(C32)</f>
        <v>6</v>
      </c>
      <c r="D33" s="13"/>
      <c r="E33" s="13"/>
      <c r="F33" s="13"/>
    </row>
    <row r="34" spans="1:6" x14ac:dyDescent="0.3">
      <c r="A34" s="38" t="s">
        <v>22</v>
      </c>
      <c r="B34" s="46" t="s">
        <v>23</v>
      </c>
      <c r="C34" s="47">
        <v>706</v>
      </c>
      <c r="D34" s="13"/>
      <c r="E34" s="13"/>
      <c r="F34" s="13"/>
    </row>
    <row r="35" spans="1:6" x14ac:dyDescent="0.3">
      <c r="A35" s="53"/>
      <c r="B35" s="46" t="s">
        <v>167</v>
      </c>
      <c r="C35" s="47">
        <v>8</v>
      </c>
      <c r="D35" s="13"/>
      <c r="E35" s="13"/>
      <c r="F35" s="13"/>
    </row>
    <row r="36" spans="1:6" x14ac:dyDescent="0.3">
      <c r="A36" s="53"/>
      <c r="B36" s="46" t="s">
        <v>168</v>
      </c>
      <c r="C36" s="47">
        <v>14769</v>
      </c>
      <c r="D36" s="13"/>
      <c r="E36" s="13"/>
      <c r="F36" s="13"/>
    </row>
    <row r="37" spans="1:6" x14ac:dyDescent="0.3">
      <c r="A37" s="53"/>
      <c r="B37" s="46" t="s">
        <v>24</v>
      </c>
      <c r="C37" s="47">
        <v>18080</v>
      </c>
      <c r="D37" s="13"/>
      <c r="E37" s="13"/>
      <c r="F37" s="13"/>
    </row>
    <row r="38" spans="1:6" x14ac:dyDescent="0.3">
      <c r="A38" s="53"/>
      <c r="B38" s="46" t="s">
        <v>25</v>
      </c>
      <c r="C38" s="47">
        <v>9253</v>
      </c>
      <c r="D38" s="13"/>
      <c r="E38" s="13"/>
      <c r="F38" s="13"/>
    </row>
    <row r="39" spans="1:6" x14ac:dyDescent="0.3">
      <c r="A39" s="53"/>
      <c r="B39" s="46" t="s">
        <v>169</v>
      </c>
      <c r="C39" s="47">
        <v>8</v>
      </c>
      <c r="D39" s="13"/>
      <c r="E39" s="13"/>
      <c r="F39" s="13"/>
    </row>
    <row r="40" spans="1:6" x14ac:dyDescent="0.3">
      <c r="A40" s="53"/>
      <c r="B40" s="46" t="s">
        <v>170</v>
      </c>
      <c r="C40" s="47">
        <v>21</v>
      </c>
      <c r="D40" s="13"/>
      <c r="E40" s="13"/>
      <c r="F40" s="13"/>
    </row>
    <row r="41" spans="1:6" x14ac:dyDescent="0.3">
      <c r="A41" s="53"/>
      <c r="B41" s="46" t="s">
        <v>26</v>
      </c>
      <c r="C41" s="47">
        <v>17670</v>
      </c>
      <c r="D41" s="13"/>
      <c r="E41" s="13"/>
      <c r="F41" s="13"/>
    </row>
    <row r="42" spans="1:6" x14ac:dyDescent="0.3">
      <c r="A42" s="53"/>
      <c r="B42" s="46" t="s">
        <v>27</v>
      </c>
      <c r="C42" s="47">
        <v>6496</v>
      </c>
      <c r="D42" s="13"/>
      <c r="E42" s="13"/>
      <c r="F42" s="13"/>
    </row>
    <row r="43" spans="1:6" x14ac:dyDescent="0.3">
      <c r="A43" s="53"/>
      <c r="B43" s="46" t="s">
        <v>28</v>
      </c>
      <c r="C43" s="47">
        <v>12</v>
      </c>
      <c r="D43" s="13"/>
      <c r="E43" s="13"/>
      <c r="F43" s="13"/>
    </row>
    <row r="44" spans="1:6" x14ac:dyDescent="0.3">
      <c r="A44" s="53"/>
      <c r="B44" s="46" t="s">
        <v>29</v>
      </c>
      <c r="C44" s="47">
        <v>4432</v>
      </c>
      <c r="D44" s="13"/>
      <c r="E44" s="13"/>
      <c r="F44" s="13"/>
    </row>
    <row r="45" spans="1:6" x14ac:dyDescent="0.3">
      <c r="A45" s="53"/>
      <c r="B45" s="46" t="s">
        <v>30</v>
      </c>
      <c r="C45" s="47">
        <v>64</v>
      </c>
      <c r="D45" s="13"/>
      <c r="E45" s="13"/>
      <c r="F45" s="13"/>
    </row>
    <row r="46" spans="1:6" x14ac:dyDescent="0.3">
      <c r="A46" s="53"/>
      <c r="B46" s="46" t="s">
        <v>171</v>
      </c>
      <c r="C46" s="47">
        <v>43</v>
      </c>
      <c r="D46" s="13"/>
      <c r="E46" s="13"/>
      <c r="F46" s="13"/>
    </row>
    <row r="47" spans="1:6" x14ac:dyDescent="0.3">
      <c r="A47" s="53"/>
      <c r="B47" s="46" t="s">
        <v>31</v>
      </c>
      <c r="C47" s="47">
        <v>987</v>
      </c>
      <c r="D47" s="13"/>
      <c r="E47" s="13"/>
      <c r="F47" s="13"/>
    </row>
    <row r="48" spans="1:6" x14ac:dyDescent="0.3">
      <c r="A48" s="53"/>
      <c r="B48" s="46" t="s">
        <v>32</v>
      </c>
      <c r="C48" s="47">
        <v>7</v>
      </c>
      <c r="D48" s="13"/>
      <c r="E48" s="13"/>
      <c r="F48" s="13"/>
    </row>
    <row r="49" spans="1:6" x14ac:dyDescent="0.3">
      <c r="A49" s="52"/>
      <c r="B49" s="56" t="s">
        <v>316</v>
      </c>
      <c r="C49" s="43">
        <f>SUM(C34:C48)</f>
        <v>72556</v>
      </c>
      <c r="D49" s="13"/>
      <c r="E49" s="13"/>
      <c r="F49" s="13"/>
    </row>
    <row r="50" spans="1:6" x14ac:dyDescent="0.3">
      <c r="A50" s="38" t="s">
        <v>33</v>
      </c>
      <c r="B50" s="46" t="s">
        <v>34</v>
      </c>
      <c r="C50" s="47">
        <v>846</v>
      </c>
      <c r="D50" s="13"/>
      <c r="E50" s="13"/>
      <c r="F50" s="13"/>
    </row>
    <row r="51" spans="1:6" x14ac:dyDescent="0.3">
      <c r="A51" s="53"/>
      <c r="B51" s="46" t="s">
        <v>35</v>
      </c>
      <c r="C51" s="47">
        <v>464</v>
      </c>
      <c r="D51" s="13"/>
      <c r="E51" s="13"/>
      <c r="F51" s="13"/>
    </row>
    <row r="52" spans="1:6" x14ac:dyDescent="0.3">
      <c r="A52" s="53"/>
      <c r="B52" s="46" t="s">
        <v>36</v>
      </c>
      <c r="C52" s="47">
        <v>212</v>
      </c>
      <c r="D52" s="13"/>
      <c r="E52" s="13"/>
      <c r="F52" s="13"/>
    </row>
    <row r="53" spans="1:6" x14ac:dyDescent="0.3">
      <c r="A53" s="53"/>
      <c r="B53" s="46" t="s">
        <v>37</v>
      </c>
      <c r="C53" s="47">
        <v>100</v>
      </c>
      <c r="D53" s="13"/>
      <c r="E53" s="13"/>
      <c r="F53" s="13"/>
    </row>
    <row r="54" spans="1:6" x14ac:dyDescent="0.3">
      <c r="A54" s="53"/>
      <c r="B54" s="46" t="s">
        <v>38</v>
      </c>
      <c r="C54" s="47">
        <v>141</v>
      </c>
      <c r="D54" s="13"/>
      <c r="E54" s="13"/>
      <c r="F54" s="13"/>
    </row>
    <row r="55" spans="1:6" x14ac:dyDescent="0.3">
      <c r="A55" s="53"/>
      <c r="B55" s="46" t="s">
        <v>39</v>
      </c>
      <c r="C55" s="47">
        <v>4129</v>
      </c>
      <c r="D55" s="13"/>
      <c r="E55" s="13"/>
      <c r="F55" s="13"/>
    </row>
    <row r="56" spans="1:6" x14ac:dyDescent="0.3">
      <c r="A56" s="53"/>
      <c r="B56" s="46" t="s">
        <v>40</v>
      </c>
      <c r="C56" s="47">
        <v>1961</v>
      </c>
      <c r="D56" s="13"/>
      <c r="E56" s="13"/>
      <c r="F56" s="13"/>
    </row>
    <row r="57" spans="1:6" x14ac:dyDescent="0.3">
      <c r="A57" s="53"/>
      <c r="B57" s="41" t="s">
        <v>32</v>
      </c>
      <c r="C57" s="42">
        <v>532</v>
      </c>
      <c r="D57" s="13"/>
      <c r="E57" s="13"/>
      <c r="F57" s="13"/>
    </row>
    <row r="58" spans="1:6" x14ac:dyDescent="0.3">
      <c r="A58" s="52"/>
      <c r="B58" s="56" t="s">
        <v>316</v>
      </c>
      <c r="C58" s="43">
        <f>SUM(C50:C57)</f>
        <v>8385</v>
      </c>
      <c r="D58" s="13"/>
      <c r="E58" s="13"/>
      <c r="F58" s="13"/>
    </row>
    <row r="59" spans="1:6" x14ac:dyDescent="0.3">
      <c r="A59" s="38" t="s">
        <v>172</v>
      </c>
      <c r="B59" s="48" t="s">
        <v>173</v>
      </c>
      <c r="C59" s="49">
        <v>9</v>
      </c>
      <c r="D59" s="13"/>
      <c r="E59" s="13"/>
      <c r="F59" s="13"/>
    </row>
    <row r="60" spans="1:6" x14ac:dyDescent="0.3">
      <c r="A60" s="52"/>
      <c r="B60" s="56" t="s">
        <v>316</v>
      </c>
      <c r="C60" s="43">
        <f>SUM(C59)</f>
        <v>9</v>
      </c>
      <c r="D60" s="13"/>
      <c r="E60" s="13"/>
      <c r="F60" s="13"/>
    </row>
    <row r="61" spans="1:6" x14ac:dyDescent="0.3">
      <c r="A61" s="38" t="s">
        <v>41</v>
      </c>
      <c r="B61" s="44" t="s">
        <v>174</v>
      </c>
      <c r="C61" s="45">
        <v>22</v>
      </c>
      <c r="D61" s="13"/>
      <c r="E61" s="13"/>
      <c r="F61" s="13"/>
    </row>
    <row r="62" spans="1:6" x14ac:dyDescent="0.3">
      <c r="A62" s="53"/>
      <c r="B62" s="46" t="s">
        <v>42</v>
      </c>
      <c r="C62" s="47">
        <v>1306</v>
      </c>
      <c r="D62" s="13"/>
      <c r="E62" s="13"/>
      <c r="F62" s="13"/>
    </row>
    <row r="63" spans="1:6" x14ac:dyDescent="0.3">
      <c r="A63" s="53"/>
      <c r="B63" s="46" t="s">
        <v>43</v>
      </c>
      <c r="C63" s="47">
        <v>150</v>
      </c>
      <c r="D63" s="13"/>
      <c r="E63" s="13"/>
      <c r="F63" s="13"/>
    </row>
    <row r="64" spans="1:6" x14ac:dyDescent="0.3">
      <c r="A64" s="53"/>
      <c r="B64" s="46" t="s">
        <v>44</v>
      </c>
      <c r="C64" s="47">
        <v>50</v>
      </c>
      <c r="D64" s="13"/>
      <c r="E64" s="13"/>
      <c r="F64" s="13"/>
    </row>
    <row r="65" spans="1:6" x14ac:dyDescent="0.3">
      <c r="A65" s="53"/>
      <c r="B65" s="46" t="s">
        <v>45</v>
      </c>
      <c r="C65" s="47">
        <v>687</v>
      </c>
      <c r="D65" s="13"/>
      <c r="E65" s="13"/>
      <c r="F65" s="13"/>
    </row>
    <row r="66" spans="1:6" x14ac:dyDescent="0.3">
      <c r="A66" s="53"/>
      <c r="B66" s="46" t="s">
        <v>46</v>
      </c>
      <c r="C66" s="47">
        <v>2383</v>
      </c>
      <c r="D66" s="13"/>
      <c r="E66" s="13"/>
      <c r="F66" s="13"/>
    </row>
    <row r="67" spans="1:6" x14ac:dyDescent="0.3">
      <c r="A67" s="53"/>
      <c r="B67" s="46" t="s">
        <v>47</v>
      </c>
      <c r="C67" s="47">
        <v>62</v>
      </c>
      <c r="D67" s="13"/>
      <c r="E67" s="13"/>
      <c r="F67" s="13"/>
    </row>
    <row r="68" spans="1:6" x14ac:dyDescent="0.3">
      <c r="A68" s="53"/>
      <c r="B68" s="41" t="s">
        <v>32</v>
      </c>
      <c r="C68" s="42">
        <v>6</v>
      </c>
      <c r="D68" s="13"/>
      <c r="E68" s="13"/>
      <c r="F68" s="13"/>
    </row>
    <row r="69" spans="1:6" x14ac:dyDescent="0.3">
      <c r="A69" s="52"/>
      <c r="B69" s="56" t="s">
        <v>316</v>
      </c>
      <c r="C69" s="43">
        <f>SUM(C61:C68)</f>
        <v>4666</v>
      </c>
      <c r="D69" s="13"/>
      <c r="E69" s="13"/>
      <c r="F69" s="13"/>
    </row>
    <row r="70" spans="1:6" x14ac:dyDescent="0.3">
      <c r="A70" s="38" t="s">
        <v>48</v>
      </c>
      <c r="B70" s="44" t="s">
        <v>49</v>
      </c>
      <c r="C70" s="45">
        <v>42</v>
      </c>
      <c r="D70" s="13"/>
      <c r="E70" s="13"/>
      <c r="F70" s="13"/>
    </row>
    <row r="71" spans="1:6" x14ac:dyDescent="0.3">
      <c r="A71" s="53"/>
      <c r="B71" s="41" t="s">
        <v>48</v>
      </c>
      <c r="C71" s="42">
        <v>132</v>
      </c>
      <c r="D71" s="13"/>
      <c r="E71" s="13"/>
      <c r="F71" s="13"/>
    </row>
    <row r="72" spans="1:6" x14ac:dyDescent="0.3">
      <c r="A72" s="52"/>
      <c r="B72" s="56" t="s">
        <v>316</v>
      </c>
      <c r="C72" s="43">
        <f>SUM(C70:C71)</f>
        <v>174</v>
      </c>
      <c r="D72" s="13"/>
      <c r="E72" s="13"/>
      <c r="F72" s="13"/>
    </row>
    <row r="73" spans="1:6" x14ac:dyDescent="0.3">
      <c r="A73" s="38" t="s">
        <v>50</v>
      </c>
      <c r="B73" s="44" t="s">
        <v>51</v>
      </c>
      <c r="C73" s="45">
        <v>77</v>
      </c>
      <c r="D73" s="13"/>
      <c r="E73" s="13"/>
      <c r="F73" s="13"/>
    </row>
    <row r="74" spans="1:6" x14ac:dyDescent="0.3">
      <c r="A74" s="53"/>
      <c r="B74" s="41" t="s">
        <v>52</v>
      </c>
      <c r="C74" s="42">
        <v>802</v>
      </c>
      <c r="D74" s="13"/>
      <c r="E74" s="13"/>
      <c r="F74" s="13"/>
    </row>
    <row r="75" spans="1:6" x14ac:dyDescent="0.3">
      <c r="A75" s="52"/>
      <c r="B75" s="56" t="s">
        <v>316</v>
      </c>
      <c r="C75" s="43">
        <f>SUM(C73:C74)</f>
        <v>879</v>
      </c>
      <c r="D75" s="13"/>
      <c r="E75" s="13"/>
      <c r="F75" s="13"/>
    </row>
    <row r="76" spans="1:6" x14ac:dyDescent="0.3">
      <c r="A76" s="38" t="s">
        <v>53</v>
      </c>
      <c r="B76" s="46" t="s">
        <v>175</v>
      </c>
      <c r="C76" s="47">
        <v>50</v>
      </c>
      <c r="D76" s="13"/>
      <c r="E76" s="13"/>
      <c r="F76" s="13"/>
    </row>
    <row r="77" spans="1:6" x14ac:dyDescent="0.3">
      <c r="A77" s="53"/>
      <c r="B77" s="46" t="s">
        <v>32</v>
      </c>
      <c r="C77" s="47">
        <v>11</v>
      </c>
      <c r="D77" s="13"/>
      <c r="E77" s="13"/>
      <c r="F77" s="13"/>
    </row>
    <row r="78" spans="1:6" ht="16.5" customHeight="1" x14ac:dyDescent="0.3">
      <c r="A78" s="52"/>
      <c r="B78" s="56" t="s">
        <v>316</v>
      </c>
      <c r="C78" s="43">
        <f>SUM(C76:C77)</f>
        <v>61</v>
      </c>
      <c r="D78" s="13"/>
      <c r="E78" s="13"/>
      <c r="F78" s="13"/>
    </row>
    <row r="79" spans="1:6" ht="16.5" customHeight="1" x14ac:dyDescent="0.3">
      <c r="A79" s="38" t="s">
        <v>54</v>
      </c>
      <c r="B79" s="44" t="s">
        <v>142</v>
      </c>
      <c r="C79" s="45">
        <v>107</v>
      </c>
      <c r="D79" s="13"/>
      <c r="E79" s="13"/>
      <c r="F79" s="13"/>
    </row>
    <row r="80" spans="1:6" x14ac:dyDescent="0.3">
      <c r="A80" s="53"/>
      <c r="B80" s="46" t="s">
        <v>55</v>
      </c>
      <c r="C80" s="45">
        <v>196</v>
      </c>
      <c r="D80" s="13"/>
      <c r="E80" s="13"/>
      <c r="F80" s="13"/>
    </row>
    <row r="81" spans="1:6" x14ac:dyDescent="0.3">
      <c r="A81" s="53"/>
      <c r="B81" s="46" t="s">
        <v>56</v>
      </c>
      <c r="C81" s="45">
        <v>206</v>
      </c>
      <c r="D81" s="13"/>
      <c r="E81" s="13"/>
      <c r="F81" s="13"/>
    </row>
    <row r="82" spans="1:6" x14ac:dyDescent="0.3">
      <c r="A82" s="53"/>
      <c r="B82" s="46" t="s">
        <v>57</v>
      </c>
      <c r="C82" s="47">
        <v>856</v>
      </c>
      <c r="D82" s="13"/>
      <c r="E82" s="13"/>
      <c r="F82" s="13"/>
    </row>
    <row r="83" spans="1:6" x14ac:dyDescent="0.3">
      <c r="A83" s="53"/>
      <c r="B83" s="41" t="s">
        <v>32</v>
      </c>
      <c r="C83" s="42">
        <v>523</v>
      </c>
      <c r="D83" s="13"/>
      <c r="E83" s="13"/>
      <c r="F83" s="13"/>
    </row>
    <row r="84" spans="1:6" x14ac:dyDescent="0.3">
      <c r="A84" s="52"/>
      <c r="B84" s="56" t="s">
        <v>316</v>
      </c>
      <c r="C84" s="43">
        <f>SUM(C79:C83)</f>
        <v>1888</v>
      </c>
      <c r="D84" s="13"/>
      <c r="E84" s="13"/>
      <c r="F84" s="13"/>
    </row>
    <row r="85" spans="1:6" x14ac:dyDescent="0.3">
      <c r="A85" s="38" t="s">
        <v>58</v>
      </c>
      <c r="B85" s="46" t="s">
        <v>60</v>
      </c>
      <c r="C85" s="47">
        <v>11893</v>
      </c>
      <c r="D85" s="13"/>
      <c r="E85" s="13"/>
      <c r="F85" s="13"/>
    </row>
    <row r="86" spans="1:6" x14ac:dyDescent="0.3">
      <c r="A86" s="53"/>
      <c r="B86" s="46" t="s">
        <v>61</v>
      </c>
      <c r="C86" s="47">
        <v>31</v>
      </c>
      <c r="D86" s="13"/>
      <c r="E86" s="13"/>
      <c r="F86" s="13"/>
    </row>
    <row r="87" spans="1:6" x14ac:dyDescent="0.3">
      <c r="A87" s="53"/>
      <c r="B87" s="41" t="s">
        <v>2</v>
      </c>
      <c r="C87" s="42">
        <v>27</v>
      </c>
      <c r="D87" s="13"/>
      <c r="E87" s="13"/>
      <c r="F87" s="13"/>
    </row>
    <row r="88" spans="1:6" x14ac:dyDescent="0.3">
      <c r="A88" s="52"/>
      <c r="B88" s="56" t="s">
        <v>316</v>
      </c>
      <c r="C88" s="43">
        <f>SUM(C85:C87)</f>
        <v>11951</v>
      </c>
      <c r="D88" s="13"/>
      <c r="E88" s="13"/>
      <c r="F88" s="13"/>
    </row>
    <row r="89" spans="1:6" x14ac:dyDescent="0.3">
      <c r="A89" s="38" t="s">
        <v>176</v>
      </c>
      <c r="B89" s="48" t="s">
        <v>177</v>
      </c>
      <c r="C89" s="49">
        <v>11</v>
      </c>
      <c r="D89" s="13"/>
      <c r="E89" s="13"/>
      <c r="F89" s="13"/>
    </row>
    <row r="90" spans="1:6" x14ac:dyDescent="0.3">
      <c r="A90" s="52"/>
      <c r="B90" s="56" t="s">
        <v>316</v>
      </c>
      <c r="C90" s="43">
        <f>SUM(C89)</f>
        <v>11</v>
      </c>
      <c r="D90" s="13"/>
      <c r="E90" s="13"/>
      <c r="F90" s="13"/>
    </row>
    <row r="91" spans="1:6" x14ac:dyDescent="0.3">
      <c r="A91" s="38" t="s">
        <v>62</v>
      </c>
      <c r="B91" s="46" t="s">
        <v>63</v>
      </c>
      <c r="C91" s="47">
        <v>1175</v>
      </c>
      <c r="D91" s="13"/>
      <c r="E91" s="13"/>
      <c r="F91" s="13"/>
    </row>
    <row r="92" spans="1:6" x14ac:dyDescent="0.3">
      <c r="A92" s="53"/>
      <c r="B92" s="46" t="s">
        <v>64</v>
      </c>
      <c r="C92" s="47">
        <v>11</v>
      </c>
      <c r="D92" s="13"/>
      <c r="E92" s="13"/>
      <c r="F92" s="13"/>
    </row>
    <row r="93" spans="1:6" x14ac:dyDescent="0.3">
      <c r="A93" s="53"/>
      <c r="B93" s="46" t="s">
        <v>65</v>
      </c>
      <c r="C93" s="47">
        <v>413</v>
      </c>
      <c r="D93" s="13"/>
      <c r="E93" s="13"/>
      <c r="F93" s="13"/>
    </row>
    <row r="94" spans="1:6" x14ac:dyDescent="0.3">
      <c r="A94" s="53"/>
      <c r="B94" s="41" t="s">
        <v>32</v>
      </c>
      <c r="C94" s="42">
        <v>6</v>
      </c>
      <c r="D94" s="13"/>
      <c r="E94" s="13"/>
      <c r="F94" s="13"/>
    </row>
    <row r="95" spans="1:6" x14ac:dyDescent="0.3">
      <c r="A95" s="52"/>
      <c r="B95" s="56" t="s">
        <v>316</v>
      </c>
      <c r="C95" s="43">
        <f>SUM(C91:C94)</f>
        <v>1605</v>
      </c>
      <c r="D95" s="13"/>
      <c r="E95" s="13"/>
      <c r="F95" s="13"/>
    </row>
    <row r="96" spans="1:6" x14ac:dyDescent="0.3">
      <c r="A96" s="38" t="s">
        <v>66</v>
      </c>
      <c r="B96" s="44" t="s">
        <v>67</v>
      </c>
      <c r="C96" s="45">
        <v>123</v>
      </c>
      <c r="D96" s="13"/>
      <c r="E96" s="13"/>
      <c r="F96" s="13"/>
    </row>
    <row r="97" spans="1:6" x14ac:dyDescent="0.3">
      <c r="A97" s="53"/>
      <c r="B97" s="46" t="s">
        <v>68</v>
      </c>
      <c r="C97" s="47">
        <v>394</v>
      </c>
      <c r="D97" s="13"/>
      <c r="E97" s="13"/>
      <c r="F97" s="13"/>
    </row>
    <row r="98" spans="1:6" x14ac:dyDescent="0.3">
      <c r="A98" s="53"/>
      <c r="B98" s="48" t="s">
        <v>69</v>
      </c>
      <c r="C98" s="49">
        <v>57</v>
      </c>
      <c r="D98" s="13"/>
      <c r="E98" s="13"/>
      <c r="F98" s="13"/>
    </row>
    <row r="99" spans="1:6" x14ac:dyDescent="0.3">
      <c r="A99" s="52"/>
      <c r="B99" s="56" t="s">
        <v>316</v>
      </c>
      <c r="C99" s="43">
        <f>SUM(C96:C98)</f>
        <v>574</v>
      </c>
      <c r="D99" s="13"/>
      <c r="E99" s="13"/>
      <c r="F99" s="13"/>
    </row>
    <row r="100" spans="1:6" x14ac:dyDescent="0.3">
      <c r="A100" s="38" t="s">
        <v>70</v>
      </c>
      <c r="B100" s="44" t="s">
        <v>71</v>
      </c>
      <c r="C100" s="45">
        <v>287</v>
      </c>
      <c r="D100" s="13"/>
      <c r="E100" s="13"/>
      <c r="F100" s="13"/>
    </row>
    <row r="101" spans="1:6" x14ac:dyDescent="0.3">
      <c r="A101" s="53"/>
      <c r="B101" s="46" t="s">
        <v>32</v>
      </c>
      <c r="C101" s="47">
        <v>29</v>
      </c>
      <c r="D101" s="13"/>
      <c r="E101" s="13"/>
      <c r="F101" s="13"/>
    </row>
    <row r="102" spans="1:6" x14ac:dyDescent="0.3">
      <c r="A102" s="52"/>
      <c r="B102" s="56" t="s">
        <v>316</v>
      </c>
      <c r="C102" s="43">
        <f>SUM(C100:C101)</f>
        <v>316</v>
      </c>
      <c r="D102" s="13"/>
      <c r="E102" s="13"/>
      <c r="F102" s="13"/>
    </row>
    <row r="103" spans="1:6" x14ac:dyDescent="0.3">
      <c r="A103" s="38" t="s">
        <v>72</v>
      </c>
      <c r="B103" s="48" t="s">
        <v>143</v>
      </c>
      <c r="C103" s="49">
        <v>276</v>
      </c>
      <c r="D103" s="13"/>
      <c r="E103" s="13"/>
      <c r="F103" s="13"/>
    </row>
    <row r="104" spans="1:6" x14ac:dyDescent="0.3">
      <c r="A104" s="61"/>
      <c r="B104" s="46" t="s">
        <v>73</v>
      </c>
      <c r="C104" s="47">
        <v>4197</v>
      </c>
      <c r="D104" s="13"/>
      <c r="E104" s="13"/>
      <c r="F104" s="13"/>
    </row>
    <row r="105" spans="1:6" x14ac:dyDescent="0.3">
      <c r="A105" s="53"/>
      <c r="B105" s="46" t="s">
        <v>74</v>
      </c>
      <c r="C105" s="47">
        <v>29</v>
      </c>
      <c r="D105" s="13"/>
      <c r="E105" s="13"/>
      <c r="F105" s="13"/>
    </row>
    <row r="106" spans="1:6" x14ac:dyDescent="0.3">
      <c r="A106" s="53"/>
      <c r="B106" s="46" t="s">
        <v>75</v>
      </c>
      <c r="C106" s="47">
        <v>1818</v>
      </c>
      <c r="D106" s="13"/>
      <c r="E106" s="13"/>
      <c r="F106" s="13"/>
    </row>
    <row r="107" spans="1:6" x14ac:dyDescent="0.3">
      <c r="A107" s="53"/>
      <c r="B107" s="46" t="s">
        <v>32</v>
      </c>
      <c r="C107" s="47">
        <v>97</v>
      </c>
      <c r="D107" s="13"/>
      <c r="E107" s="13"/>
      <c r="F107" s="13"/>
    </row>
    <row r="108" spans="1:6" x14ac:dyDescent="0.3">
      <c r="A108" s="52"/>
      <c r="B108" s="56" t="s">
        <v>316</v>
      </c>
      <c r="C108" s="43">
        <f>SUM(C103:C107)</f>
        <v>6417</v>
      </c>
      <c r="D108" s="13"/>
      <c r="E108" s="13"/>
      <c r="F108" s="13"/>
    </row>
    <row r="109" spans="1:6" x14ac:dyDescent="0.3">
      <c r="A109" s="38" t="s">
        <v>76</v>
      </c>
      <c r="B109" s="46" t="s">
        <v>77</v>
      </c>
      <c r="C109" s="47">
        <v>274</v>
      </c>
      <c r="D109" s="13"/>
      <c r="E109" s="13"/>
      <c r="F109" s="13"/>
    </row>
    <row r="110" spans="1:6" x14ac:dyDescent="0.3">
      <c r="A110" s="53"/>
      <c r="B110" s="46" t="s">
        <v>78</v>
      </c>
      <c r="C110" s="47">
        <v>1184</v>
      </c>
      <c r="D110" s="13"/>
      <c r="E110" s="13"/>
      <c r="F110" s="13"/>
    </row>
    <row r="111" spans="1:6" x14ac:dyDescent="0.3">
      <c r="A111" s="53"/>
      <c r="B111" s="46" t="s">
        <v>79</v>
      </c>
      <c r="C111" s="47">
        <v>61</v>
      </c>
      <c r="D111" s="13"/>
      <c r="E111" s="13"/>
      <c r="F111" s="13"/>
    </row>
    <row r="112" spans="1:6" x14ac:dyDescent="0.3">
      <c r="A112" s="53"/>
      <c r="B112" s="41" t="s">
        <v>32</v>
      </c>
      <c r="C112" s="42">
        <v>97</v>
      </c>
      <c r="D112" s="13"/>
      <c r="E112" s="13"/>
      <c r="F112" s="13"/>
    </row>
    <row r="113" spans="1:6" x14ac:dyDescent="0.3">
      <c r="A113" s="52"/>
      <c r="B113" s="56" t="s">
        <v>316</v>
      </c>
      <c r="C113" s="43">
        <f>SUM(C109:C112)</f>
        <v>1616</v>
      </c>
      <c r="D113" s="13"/>
      <c r="E113" s="13"/>
      <c r="F113" s="13"/>
    </row>
    <row r="114" spans="1:6" x14ac:dyDescent="0.3">
      <c r="A114" s="38" t="s">
        <v>80</v>
      </c>
      <c r="B114" s="44" t="s">
        <v>81</v>
      </c>
      <c r="C114" s="45">
        <v>284</v>
      </c>
      <c r="D114" s="13"/>
      <c r="E114" s="13"/>
      <c r="F114" s="13"/>
    </row>
    <row r="115" spans="1:6" x14ac:dyDescent="0.3">
      <c r="A115" s="53"/>
      <c r="B115" s="46" t="s">
        <v>82</v>
      </c>
      <c r="C115" s="47">
        <v>2102</v>
      </c>
      <c r="D115" s="13"/>
      <c r="E115" s="13"/>
      <c r="F115" s="13"/>
    </row>
    <row r="116" spans="1:6" x14ac:dyDescent="0.3">
      <c r="A116" s="53"/>
      <c r="B116" s="46" t="s">
        <v>83</v>
      </c>
      <c r="C116" s="47">
        <v>57</v>
      </c>
      <c r="D116" s="13"/>
      <c r="E116" s="13"/>
      <c r="F116" s="13"/>
    </row>
    <row r="117" spans="1:6" x14ac:dyDescent="0.3">
      <c r="A117" s="53"/>
      <c r="B117" s="46" t="s">
        <v>84</v>
      </c>
      <c r="C117" s="47">
        <v>1033</v>
      </c>
      <c r="D117" s="13"/>
      <c r="E117" s="13"/>
      <c r="F117" s="13"/>
    </row>
    <row r="118" spans="1:6" x14ac:dyDescent="0.3">
      <c r="A118" s="53"/>
      <c r="B118" s="46" t="s">
        <v>85</v>
      </c>
      <c r="C118" s="47">
        <v>23</v>
      </c>
      <c r="D118" s="13"/>
      <c r="E118" s="13"/>
      <c r="F118" s="13"/>
    </row>
    <row r="119" spans="1:6" x14ac:dyDescent="0.3">
      <c r="A119" s="53"/>
      <c r="B119" s="46" t="s">
        <v>86</v>
      </c>
      <c r="C119" s="47">
        <v>1208</v>
      </c>
      <c r="D119" s="13"/>
      <c r="E119" s="13"/>
      <c r="F119" s="13"/>
    </row>
    <row r="120" spans="1:6" x14ac:dyDescent="0.3">
      <c r="A120" s="53"/>
      <c r="B120" s="46" t="s">
        <v>87</v>
      </c>
      <c r="C120" s="47">
        <v>82</v>
      </c>
      <c r="D120" s="13"/>
      <c r="E120" s="13"/>
      <c r="F120" s="13"/>
    </row>
    <row r="121" spans="1:6" x14ac:dyDescent="0.3">
      <c r="A121" s="53"/>
      <c r="B121" s="46" t="s">
        <v>88</v>
      </c>
      <c r="C121" s="47">
        <v>43</v>
      </c>
      <c r="D121" s="13"/>
      <c r="E121" s="13"/>
      <c r="F121" s="13"/>
    </row>
    <row r="122" spans="1:6" x14ac:dyDescent="0.3">
      <c r="A122" s="53"/>
      <c r="B122" s="46" t="s">
        <v>89</v>
      </c>
      <c r="C122" s="47">
        <v>249</v>
      </c>
      <c r="D122" s="13"/>
      <c r="E122" s="13"/>
      <c r="F122" s="13"/>
    </row>
    <row r="123" spans="1:6" x14ac:dyDescent="0.3">
      <c r="A123" s="53"/>
      <c r="B123" s="46" t="s">
        <v>90</v>
      </c>
      <c r="C123" s="47">
        <v>851</v>
      </c>
      <c r="D123" s="13"/>
      <c r="E123" s="13"/>
      <c r="F123" s="13"/>
    </row>
    <row r="124" spans="1:6" x14ac:dyDescent="0.3">
      <c r="A124" s="53"/>
      <c r="B124" s="46" t="s">
        <v>91</v>
      </c>
      <c r="C124" s="47">
        <v>35</v>
      </c>
      <c r="D124" s="13"/>
      <c r="E124" s="13"/>
      <c r="F124" s="13"/>
    </row>
    <row r="125" spans="1:6" x14ac:dyDescent="0.3">
      <c r="A125" s="53"/>
      <c r="B125" s="46" t="s">
        <v>32</v>
      </c>
      <c r="C125" s="47">
        <v>507</v>
      </c>
      <c r="D125" s="13"/>
      <c r="E125" s="13"/>
      <c r="F125" s="13"/>
    </row>
    <row r="126" spans="1:6" x14ac:dyDescent="0.3">
      <c r="A126" s="52"/>
      <c r="B126" s="56" t="s">
        <v>316</v>
      </c>
      <c r="C126" s="43">
        <f>SUM(C114:C125)</f>
        <v>6474</v>
      </c>
      <c r="D126" s="13"/>
      <c r="E126" s="13"/>
      <c r="F126" s="13"/>
    </row>
    <row r="127" spans="1:6" x14ac:dyDescent="0.3">
      <c r="A127" s="38" t="s">
        <v>92</v>
      </c>
      <c r="B127" s="50" t="s">
        <v>93</v>
      </c>
      <c r="C127" s="51">
        <v>2540</v>
      </c>
      <c r="D127" s="13"/>
      <c r="E127" s="13"/>
      <c r="F127" s="13"/>
    </row>
    <row r="128" spans="1:6" x14ac:dyDescent="0.3">
      <c r="A128" s="53"/>
      <c r="B128" s="44" t="s">
        <v>94</v>
      </c>
      <c r="C128" s="45">
        <v>2769</v>
      </c>
      <c r="D128" s="13"/>
      <c r="E128" s="13"/>
      <c r="F128" s="13"/>
    </row>
    <row r="129" spans="1:6" x14ac:dyDescent="0.3">
      <c r="A129" s="53"/>
      <c r="B129" s="46" t="s">
        <v>95</v>
      </c>
      <c r="C129" s="47">
        <v>1874</v>
      </c>
      <c r="D129" s="13"/>
      <c r="E129" s="13"/>
      <c r="F129" s="13"/>
    </row>
    <row r="130" spans="1:6" x14ac:dyDescent="0.3">
      <c r="A130" s="53"/>
      <c r="B130" s="46" t="s">
        <v>96</v>
      </c>
      <c r="C130" s="47">
        <v>4062</v>
      </c>
      <c r="D130" s="13"/>
      <c r="E130" s="13"/>
      <c r="F130" s="13"/>
    </row>
    <row r="131" spans="1:6" x14ac:dyDescent="0.3">
      <c r="A131" s="53"/>
      <c r="B131" s="46" t="s">
        <v>97</v>
      </c>
      <c r="C131" s="47">
        <v>119</v>
      </c>
      <c r="D131" s="13"/>
      <c r="E131" s="13"/>
      <c r="F131" s="13"/>
    </row>
    <row r="132" spans="1:6" x14ac:dyDescent="0.3">
      <c r="A132" s="53"/>
      <c r="B132" s="46" t="s">
        <v>98</v>
      </c>
      <c r="C132" s="47">
        <v>747</v>
      </c>
      <c r="D132" s="13"/>
      <c r="E132" s="13"/>
      <c r="F132" s="13"/>
    </row>
    <row r="133" spans="1:6" x14ac:dyDescent="0.3">
      <c r="A133" s="53"/>
      <c r="B133" s="46" t="s">
        <v>99</v>
      </c>
      <c r="C133" s="47">
        <v>646</v>
      </c>
      <c r="D133" s="13"/>
      <c r="E133" s="13"/>
      <c r="F133" s="13"/>
    </row>
    <row r="134" spans="1:6" x14ac:dyDescent="0.3">
      <c r="A134" s="53"/>
      <c r="B134" s="46" t="s">
        <v>100</v>
      </c>
      <c r="C134" s="47">
        <v>389</v>
      </c>
      <c r="D134" s="13"/>
      <c r="E134" s="13"/>
      <c r="F134" s="13"/>
    </row>
    <row r="135" spans="1:6" x14ac:dyDescent="0.3">
      <c r="A135" s="53"/>
      <c r="B135" s="46" t="s">
        <v>101</v>
      </c>
      <c r="C135" s="47">
        <v>43</v>
      </c>
      <c r="D135" s="13"/>
      <c r="E135" s="13"/>
      <c r="F135" s="13"/>
    </row>
    <row r="136" spans="1:6" x14ac:dyDescent="0.3">
      <c r="A136" s="53"/>
      <c r="B136" s="46" t="s">
        <v>102</v>
      </c>
      <c r="C136" s="47">
        <v>329</v>
      </c>
      <c r="D136" s="13"/>
      <c r="E136" s="13"/>
      <c r="F136" s="13"/>
    </row>
    <row r="137" spans="1:6" x14ac:dyDescent="0.3">
      <c r="A137" s="53"/>
      <c r="B137" s="41" t="s">
        <v>32</v>
      </c>
      <c r="C137" s="42">
        <v>16</v>
      </c>
      <c r="D137" s="13"/>
      <c r="E137" s="13"/>
      <c r="F137" s="13"/>
    </row>
    <row r="138" spans="1:6" x14ac:dyDescent="0.3">
      <c r="A138" s="52"/>
      <c r="B138" s="56" t="s">
        <v>316</v>
      </c>
      <c r="C138" s="43">
        <f>SUM(C127:C137)</f>
        <v>13534</v>
      </c>
      <c r="D138" s="13"/>
      <c r="E138" s="13"/>
      <c r="F138" s="13"/>
    </row>
    <row r="139" spans="1:6" x14ac:dyDescent="0.3">
      <c r="A139" s="38" t="s">
        <v>103</v>
      </c>
      <c r="B139" s="48" t="s">
        <v>104</v>
      </c>
      <c r="C139" s="49">
        <v>3055</v>
      </c>
      <c r="D139" s="13"/>
      <c r="E139" s="13"/>
      <c r="F139" s="13"/>
    </row>
    <row r="140" spans="1:6" x14ac:dyDescent="0.3">
      <c r="A140" s="52"/>
      <c r="B140" s="56" t="s">
        <v>316</v>
      </c>
      <c r="C140" s="43">
        <f>SUM(C139)</f>
        <v>3055</v>
      </c>
      <c r="D140" s="13"/>
      <c r="E140" s="13"/>
      <c r="F140" s="13"/>
    </row>
    <row r="141" spans="1:6" x14ac:dyDescent="0.3">
      <c r="A141" s="38" t="s">
        <v>105</v>
      </c>
      <c r="B141" s="44" t="s">
        <v>106</v>
      </c>
      <c r="C141" s="45">
        <v>586</v>
      </c>
      <c r="D141" s="13"/>
      <c r="E141" s="13"/>
      <c r="F141" s="13"/>
    </row>
    <row r="142" spans="1:6" x14ac:dyDescent="0.3">
      <c r="A142" s="53"/>
      <c r="B142" s="46" t="s">
        <v>107</v>
      </c>
      <c r="C142" s="47">
        <v>17</v>
      </c>
      <c r="D142" s="13"/>
      <c r="E142" s="13"/>
      <c r="F142" s="13"/>
    </row>
    <row r="143" spans="1:6" x14ac:dyDescent="0.3">
      <c r="A143" s="53"/>
      <c r="B143" s="46" t="s">
        <v>108</v>
      </c>
      <c r="C143" s="47">
        <v>9</v>
      </c>
      <c r="D143" s="13"/>
      <c r="E143" s="13"/>
      <c r="F143" s="13"/>
    </row>
    <row r="144" spans="1:6" x14ac:dyDescent="0.3">
      <c r="A144" s="53"/>
      <c r="B144" s="46" t="s">
        <v>178</v>
      </c>
      <c r="C144" s="47">
        <v>3578</v>
      </c>
      <c r="D144" s="13"/>
      <c r="E144" s="13"/>
      <c r="F144" s="13"/>
    </row>
    <row r="145" spans="1:6" x14ac:dyDescent="0.3">
      <c r="A145" s="53"/>
      <c r="B145" s="46" t="s">
        <v>109</v>
      </c>
      <c r="C145" s="47">
        <v>99</v>
      </c>
      <c r="D145" s="13"/>
      <c r="E145" s="13"/>
      <c r="F145" s="13"/>
    </row>
    <row r="146" spans="1:6" x14ac:dyDescent="0.3">
      <c r="A146" s="53"/>
      <c r="B146" s="46" t="s">
        <v>110</v>
      </c>
      <c r="C146" s="47">
        <v>31</v>
      </c>
      <c r="D146" s="13"/>
      <c r="E146" s="13"/>
      <c r="F146" s="13"/>
    </row>
    <row r="147" spans="1:6" x14ac:dyDescent="0.3">
      <c r="A147" s="53"/>
      <c r="B147" s="46" t="s">
        <v>111</v>
      </c>
      <c r="C147" s="47">
        <v>4637</v>
      </c>
      <c r="D147" s="13"/>
      <c r="E147" s="13"/>
      <c r="F147" s="13"/>
    </row>
    <row r="148" spans="1:6" x14ac:dyDescent="0.3">
      <c r="A148" s="53"/>
      <c r="B148" s="46" t="s">
        <v>112</v>
      </c>
      <c r="C148" s="47">
        <v>782</v>
      </c>
      <c r="D148" s="13"/>
      <c r="E148" s="13"/>
      <c r="F148" s="13"/>
    </row>
    <row r="149" spans="1:6" x14ac:dyDescent="0.3">
      <c r="A149" s="53"/>
      <c r="B149" s="46" t="s">
        <v>113</v>
      </c>
      <c r="C149" s="47">
        <v>215</v>
      </c>
      <c r="D149" s="13"/>
      <c r="E149" s="13"/>
      <c r="F149" s="13"/>
    </row>
    <row r="150" spans="1:6" x14ac:dyDescent="0.3">
      <c r="A150" s="53"/>
      <c r="B150" s="46" t="s">
        <v>114</v>
      </c>
      <c r="C150" s="47">
        <v>368</v>
      </c>
      <c r="D150" s="13"/>
      <c r="E150" s="13"/>
      <c r="F150" s="13"/>
    </row>
    <row r="151" spans="1:6" x14ac:dyDescent="0.3">
      <c r="A151" s="53"/>
      <c r="B151" s="46" t="s">
        <v>115</v>
      </c>
      <c r="C151" s="47">
        <v>13</v>
      </c>
      <c r="D151" s="13"/>
      <c r="E151" s="13"/>
      <c r="F151" s="13"/>
    </row>
    <row r="152" spans="1:6" x14ac:dyDescent="0.3">
      <c r="A152" s="53"/>
      <c r="B152" s="46" t="s">
        <v>116</v>
      </c>
      <c r="C152" s="47">
        <v>2689</v>
      </c>
      <c r="D152" s="13"/>
      <c r="E152" s="13"/>
      <c r="F152" s="13"/>
    </row>
    <row r="153" spans="1:6" x14ac:dyDescent="0.3">
      <c r="A153" s="53"/>
      <c r="B153" s="46" t="s">
        <v>117</v>
      </c>
      <c r="C153" s="47">
        <v>146</v>
      </c>
      <c r="D153" s="13"/>
      <c r="E153" s="13"/>
      <c r="F153" s="13"/>
    </row>
    <row r="154" spans="1:6" x14ac:dyDescent="0.3">
      <c r="A154" s="53"/>
      <c r="B154" s="41" t="s">
        <v>32</v>
      </c>
      <c r="C154" s="42">
        <v>7</v>
      </c>
      <c r="D154" s="13"/>
      <c r="E154" s="13"/>
      <c r="F154" s="13"/>
    </row>
    <row r="155" spans="1:6" x14ac:dyDescent="0.3">
      <c r="A155" s="52"/>
      <c r="B155" s="56" t="s">
        <v>316</v>
      </c>
      <c r="C155" s="43">
        <f>SUM(C141:C154)</f>
        <v>13177</v>
      </c>
      <c r="D155" s="13"/>
      <c r="E155" s="13"/>
      <c r="F155" s="13"/>
    </row>
    <row r="156" spans="1:6" x14ac:dyDescent="0.3">
      <c r="A156" s="38" t="s">
        <v>118</v>
      </c>
      <c r="B156" s="46" t="s">
        <v>179</v>
      </c>
      <c r="C156" s="47">
        <v>117</v>
      </c>
      <c r="D156" s="13"/>
      <c r="E156" s="13"/>
      <c r="F156" s="13"/>
    </row>
    <row r="157" spans="1:6" x14ac:dyDescent="0.3">
      <c r="A157" s="53"/>
      <c r="B157" s="46" t="s">
        <v>119</v>
      </c>
      <c r="C157" s="47">
        <v>234</v>
      </c>
      <c r="D157" s="13"/>
      <c r="E157" s="13"/>
      <c r="F157" s="13"/>
    </row>
    <row r="158" spans="1:6" x14ac:dyDescent="0.3">
      <c r="A158" s="53"/>
      <c r="B158" s="46" t="s">
        <v>121</v>
      </c>
      <c r="C158" s="47">
        <v>40</v>
      </c>
      <c r="D158" s="13"/>
      <c r="E158" s="13"/>
      <c r="F158" s="13"/>
    </row>
    <row r="159" spans="1:6" x14ac:dyDescent="0.3">
      <c r="A159" s="53"/>
      <c r="B159" s="46" t="s">
        <v>120</v>
      </c>
      <c r="C159" s="47">
        <v>67</v>
      </c>
      <c r="D159" s="13"/>
      <c r="E159" s="13"/>
      <c r="F159" s="13"/>
    </row>
    <row r="160" spans="1:6" x14ac:dyDescent="0.3">
      <c r="A160" s="53"/>
      <c r="B160" s="41" t="s">
        <v>122</v>
      </c>
      <c r="C160" s="42">
        <v>130</v>
      </c>
      <c r="D160" s="13"/>
      <c r="E160" s="13"/>
      <c r="F160" s="13"/>
    </row>
    <row r="161" spans="1:6" x14ac:dyDescent="0.3">
      <c r="A161" s="53"/>
      <c r="B161" s="46" t="s">
        <v>32</v>
      </c>
      <c r="C161" s="47">
        <v>11</v>
      </c>
      <c r="D161" s="13"/>
      <c r="E161" s="13"/>
      <c r="F161" s="13"/>
    </row>
    <row r="162" spans="1:6" x14ac:dyDescent="0.3">
      <c r="A162" s="52"/>
      <c r="B162" s="56" t="s">
        <v>316</v>
      </c>
      <c r="C162" s="43">
        <f>SUM(C156:C161)</f>
        <v>599</v>
      </c>
      <c r="D162" s="13"/>
      <c r="E162" s="13"/>
      <c r="F162" s="13"/>
    </row>
    <row r="163" spans="1:6" x14ac:dyDescent="0.3">
      <c r="A163" s="38" t="s">
        <v>180</v>
      </c>
      <c r="B163" s="44" t="s">
        <v>181</v>
      </c>
      <c r="C163" s="45">
        <v>5</v>
      </c>
      <c r="D163" s="13"/>
      <c r="E163" s="13"/>
      <c r="F163" s="13"/>
    </row>
    <row r="164" spans="1:6" x14ac:dyDescent="0.3">
      <c r="A164" s="53"/>
      <c r="B164" s="46" t="s">
        <v>182</v>
      </c>
      <c r="C164" s="47">
        <v>8</v>
      </c>
      <c r="D164" s="13"/>
      <c r="E164" s="13"/>
      <c r="F164" s="13"/>
    </row>
    <row r="165" spans="1:6" x14ac:dyDescent="0.3">
      <c r="A165" s="53"/>
      <c r="B165" s="41" t="s">
        <v>183</v>
      </c>
      <c r="C165" s="42">
        <v>42</v>
      </c>
      <c r="D165" s="13"/>
      <c r="E165" s="13"/>
      <c r="F165" s="13"/>
    </row>
    <row r="166" spans="1:6" x14ac:dyDescent="0.3">
      <c r="A166" s="53"/>
      <c r="B166" s="41" t="s">
        <v>184</v>
      </c>
      <c r="C166" s="42">
        <v>53</v>
      </c>
      <c r="D166" s="13"/>
      <c r="E166" s="13"/>
      <c r="F166" s="13"/>
    </row>
    <row r="167" spans="1:6" x14ac:dyDescent="0.3">
      <c r="A167" s="53"/>
      <c r="B167" s="41" t="s">
        <v>32</v>
      </c>
      <c r="C167" s="42">
        <v>6</v>
      </c>
      <c r="D167" s="13"/>
      <c r="E167" s="13"/>
      <c r="F167" s="13"/>
    </row>
    <row r="168" spans="1:6" x14ac:dyDescent="0.3">
      <c r="A168" s="52"/>
      <c r="B168" s="56" t="s">
        <v>316</v>
      </c>
      <c r="C168" s="43">
        <f>SUM(C163:C167)</f>
        <v>114</v>
      </c>
      <c r="D168" s="13"/>
      <c r="E168" s="13"/>
      <c r="F168" s="13"/>
    </row>
    <row r="169" spans="1:6" x14ac:dyDescent="0.3">
      <c r="A169" s="38" t="s">
        <v>123</v>
      </c>
      <c r="B169" s="44" t="s">
        <v>185</v>
      </c>
      <c r="C169" s="45">
        <v>1</v>
      </c>
      <c r="D169" s="13"/>
      <c r="E169" s="13"/>
      <c r="F169" s="13"/>
    </row>
    <row r="170" spans="1:6" x14ac:dyDescent="0.3">
      <c r="A170" s="53"/>
      <c r="B170" s="46" t="s">
        <v>186</v>
      </c>
      <c r="C170" s="47">
        <v>2</v>
      </c>
      <c r="D170" s="13"/>
      <c r="E170" s="13"/>
      <c r="F170" s="13"/>
    </row>
    <row r="171" spans="1:6" x14ac:dyDescent="0.3">
      <c r="A171" s="53"/>
      <c r="B171" s="46" t="s">
        <v>187</v>
      </c>
      <c r="C171" s="47">
        <v>2</v>
      </c>
      <c r="D171" s="13"/>
      <c r="E171" s="13"/>
      <c r="F171" s="13"/>
    </row>
    <row r="172" spans="1:6" x14ac:dyDescent="0.3">
      <c r="A172" s="53"/>
      <c r="B172" s="46" t="s">
        <v>188</v>
      </c>
      <c r="C172" s="47">
        <v>4</v>
      </c>
      <c r="D172" s="13"/>
      <c r="E172" s="13"/>
      <c r="F172" s="13"/>
    </row>
    <row r="173" spans="1:6" x14ac:dyDescent="0.3">
      <c r="A173" s="53"/>
      <c r="B173" s="41" t="s">
        <v>189</v>
      </c>
      <c r="C173" s="42">
        <v>1</v>
      </c>
      <c r="D173" s="13"/>
      <c r="E173" s="13"/>
      <c r="F173" s="13"/>
    </row>
    <row r="174" spans="1:6" x14ac:dyDescent="0.3">
      <c r="A174" s="53"/>
      <c r="B174" s="41" t="s">
        <v>124</v>
      </c>
      <c r="C174" s="42">
        <v>581</v>
      </c>
      <c r="D174" s="13"/>
      <c r="E174" s="13"/>
      <c r="F174" s="13"/>
    </row>
    <row r="175" spans="1:6" x14ac:dyDescent="0.3">
      <c r="A175" s="52"/>
      <c r="B175" s="56" t="s">
        <v>316</v>
      </c>
      <c r="C175" s="43">
        <f>SUM(C169:C174)</f>
        <v>591</v>
      </c>
      <c r="D175" s="13"/>
      <c r="E175" s="13"/>
      <c r="F175" s="13"/>
    </row>
    <row r="176" spans="1:6" x14ac:dyDescent="0.3">
      <c r="A176" s="38" t="s">
        <v>125</v>
      </c>
      <c r="B176" s="46" t="s">
        <v>190</v>
      </c>
      <c r="C176" s="47">
        <v>26</v>
      </c>
      <c r="D176" s="13"/>
      <c r="E176" s="13"/>
      <c r="F176" s="13"/>
    </row>
    <row r="177" spans="1:6" x14ac:dyDescent="0.3">
      <c r="A177" s="53"/>
      <c r="B177" s="46" t="s">
        <v>126</v>
      </c>
      <c r="C177" s="47">
        <v>676</v>
      </c>
      <c r="D177" s="13"/>
      <c r="E177" s="13"/>
      <c r="F177" s="13"/>
    </row>
    <row r="178" spans="1:6" x14ac:dyDescent="0.3">
      <c r="A178" s="53"/>
      <c r="B178" s="46" t="s">
        <v>127</v>
      </c>
      <c r="C178" s="47">
        <v>84</v>
      </c>
      <c r="D178" s="13"/>
      <c r="E178" s="13"/>
      <c r="F178" s="13"/>
    </row>
    <row r="179" spans="1:6" x14ac:dyDescent="0.3">
      <c r="A179" s="53"/>
      <c r="B179" s="46" t="s">
        <v>32</v>
      </c>
      <c r="C179" s="47">
        <v>66</v>
      </c>
      <c r="D179" s="13"/>
      <c r="E179" s="13"/>
      <c r="F179" s="13"/>
    </row>
    <row r="180" spans="1:6" x14ac:dyDescent="0.3">
      <c r="A180" s="52"/>
      <c r="B180" s="56" t="s">
        <v>316</v>
      </c>
      <c r="C180" s="43">
        <f>SUM(C176:C179)</f>
        <v>852</v>
      </c>
      <c r="D180" s="13"/>
      <c r="E180" s="13"/>
      <c r="F180" s="13"/>
    </row>
    <row r="181" spans="1:6" x14ac:dyDescent="0.3">
      <c r="A181" s="38" t="s">
        <v>128</v>
      </c>
      <c r="B181" s="46" t="s">
        <v>129</v>
      </c>
      <c r="C181" s="47">
        <v>884</v>
      </c>
      <c r="D181" s="13"/>
      <c r="E181" s="13"/>
      <c r="F181" s="13"/>
    </row>
    <row r="182" spans="1:6" x14ac:dyDescent="0.3">
      <c r="A182" s="53"/>
      <c r="B182" s="46" t="s">
        <v>130</v>
      </c>
      <c r="C182" s="47">
        <v>2847</v>
      </c>
      <c r="D182" s="13"/>
      <c r="E182" s="13"/>
      <c r="F182" s="13"/>
    </row>
    <row r="183" spans="1:6" x14ac:dyDescent="0.3">
      <c r="A183" s="53"/>
      <c r="B183" s="46" t="s">
        <v>131</v>
      </c>
      <c r="C183" s="47">
        <v>129</v>
      </c>
      <c r="D183" s="13"/>
      <c r="E183" s="13"/>
      <c r="F183" s="13"/>
    </row>
    <row r="184" spans="1:6" x14ac:dyDescent="0.3">
      <c r="A184" s="53"/>
      <c r="B184" s="46" t="s">
        <v>132</v>
      </c>
      <c r="C184" s="47">
        <v>1205</v>
      </c>
      <c r="D184" s="13"/>
      <c r="E184" s="13"/>
      <c r="F184" s="13"/>
    </row>
    <row r="185" spans="1:6" x14ac:dyDescent="0.3">
      <c r="A185" s="53"/>
      <c r="B185" s="46" t="s">
        <v>133</v>
      </c>
      <c r="C185" s="47">
        <v>141</v>
      </c>
      <c r="D185" s="13"/>
      <c r="E185" s="13"/>
      <c r="F185" s="13"/>
    </row>
    <row r="186" spans="1:6" x14ac:dyDescent="0.3">
      <c r="A186" s="53"/>
      <c r="B186" s="46" t="s">
        <v>134</v>
      </c>
      <c r="C186" s="47">
        <v>20</v>
      </c>
      <c r="D186" s="13"/>
      <c r="E186" s="13"/>
      <c r="F186" s="13"/>
    </row>
    <row r="187" spans="1:6" x14ac:dyDescent="0.3">
      <c r="A187" s="53"/>
      <c r="B187" s="46" t="s">
        <v>135</v>
      </c>
      <c r="C187" s="47">
        <v>280</v>
      </c>
      <c r="D187" s="13"/>
      <c r="E187" s="13"/>
      <c r="F187" s="13"/>
    </row>
    <row r="188" spans="1:6" x14ac:dyDescent="0.3">
      <c r="A188" s="53"/>
      <c r="B188" s="46" t="s">
        <v>136</v>
      </c>
      <c r="C188" s="47">
        <v>205</v>
      </c>
      <c r="D188" s="13"/>
      <c r="E188" s="13"/>
      <c r="F188" s="13"/>
    </row>
    <row r="189" spans="1:6" x14ac:dyDescent="0.3">
      <c r="A189" s="53"/>
      <c r="B189" s="46" t="s">
        <v>137</v>
      </c>
      <c r="C189" s="47">
        <v>1415</v>
      </c>
      <c r="D189" s="13"/>
      <c r="E189" s="13"/>
      <c r="F189" s="13"/>
    </row>
    <row r="190" spans="1:6" x14ac:dyDescent="0.3">
      <c r="A190" s="53"/>
      <c r="B190" s="41" t="s">
        <v>32</v>
      </c>
      <c r="C190" s="42">
        <v>25</v>
      </c>
      <c r="D190" s="13"/>
      <c r="E190" s="13"/>
      <c r="F190" s="13"/>
    </row>
    <row r="191" spans="1:6" x14ac:dyDescent="0.3">
      <c r="A191" s="52"/>
      <c r="B191" s="56" t="s">
        <v>316</v>
      </c>
      <c r="C191" s="43">
        <f>SUM(C181:C190)</f>
        <v>7151</v>
      </c>
      <c r="D191" s="13"/>
      <c r="E191" s="13"/>
      <c r="F191" s="13"/>
    </row>
    <row r="192" spans="1:6" x14ac:dyDescent="0.3">
      <c r="A192" s="38" t="s">
        <v>191</v>
      </c>
      <c r="B192" s="46" t="s">
        <v>192</v>
      </c>
      <c r="C192" s="47">
        <v>145</v>
      </c>
      <c r="D192" s="13"/>
      <c r="E192" s="13"/>
      <c r="F192" s="13"/>
    </row>
    <row r="193" spans="1:15" x14ac:dyDescent="0.3">
      <c r="A193" s="53"/>
      <c r="B193" s="41" t="s">
        <v>32</v>
      </c>
      <c r="C193" s="42">
        <v>4</v>
      </c>
      <c r="D193" s="13"/>
      <c r="E193" s="13"/>
      <c r="F193" s="13"/>
    </row>
    <row r="194" spans="1:15" x14ac:dyDescent="0.3">
      <c r="A194" s="52"/>
      <c r="B194" s="56" t="s">
        <v>316</v>
      </c>
      <c r="C194" s="43">
        <f>SUM(C192:C193)</f>
        <v>149</v>
      </c>
      <c r="D194" s="13"/>
      <c r="E194" s="13"/>
      <c r="F194" s="13"/>
    </row>
    <row r="195" spans="1:15" ht="15.75" x14ac:dyDescent="0.35">
      <c r="A195" s="55" t="s">
        <v>315</v>
      </c>
      <c r="B195" s="18"/>
      <c r="C195" s="6">
        <v>814</v>
      </c>
      <c r="D195" s="13"/>
      <c r="E195" s="13"/>
      <c r="F195" s="13"/>
    </row>
    <row r="196" spans="1:15" ht="15.75" x14ac:dyDescent="0.35">
      <c r="A196" s="56" t="s">
        <v>314</v>
      </c>
      <c r="B196" s="19"/>
      <c r="C196" s="9">
        <f>C8+C23+C28+C31+C33+C49+C58+C60+C69+C72+C75+C78+C84+C88+C90+C95+C99+C102+C108+C113+C126+C138+C140+C155+C162+C168+C175+C180+C191+C194+C195</f>
        <v>170638</v>
      </c>
      <c r="D196" s="13"/>
      <c r="E196" s="13"/>
      <c r="F196" s="13"/>
    </row>
    <row r="197" spans="1:15" ht="22.5" customHeight="1" x14ac:dyDescent="0.3">
      <c r="A197" s="161"/>
      <c r="B197" s="161"/>
      <c r="C197" s="161"/>
      <c r="D197" s="161"/>
      <c r="E197" s="161"/>
      <c r="F197" s="161"/>
      <c r="G197" s="161"/>
      <c r="H197" s="10"/>
      <c r="I197" s="10"/>
      <c r="J197" s="10"/>
      <c r="K197" s="10"/>
      <c r="L197" s="10"/>
      <c r="M197" s="10"/>
      <c r="N197" s="10"/>
      <c r="O197" s="10"/>
    </row>
    <row r="198" spans="1:15" x14ac:dyDescent="0.3">
      <c r="A198" s="20"/>
      <c r="B198" s="21"/>
      <c r="C198" s="22"/>
      <c r="D198" s="22"/>
      <c r="E198" s="22"/>
    </row>
    <row r="199" spans="1:15" x14ac:dyDescent="0.3">
      <c r="A199" s="167" t="s">
        <v>193</v>
      </c>
      <c r="B199" s="167"/>
      <c r="C199" s="167"/>
      <c r="D199" s="167"/>
      <c r="E199" s="167"/>
      <c r="F199" s="167"/>
      <c r="G199" s="167"/>
    </row>
    <row r="200" spans="1:15" x14ac:dyDescent="0.3">
      <c r="A200" s="166" t="s">
        <v>194</v>
      </c>
      <c r="B200" s="166"/>
      <c r="C200" s="166"/>
      <c r="D200" s="166"/>
      <c r="E200" s="166"/>
      <c r="F200" s="166"/>
      <c r="G200" s="166"/>
    </row>
  </sheetData>
  <mergeCells count="5">
    <mergeCell ref="A2:G2"/>
    <mergeCell ref="A3:G3"/>
    <mergeCell ref="A197:G197"/>
    <mergeCell ref="A200:G200"/>
    <mergeCell ref="A199:G199"/>
  </mergeCells>
  <phoneticPr fontId="26" type="noConversion"/>
  <pageMargins left="0.78740157480314965" right="0.70866141732283472" top="0.74803149606299213" bottom="0.74803149606299213" header="0.31496062992125984" footer="0.31496062992125984"/>
  <pageSetup paperSize="9" scale="69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3" manualBreakCount="3">
    <brk id="58" max="6" man="1"/>
    <brk id="108" max="6" man="1"/>
    <brk id="155" max="6" man="1"/>
  </rowBreaks>
  <ignoredErrors>
    <ignoredError sqref="C8" formulaRange="1"/>
    <ignoredError sqref="B131:B136" numberStoredAsTex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O197"/>
  <sheetViews>
    <sheetView showGridLines="0" zoomScaleNormal="100" workbookViewId="0">
      <pane ySplit="5" topLeftCell="A6" activePane="bottomLeft" state="frozen"/>
      <selection activeCell="K19" sqref="K19"/>
      <selection pane="bottomLeft" activeCell="A5" sqref="A5"/>
    </sheetView>
  </sheetViews>
  <sheetFormatPr defaultColWidth="9.140625" defaultRowHeight="15" x14ac:dyDescent="0.3"/>
  <cols>
    <col min="1" max="1" width="34.7109375" style="14" customWidth="1"/>
    <col min="2" max="2" width="30.7109375" style="13" customWidth="1"/>
    <col min="3" max="3" width="11.28515625" style="12" customWidth="1"/>
    <col min="4" max="4" width="8.85546875" style="12" customWidth="1"/>
    <col min="5" max="16384" width="9.140625" style="13"/>
  </cols>
  <sheetData>
    <row r="2" spans="1:7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5" spans="1:7" ht="22.5" customHeight="1" x14ac:dyDescent="0.3">
      <c r="A5" s="35" t="s">
        <v>312</v>
      </c>
      <c r="B5" s="37" t="s">
        <v>313</v>
      </c>
      <c r="C5" s="36">
        <v>2010</v>
      </c>
      <c r="D5" s="13"/>
    </row>
    <row r="6" spans="1:7" x14ac:dyDescent="0.3">
      <c r="A6" s="38" t="s">
        <v>157</v>
      </c>
      <c r="B6" s="39" t="s">
        <v>158</v>
      </c>
      <c r="C6" s="40">
        <v>119</v>
      </c>
      <c r="D6" s="13"/>
    </row>
    <row r="7" spans="1:7" ht="15.75" x14ac:dyDescent="0.35">
      <c r="A7" s="15"/>
      <c r="B7" s="41" t="s">
        <v>2</v>
      </c>
      <c r="C7" s="42">
        <v>3</v>
      </c>
      <c r="D7" s="13"/>
    </row>
    <row r="8" spans="1:7" ht="15.75" x14ac:dyDescent="0.35">
      <c r="A8" s="16"/>
      <c r="B8" s="56" t="s">
        <v>316</v>
      </c>
      <c r="C8" s="43">
        <f>SUM(C6:C7)</f>
        <v>122</v>
      </c>
      <c r="D8" s="13"/>
    </row>
    <row r="9" spans="1:7" x14ac:dyDescent="0.3">
      <c r="A9" s="38" t="s">
        <v>4</v>
      </c>
      <c r="B9" s="44" t="s">
        <v>5</v>
      </c>
      <c r="C9" s="45">
        <v>4367</v>
      </c>
      <c r="D9" s="13"/>
    </row>
    <row r="10" spans="1:7" ht="15.75" x14ac:dyDescent="0.35">
      <c r="A10" s="15"/>
      <c r="B10" s="46" t="s">
        <v>159</v>
      </c>
      <c r="C10" s="47">
        <v>97</v>
      </c>
      <c r="D10" s="13"/>
    </row>
    <row r="11" spans="1:7" ht="15.75" x14ac:dyDescent="0.35">
      <c r="A11" s="15"/>
      <c r="B11" s="46" t="s">
        <v>160</v>
      </c>
      <c r="C11" s="47">
        <v>5</v>
      </c>
      <c r="D11" s="13"/>
    </row>
    <row r="12" spans="1:7" ht="15.75" x14ac:dyDescent="0.35">
      <c r="A12" s="15"/>
      <c r="B12" s="46" t="s">
        <v>7</v>
      </c>
      <c r="C12" s="47">
        <v>462</v>
      </c>
      <c r="D12" s="13"/>
    </row>
    <row r="13" spans="1:7" ht="15.75" x14ac:dyDescent="0.35">
      <c r="A13" s="15"/>
      <c r="B13" s="46" t="s">
        <v>8</v>
      </c>
      <c r="C13" s="47">
        <v>293</v>
      </c>
      <c r="D13" s="13"/>
    </row>
    <row r="14" spans="1:7" ht="15.75" x14ac:dyDescent="0.35">
      <c r="A14" s="15"/>
      <c r="B14" s="46" t="s">
        <v>9</v>
      </c>
      <c r="C14" s="47">
        <v>91</v>
      </c>
      <c r="D14" s="13"/>
    </row>
    <row r="15" spans="1:7" ht="15.75" x14ac:dyDescent="0.35">
      <c r="A15" s="15"/>
      <c r="B15" s="46" t="s">
        <v>10</v>
      </c>
      <c r="C15" s="47">
        <v>244</v>
      </c>
      <c r="D15" s="13"/>
    </row>
    <row r="16" spans="1:7" ht="15.75" x14ac:dyDescent="0.35">
      <c r="A16" s="15"/>
      <c r="B16" s="46" t="s">
        <v>161</v>
      </c>
      <c r="C16" s="47">
        <v>1</v>
      </c>
      <c r="D16" s="13"/>
    </row>
    <row r="17" spans="1:4" ht="15.75" x14ac:dyDescent="0.35">
      <c r="A17" s="15"/>
      <c r="B17" s="46" t="s">
        <v>12</v>
      </c>
      <c r="C17" s="47">
        <v>2676</v>
      </c>
      <c r="D17" s="13"/>
    </row>
    <row r="18" spans="1:4" ht="15.75" x14ac:dyDescent="0.35">
      <c r="A18" s="15"/>
      <c r="B18" s="46" t="s">
        <v>13</v>
      </c>
      <c r="C18" s="47">
        <v>1866</v>
      </c>
      <c r="D18" s="13"/>
    </row>
    <row r="19" spans="1:4" ht="15.75" x14ac:dyDescent="0.35">
      <c r="A19" s="15"/>
      <c r="B19" s="46" t="s">
        <v>14</v>
      </c>
      <c r="C19" s="47">
        <v>3296</v>
      </c>
      <c r="D19" s="13"/>
    </row>
    <row r="20" spans="1:4" ht="15.75" x14ac:dyDescent="0.35">
      <c r="A20" s="15"/>
      <c r="B20" s="46" t="s">
        <v>162</v>
      </c>
      <c r="C20" s="47">
        <v>2</v>
      </c>
      <c r="D20" s="13"/>
    </row>
    <row r="21" spans="1:4" ht="15.75" x14ac:dyDescent="0.35">
      <c r="A21" s="16"/>
      <c r="B21" s="56" t="s">
        <v>316</v>
      </c>
      <c r="C21" s="43">
        <f>SUM(C9:C20)</f>
        <v>13400</v>
      </c>
      <c r="D21" s="13"/>
    </row>
    <row r="22" spans="1:4" x14ac:dyDescent="0.3">
      <c r="A22" s="38" t="s">
        <v>15</v>
      </c>
      <c r="B22" s="46" t="s">
        <v>16</v>
      </c>
      <c r="C22" s="47">
        <v>1</v>
      </c>
      <c r="D22" s="13"/>
    </row>
    <row r="23" spans="1:4" ht="15.75" x14ac:dyDescent="0.35">
      <c r="A23" s="15"/>
      <c r="B23" s="41" t="s">
        <v>17</v>
      </c>
      <c r="C23" s="42">
        <v>566</v>
      </c>
      <c r="D23" s="13"/>
    </row>
    <row r="24" spans="1:4" ht="15.75" x14ac:dyDescent="0.35">
      <c r="A24" s="15"/>
      <c r="B24" s="41" t="s">
        <v>18</v>
      </c>
      <c r="C24" s="42">
        <v>304</v>
      </c>
      <c r="D24" s="13"/>
    </row>
    <row r="25" spans="1:4" ht="15.75" x14ac:dyDescent="0.35">
      <c r="A25" s="15"/>
      <c r="B25" s="41" t="s">
        <v>19</v>
      </c>
      <c r="C25" s="42">
        <v>22</v>
      </c>
      <c r="D25" s="13"/>
    </row>
    <row r="26" spans="1:4" ht="15.75" x14ac:dyDescent="0.35">
      <c r="A26" s="16"/>
      <c r="B26" s="56" t="s">
        <v>316</v>
      </c>
      <c r="C26" s="43">
        <f>SUM(C22:C25)</f>
        <v>893</v>
      </c>
      <c r="D26" s="13"/>
    </row>
    <row r="27" spans="1:4" x14ac:dyDescent="0.3">
      <c r="A27" s="38" t="s">
        <v>163</v>
      </c>
      <c r="B27" s="46" t="s">
        <v>164</v>
      </c>
      <c r="C27" s="47">
        <v>1</v>
      </c>
      <c r="D27" s="13"/>
    </row>
    <row r="28" spans="1:4" ht="15.75" x14ac:dyDescent="0.35">
      <c r="A28" s="15"/>
      <c r="B28" s="46" t="s">
        <v>165</v>
      </c>
      <c r="C28" s="47">
        <v>58</v>
      </c>
      <c r="D28" s="13"/>
    </row>
    <row r="29" spans="1:4" ht="15.75" x14ac:dyDescent="0.35">
      <c r="A29" s="15"/>
      <c r="B29" s="48" t="s">
        <v>166</v>
      </c>
      <c r="C29" s="49">
        <v>2</v>
      </c>
      <c r="D29" s="13"/>
    </row>
    <row r="30" spans="1:4" ht="15.75" x14ac:dyDescent="0.35">
      <c r="A30" s="16"/>
      <c r="B30" s="56" t="s">
        <v>316</v>
      </c>
      <c r="C30" s="43">
        <f>SUM(C27:C29)</f>
        <v>61</v>
      </c>
      <c r="D30" s="13"/>
    </row>
    <row r="31" spans="1:4" x14ac:dyDescent="0.3">
      <c r="A31" s="38" t="s">
        <v>20</v>
      </c>
      <c r="B31" s="41" t="s">
        <v>21</v>
      </c>
      <c r="C31" s="42">
        <v>35</v>
      </c>
      <c r="D31" s="13"/>
    </row>
    <row r="32" spans="1:4" ht="15.75" x14ac:dyDescent="0.35">
      <c r="A32" s="16"/>
      <c r="B32" s="56" t="s">
        <v>316</v>
      </c>
      <c r="C32" s="43">
        <f>SUM(C31)</f>
        <v>35</v>
      </c>
      <c r="D32" s="13"/>
    </row>
    <row r="33" spans="1:4" x14ac:dyDescent="0.3">
      <c r="A33" s="38" t="s">
        <v>22</v>
      </c>
      <c r="B33" s="46" t="s">
        <v>23</v>
      </c>
      <c r="C33" s="47">
        <v>682</v>
      </c>
      <c r="D33" s="13"/>
    </row>
    <row r="34" spans="1:4" ht="15.75" x14ac:dyDescent="0.35">
      <c r="A34" s="15"/>
      <c r="B34" s="46" t="s">
        <v>167</v>
      </c>
      <c r="C34" s="47">
        <v>10</v>
      </c>
      <c r="D34" s="13"/>
    </row>
    <row r="35" spans="1:4" ht="15.75" x14ac:dyDescent="0.35">
      <c r="A35" s="15"/>
      <c r="B35" s="46" t="s">
        <v>168</v>
      </c>
      <c r="C35" s="47">
        <v>15355</v>
      </c>
      <c r="D35" s="13"/>
    </row>
    <row r="36" spans="1:4" ht="15.75" x14ac:dyDescent="0.35">
      <c r="A36" s="15"/>
      <c r="B36" s="46" t="s">
        <v>24</v>
      </c>
      <c r="C36" s="47">
        <v>17192</v>
      </c>
      <c r="D36" s="13"/>
    </row>
    <row r="37" spans="1:4" ht="15.75" x14ac:dyDescent="0.35">
      <c r="A37" s="15"/>
      <c r="B37" s="46" t="s">
        <v>25</v>
      </c>
      <c r="C37" s="47">
        <v>18990</v>
      </c>
      <c r="D37" s="13"/>
    </row>
    <row r="38" spans="1:4" ht="15.75" x14ac:dyDescent="0.35">
      <c r="A38" s="15"/>
      <c r="B38" s="46" t="s">
        <v>169</v>
      </c>
      <c r="C38" s="47">
        <v>55</v>
      </c>
      <c r="D38" s="13"/>
    </row>
    <row r="39" spans="1:4" ht="15.75" x14ac:dyDescent="0.35">
      <c r="A39" s="15"/>
      <c r="B39" s="46" t="s">
        <v>170</v>
      </c>
      <c r="C39" s="47">
        <v>93</v>
      </c>
      <c r="D39" s="13"/>
    </row>
    <row r="40" spans="1:4" ht="15.75" x14ac:dyDescent="0.35">
      <c r="A40" s="15"/>
      <c r="B40" s="46" t="s">
        <v>26</v>
      </c>
      <c r="C40" s="47">
        <v>8918</v>
      </c>
      <c r="D40" s="13"/>
    </row>
    <row r="41" spans="1:4" ht="15.75" x14ac:dyDescent="0.35">
      <c r="A41" s="15"/>
      <c r="B41" s="46" t="s">
        <v>27</v>
      </c>
      <c r="C41" s="47">
        <v>6895</v>
      </c>
      <c r="D41" s="13"/>
    </row>
    <row r="42" spans="1:4" ht="15.75" x14ac:dyDescent="0.35">
      <c r="A42" s="15"/>
      <c r="B42" s="46" t="s">
        <v>28</v>
      </c>
      <c r="C42" s="47">
        <v>15</v>
      </c>
      <c r="D42" s="13"/>
    </row>
    <row r="43" spans="1:4" ht="15.75" x14ac:dyDescent="0.35">
      <c r="A43" s="15"/>
      <c r="B43" s="46" t="s">
        <v>29</v>
      </c>
      <c r="C43" s="47">
        <v>5216</v>
      </c>
      <c r="D43" s="13"/>
    </row>
    <row r="44" spans="1:4" ht="15.75" x14ac:dyDescent="0.35">
      <c r="A44" s="15"/>
      <c r="B44" s="46" t="s">
        <v>30</v>
      </c>
      <c r="C44" s="47">
        <v>81</v>
      </c>
      <c r="D44" s="13"/>
    </row>
    <row r="45" spans="1:4" ht="15.75" x14ac:dyDescent="0.35">
      <c r="A45" s="15"/>
      <c r="B45" s="46" t="s">
        <v>171</v>
      </c>
      <c r="C45" s="47">
        <v>206</v>
      </c>
      <c r="D45" s="13"/>
    </row>
    <row r="46" spans="1:4" ht="15.75" x14ac:dyDescent="0.35">
      <c r="A46" s="15"/>
      <c r="B46" s="46" t="s">
        <v>31</v>
      </c>
      <c r="C46" s="47">
        <v>1499</v>
      </c>
      <c r="D46" s="13"/>
    </row>
    <row r="47" spans="1:4" ht="15.75" x14ac:dyDescent="0.35">
      <c r="A47" s="15"/>
      <c r="B47" s="46" t="s">
        <v>32</v>
      </c>
      <c r="C47" s="47">
        <v>27</v>
      </c>
      <c r="D47" s="13"/>
    </row>
    <row r="48" spans="1:4" ht="15.75" x14ac:dyDescent="0.35">
      <c r="A48" s="16"/>
      <c r="B48" s="56" t="s">
        <v>316</v>
      </c>
      <c r="C48" s="43">
        <f>SUM(C33:C47)</f>
        <v>75234</v>
      </c>
      <c r="D48" s="13"/>
    </row>
    <row r="49" spans="1:4" x14ac:dyDescent="0.3">
      <c r="A49" s="38" t="s">
        <v>33</v>
      </c>
      <c r="B49" s="46" t="s">
        <v>34</v>
      </c>
      <c r="C49" s="47">
        <v>776</v>
      </c>
      <c r="D49" s="13"/>
    </row>
    <row r="50" spans="1:4" ht="15.75" x14ac:dyDescent="0.35">
      <c r="A50" s="15"/>
      <c r="B50" s="46" t="s">
        <v>35</v>
      </c>
      <c r="C50" s="47">
        <v>755</v>
      </c>
      <c r="D50" s="13"/>
    </row>
    <row r="51" spans="1:4" ht="15.75" x14ac:dyDescent="0.35">
      <c r="A51" s="15"/>
      <c r="B51" s="46" t="s">
        <v>36</v>
      </c>
      <c r="C51" s="47">
        <v>103</v>
      </c>
      <c r="D51" s="13"/>
    </row>
    <row r="52" spans="1:4" ht="15.75" x14ac:dyDescent="0.35">
      <c r="A52" s="15"/>
      <c r="B52" s="46" t="s">
        <v>37</v>
      </c>
      <c r="C52" s="47">
        <v>93</v>
      </c>
      <c r="D52" s="13"/>
    </row>
    <row r="53" spans="1:4" ht="15.75" x14ac:dyDescent="0.35">
      <c r="A53" s="15"/>
      <c r="B53" s="46" t="s">
        <v>38</v>
      </c>
      <c r="C53" s="47">
        <v>150</v>
      </c>
      <c r="D53" s="13"/>
    </row>
    <row r="54" spans="1:4" ht="15.75" x14ac:dyDescent="0.35">
      <c r="A54" s="15"/>
      <c r="B54" s="46" t="s">
        <v>39</v>
      </c>
      <c r="C54" s="47">
        <v>5606</v>
      </c>
      <c r="D54" s="13"/>
    </row>
    <row r="55" spans="1:4" ht="15.75" x14ac:dyDescent="0.35">
      <c r="A55" s="15"/>
      <c r="B55" s="46" t="s">
        <v>40</v>
      </c>
      <c r="C55" s="47">
        <v>2871</v>
      </c>
      <c r="D55" s="13"/>
    </row>
    <row r="56" spans="1:4" ht="15.75" x14ac:dyDescent="0.35">
      <c r="A56" s="15"/>
      <c r="B56" s="41" t="s">
        <v>32</v>
      </c>
      <c r="C56" s="42">
        <v>581</v>
      </c>
      <c r="D56" s="13"/>
    </row>
    <row r="57" spans="1:4" ht="15.75" x14ac:dyDescent="0.35">
      <c r="A57" s="16"/>
      <c r="B57" s="56" t="s">
        <v>316</v>
      </c>
      <c r="C57" s="43">
        <f>SUM(C49:C56)</f>
        <v>10935</v>
      </c>
      <c r="D57" s="13"/>
    </row>
    <row r="58" spans="1:4" x14ac:dyDescent="0.3">
      <c r="A58" s="38" t="s">
        <v>172</v>
      </c>
      <c r="B58" s="57" t="s">
        <v>173</v>
      </c>
      <c r="C58" s="58">
        <v>15</v>
      </c>
      <c r="D58" s="13"/>
    </row>
    <row r="59" spans="1:4" ht="15.75" x14ac:dyDescent="0.35">
      <c r="A59" s="16"/>
      <c r="B59" s="56" t="s">
        <v>316</v>
      </c>
      <c r="C59" s="43">
        <f>SUM(C58)</f>
        <v>15</v>
      </c>
      <c r="D59" s="13"/>
    </row>
    <row r="60" spans="1:4" x14ac:dyDescent="0.3">
      <c r="A60" s="38" t="s">
        <v>41</v>
      </c>
      <c r="B60" s="44" t="s">
        <v>174</v>
      </c>
      <c r="C60" s="45">
        <v>187</v>
      </c>
      <c r="D60" s="13"/>
    </row>
    <row r="61" spans="1:4" ht="15.75" x14ac:dyDescent="0.35">
      <c r="A61" s="15"/>
      <c r="B61" s="46" t="s">
        <v>42</v>
      </c>
      <c r="C61" s="47">
        <v>2137</v>
      </c>
      <c r="D61" s="13"/>
    </row>
    <row r="62" spans="1:4" ht="15.75" x14ac:dyDescent="0.35">
      <c r="A62" s="15"/>
      <c r="B62" s="46" t="s">
        <v>43</v>
      </c>
      <c r="C62" s="47">
        <v>373</v>
      </c>
      <c r="D62" s="13"/>
    </row>
    <row r="63" spans="1:4" ht="15.75" x14ac:dyDescent="0.35">
      <c r="A63" s="15"/>
      <c r="B63" s="46" t="s">
        <v>44</v>
      </c>
      <c r="C63" s="47">
        <v>78</v>
      </c>
      <c r="D63" s="13"/>
    </row>
    <row r="64" spans="1:4" ht="15.75" x14ac:dyDescent="0.35">
      <c r="A64" s="15"/>
      <c r="B64" s="46" t="s">
        <v>45</v>
      </c>
      <c r="C64" s="47">
        <v>410</v>
      </c>
      <c r="D64" s="13"/>
    </row>
    <row r="65" spans="1:4" ht="15.75" x14ac:dyDescent="0.35">
      <c r="A65" s="15"/>
      <c r="B65" s="46" t="s">
        <v>46</v>
      </c>
      <c r="C65" s="47">
        <v>2184</v>
      </c>
      <c r="D65" s="13"/>
    </row>
    <row r="66" spans="1:4" ht="15.75" x14ac:dyDescent="0.35">
      <c r="A66" s="15"/>
      <c r="B66" s="46" t="s">
        <v>47</v>
      </c>
      <c r="C66" s="47">
        <v>155</v>
      </c>
      <c r="D66" s="13"/>
    </row>
    <row r="67" spans="1:4" ht="15.75" x14ac:dyDescent="0.35">
      <c r="A67" s="15"/>
      <c r="B67" s="41" t="s">
        <v>32</v>
      </c>
      <c r="C67" s="42">
        <v>16</v>
      </c>
      <c r="D67" s="13"/>
    </row>
    <row r="68" spans="1:4" ht="15.75" x14ac:dyDescent="0.35">
      <c r="A68" s="16"/>
      <c r="B68" s="56" t="s">
        <v>316</v>
      </c>
      <c r="C68" s="43">
        <f>SUM(C60:C67)</f>
        <v>5540</v>
      </c>
      <c r="D68" s="13"/>
    </row>
    <row r="69" spans="1:4" x14ac:dyDescent="0.3">
      <c r="A69" s="38" t="s">
        <v>48</v>
      </c>
      <c r="B69" s="44" t="s">
        <v>49</v>
      </c>
      <c r="C69" s="45">
        <v>14</v>
      </c>
      <c r="D69" s="13"/>
    </row>
    <row r="70" spans="1:4" ht="15.75" x14ac:dyDescent="0.35">
      <c r="A70" s="15"/>
      <c r="B70" s="41" t="s">
        <v>48</v>
      </c>
      <c r="C70" s="42">
        <v>60</v>
      </c>
      <c r="D70" s="13"/>
    </row>
    <row r="71" spans="1:4" ht="15.75" x14ac:dyDescent="0.35">
      <c r="A71" s="16"/>
      <c r="B71" s="56" t="s">
        <v>316</v>
      </c>
      <c r="C71" s="43">
        <f>SUM(C69:C70)</f>
        <v>74</v>
      </c>
      <c r="D71" s="13"/>
    </row>
    <row r="72" spans="1:4" x14ac:dyDescent="0.3">
      <c r="A72" s="38" t="s">
        <v>50</v>
      </c>
      <c r="B72" s="44" t="s">
        <v>51</v>
      </c>
      <c r="C72" s="45">
        <v>316</v>
      </c>
      <c r="D72" s="13"/>
    </row>
    <row r="73" spans="1:4" ht="15.75" x14ac:dyDescent="0.35">
      <c r="A73" s="15"/>
      <c r="B73" s="41" t="s">
        <v>52</v>
      </c>
      <c r="C73" s="42">
        <v>1228</v>
      </c>
      <c r="D73" s="13"/>
    </row>
    <row r="74" spans="1:4" ht="15.75" x14ac:dyDescent="0.35">
      <c r="A74" s="16"/>
      <c r="B74" s="56" t="s">
        <v>316</v>
      </c>
      <c r="C74" s="43">
        <f>SUM(C72:C73)</f>
        <v>1544</v>
      </c>
      <c r="D74" s="13"/>
    </row>
    <row r="75" spans="1:4" x14ac:dyDescent="0.3">
      <c r="A75" s="38" t="s">
        <v>53</v>
      </c>
      <c r="B75" s="46" t="s">
        <v>175</v>
      </c>
      <c r="C75" s="47">
        <v>94</v>
      </c>
      <c r="D75" s="13"/>
    </row>
    <row r="76" spans="1:4" ht="15.75" x14ac:dyDescent="0.35">
      <c r="A76" s="15"/>
      <c r="B76" s="46" t="s">
        <v>32</v>
      </c>
      <c r="C76" s="47">
        <v>24</v>
      </c>
      <c r="D76" s="13"/>
    </row>
    <row r="77" spans="1:4" ht="16.5" customHeight="1" x14ac:dyDescent="0.35">
      <c r="A77" s="16"/>
      <c r="B77" s="56" t="s">
        <v>316</v>
      </c>
      <c r="C77" s="43">
        <f>SUM(C75:C76)</f>
        <v>118</v>
      </c>
      <c r="D77" s="13"/>
    </row>
    <row r="78" spans="1:4" ht="16.5" customHeight="1" x14ac:dyDescent="0.3">
      <c r="A78" s="38" t="s">
        <v>54</v>
      </c>
      <c r="B78" s="44" t="s">
        <v>142</v>
      </c>
      <c r="C78" s="45">
        <v>105</v>
      </c>
      <c r="D78" s="13"/>
    </row>
    <row r="79" spans="1:4" ht="15.75" x14ac:dyDescent="0.35">
      <c r="A79" s="15"/>
      <c r="B79" s="46" t="s">
        <v>55</v>
      </c>
      <c r="C79" s="45">
        <v>329</v>
      </c>
      <c r="D79" s="13"/>
    </row>
    <row r="80" spans="1:4" ht="15.75" x14ac:dyDescent="0.35">
      <c r="A80" s="15"/>
      <c r="B80" s="46" t="s">
        <v>56</v>
      </c>
      <c r="C80" s="45">
        <v>338</v>
      </c>
      <c r="D80" s="13"/>
    </row>
    <row r="81" spans="1:4" ht="15.75" x14ac:dyDescent="0.35">
      <c r="A81" s="15"/>
      <c r="B81" s="46" t="s">
        <v>57</v>
      </c>
      <c r="C81" s="47">
        <v>1040</v>
      </c>
      <c r="D81" s="13"/>
    </row>
    <row r="82" spans="1:4" ht="15.75" x14ac:dyDescent="0.35">
      <c r="A82" s="15"/>
      <c r="B82" s="41" t="s">
        <v>32</v>
      </c>
      <c r="C82" s="42">
        <v>542</v>
      </c>
      <c r="D82" s="13"/>
    </row>
    <row r="83" spans="1:4" ht="15.75" x14ac:dyDescent="0.35">
      <c r="A83" s="16"/>
      <c r="B83" s="56" t="s">
        <v>316</v>
      </c>
      <c r="C83" s="43">
        <f>SUM(C78:C82)</f>
        <v>2354</v>
      </c>
      <c r="D83" s="13"/>
    </row>
    <row r="84" spans="1:4" x14ac:dyDescent="0.3">
      <c r="A84" s="38" t="s">
        <v>58</v>
      </c>
      <c r="B84" s="44" t="s">
        <v>59</v>
      </c>
      <c r="C84" s="45">
        <v>3</v>
      </c>
      <c r="D84" s="13"/>
    </row>
    <row r="85" spans="1:4" ht="15.75" x14ac:dyDescent="0.35">
      <c r="A85" s="15"/>
      <c r="B85" s="46" t="s">
        <v>60</v>
      </c>
      <c r="C85" s="47">
        <v>12540</v>
      </c>
      <c r="D85" s="13"/>
    </row>
    <row r="86" spans="1:4" ht="15.75" x14ac:dyDescent="0.35">
      <c r="A86" s="15"/>
      <c r="B86" s="46" t="s">
        <v>61</v>
      </c>
      <c r="C86" s="47">
        <v>107</v>
      </c>
      <c r="D86" s="13"/>
    </row>
    <row r="87" spans="1:4" ht="15.75" x14ac:dyDescent="0.35">
      <c r="A87" s="15"/>
      <c r="B87" s="41" t="s">
        <v>2</v>
      </c>
      <c r="C87" s="42">
        <v>15</v>
      </c>
      <c r="D87" s="13"/>
    </row>
    <row r="88" spans="1:4" ht="15.75" x14ac:dyDescent="0.35">
      <c r="A88" s="16"/>
      <c r="B88" s="56" t="s">
        <v>316</v>
      </c>
      <c r="C88" s="43">
        <f>SUM(C84:C87)</f>
        <v>12665</v>
      </c>
      <c r="D88" s="13"/>
    </row>
    <row r="89" spans="1:4" x14ac:dyDescent="0.3">
      <c r="A89" s="38" t="s">
        <v>176</v>
      </c>
      <c r="B89" s="48" t="s">
        <v>177</v>
      </c>
      <c r="C89" s="49">
        <v>51</v>
      </c>
      <c r="D89" s="13"/>
    </row>
    <row r="90" spans="1:4" ht="15.75" x14ac:dyDescent="0.35">
      <c r="A90" s="16"/>
      <c r="B90" s="56" t="s">
        <v>316</v>
      </c>
      <c r="C90" s="43">
        <f>SUM(C89)</f>
        <v>51</v>
      </c>
      <c r="D90" s="13"/>
    </row>
    <row r="91" spans="1:4" x14ac:dyDescent="0.3">
      <c r="A91" s="38" t="s">
        <v>62</v>
      </c>
      <c r="B91" s="46" t="s">
        <v>63</v>
      </c>
      <c r="C91" s="47">
        <v>637</v>
      </c>
      <c r="D91" s="13"/>
    </row>
    <row r="92" spans="1:4" ht="15.75" x14ac:dyDescent="0.35">
      <c r="A92" s="15"/>
      <c r="B92" s="46" t="s">
        <v>64</v>
      </c>
      <c r="C92" s="47">
        <v>73</v>
      </c>
      <c r="D92" s="13"/>
    </row>
    <row r="93" spans="1:4" ht="15.75" x14ac:dyDescent="0.35">
      <c r="A93" s="15"/>
      <c r="B93" s="46" t="s">
        <v>65</v>
      </c>
      <c r="C93" s="47">
        <v>561</v>
      </c>
      <c r="D93" s="13"/>
    </row>
    <row r="94" spans="1:4" ht="15.75" x14ac:dyDescent="0.35">
      <c r="A94" s="15"/>
      <c r="B94" s="41" t="s">
        <v>32</v>
      </c>
      <c r="C94" s="42">
        <v>13</v>
      </c>
      <c r="D94" s="13"/>
    </row>
    <row r="95" spans="1:4" ht="15.75" x14ac:dyDescent="0.35">
      <c r="A95" s="16"/>
      <c r="B95" s="56" t="s">
        <v>316</v>
      </c>
      <c r="C95" s="43">
        <f>SUM(C91:C94)</f>
        <v>1284</v>
      </c>
      <c r="D95" s="13"/>
    </row>
    <row r="96" spans="1:4" x14ac:dyDescent="0.3">
      <c r="A96" s="38" t="s">
        <v>66</v>
      </c>
      <c r="B96" s="44" t="s">
        <v>67</v>
      </c>
      <c r="C96" s="45">
        <v>127</v>
      </c>
      <c r="D96" s="13"/>
    </row>
    <row r="97" spans="1:4" ht="15.75" x14ac:dyDescent="0.35">
      <c r="A97" s="15"/>
      <c r="B97" s="46" t="s">
        <v>68</v>
      </c>
      <c r="C97" s="47">
        <v>352</v>
      </c>
      <c r="D97" s="13"/>
    </row>
    <row r="98" spans="1:4" ht="15.75" x14ac:dyDescent="0.35">
      <c r="A98" s="15"/>
      <c r="B98" s="48" t="s">
        <v>69</v>
      </c>
      <c r="C98" s="49">
        <v>27</v>
      </c>
      <c r="D98" s="13"/>
    </row>
    <row r="99" spans="1:4" ht="15.75" x14ac:dyDescent="0.35">
      <c r="A99" s="16"/>
      <c r="B99" s="56" t="s">
        <v>316</v>
      </c>
      <c r="C99" s="43">
        <f>SUM(C96:C98)</f>
        <v>506</v>
      </c>
      <c r="D99" s="13"/>
    </row>
    <row r="100" spans="1:4" x14ac:dyDescent="0.3">
      <c r="A100" s="38" t="s">
        <v>70</v>
      </c>
      <c r="B100" s="44" t="s">
        <v>71</v>
      </c>
      <c r="C100" s="45">
        <v>279</v>
      </c>
      <c r="D100" s="13"/>
    </row>
    <row r="101" spans="1:4" ht="15.75" x14ac:dyDescent="0.35">
      <c r="A101" s="15"/>
      <c r="B101" s="46" t="s">
        <v>32</v>
      </c>
      <c r="C101" s="47">
        <v>65</v>
      </c>
      <c r="D101" s="13"/>
    </row>
    <row r="102" spans="1:4" ht="15.75" x14ac:dyDescent="0.35">
      <c r="A102" s="16"/>
      <c r="B102" s="56" t="s">
        <v>316</v>
      </c>
      <c r="C102" s="43">
        <f>SUM(C100:C101)</f>
        <v>344</v>
      </c>
      <c r="D102" s="13"/>
    </row>
    <row r="103" spans="1:4" x14ac:dyDescent="0.3">
      <c r="A103" s="38" t="s">
        <v>72</v>
      </c>
      <c r="B103" s="48" t="s">
        <v>143</v>
      </c>
      <c r="C103" s="49">
        <v>241</v>
      </c>
      <c r="D103" s="13"/>
    </row>
    <row r="104" spans="1:4" x14ac:dyDescent="0.3">
      <c r="A104" s="17"/>
      <c r="B104" s="46" t="s">
        <v>73</v>
      </c>
      <c r="C104" s="47">
        <v>4629</v>
      </c>
      <c r="D104" s="13"/>
    </row>
    <row r="105" spans="1:4" ht="15.75" x14ac:dyDescent="0.35">
      <c r="A105" s="15"/>
      <c r="B105" s="46" t="s">
        <v>74</v>
      </c>
      <c r="C105" s="47">
        <v>36</v>
      </c>
      <c r="D105" s="13"/>
    </row>
    <row r="106" spans="1:4" ht="15.75" x14ac:dyDescent="0.35">
      <c r="A106" s="15"/>
      <c r="B106" s="46" t="s">
        <v>75</v>
      </c>
      <c r="C106" s="47">
        <v>1808</v>
      </c>
      <c r="D106" s="13"/>
    </row>
    <row r="107" spans="1:4" ht="15.75" x14ac:dyDescent="0.35">
      <c r="A107" s="15"/>
      <c r="B107" s="46" t="s">
        <v>32</v>
      </c>
      <c r="C107" s="47">
        <v>68</v>
      </c>
      <c r="D107" s="13"/>
    </row>
    <row r="108" spans="1:4" ht="15.75" x14ac:dyDescent="0.35">
      <c r="A108" s="16"/>
      <c r="B108" s="56" t="s">
        <v>316</v>
      </c>
      <c r="C108" s="43">
        <f>SUM(C103:C107)</f>
        <v>6782</v>
      </c>
      <c r="D108" s="13"/>
    </row>
    <row r="109" spans="1:4" x14ac:dyDescent="0.3">
      <c r="A109" s="38" t="s">
        <v>76</v>
      </c>
      <c r="B109" s="46" t="s">
        <v>77</v>
      </c>
      <c r="C109" s="47">
        <v>349</v>
      </c>
      <c r="D109" s="13"/>
    </row>
    <row r="110" spans="1:4" ht="15.75" x14ac:dyDescent="0.35">
      <c r="A110" s="15"/>
      <c r="B110" s="46" t="s">
        <v>78</v>
      </c>
      <c r="C110" s="47">
        <v>1485</v>
      </c>
      <c r="D110" s="13"/>
    </row>
    <row r="111" spans="1:4" ht="15.75" x14ac:dyDescent="0.35">
      <c r="A111" s="15"/>
      <c r="B111" s="46" t="s">
        <v>79</v>
      </c>
      <c r="C111" s="47">
        <v>134</v>
      </c>
      <c r="D111" s="13"/>
    </row>
    <row r="112" spans="1:4" ht="15.75" x14ac:dyDescent="0.35">
      <c r="A112" s="15"/>
      <c r="B112" s="41" t="s">
        <v>32</v>
      </c>
      <c r="C112" s="42">
        <v>18</v>
      </c>
      <c r="D112" s="13"/>
    </row>
    <row r="113" spans="1:4" ht="15.75" x14ac:dyDescent="0.35">
      <c r="A113" s="16"/>
      <c r="B113" s="56" t="s">
        <v>316</v>
      </c>
      <c r="C113" s="43">
        <f>SUM(C109:C112)</f>
        <v>1986</v>
      </c>
      <c r="D113" s="13"/>
    </row>
    <row r="114" spans="1:4" x14ac:dyDescent="0.3">
      <c r="A114" s="38" t="s">
        <v>80</v>
      </c>
      <c r="B114" s="44" t="s">
        <v>81</v>
      </c>
      <c r="C114" s="45">
        <v>329</v>
      </c>
      <c r="D114" s="13"/>
    </row>
    <row r="115" spans="1:4" ht="15.75" x14ac:dyDescent="0.35">
      <c r="A115" s="15"/>
      <c r="B115" s="46" t="s">
        <v>82</v>
      </c>
      <c r="C115" s="47">
        <v>2531</v>
      </c>
      <c r="D115" s="13"/>
    </row>
    <row r="116" spans="1:4" ht="15.75" x14ac:dyDescent="0.35">
      <c r="A116" s="15"/>
      <c r="B116" s="46" t="s">
        <v>83</v>
      </c>
      <c r="C116" s="47">
        <v>141</v>
      </c>
      <c r="D116" s="13"/>
    </row>
    <row r="117" spans="1:4" ht="15.75" x14ac:dyDescent="0.35">
      <c r="A117" s="15"/>
      <c r="B117" s="46" t="s">
        <v>84</v>
      </c>
      <c r="C117" s="47">
        <v>1205</v>
      </c>
      <c r="D117" s="13"/>
    </row>
    <row r="118" spans="1:4" ht="15.75" x14ac:dyDescent="0.35">
      <c r="A118" s="15"/>
      <c r="B118" s="46" t="s">
        <v>85</v>
      </c>
      <c r="C118" s="47">
        <v>45</v>
      </c>
      <c r="D118" s="13"/>
    </row>
    <row r="119" spans="1:4" ht="15.75" x14ac:dyDescent="0.35">
      <c r="A119" s="15"/>
      <c r="B119" s="46" t="s">
        <v>86</v>
      </c>
      <c r="C119" s="47">
        <v>1080</v>
      </c>
      <c r="D119" s="13"/>
    </row>
    <row r="120" spans="1:4" ht="15.75" x14ac:dyDescent="0.35">
      <c r="A120" s="15"/>
      <c r="B120" s="46" t="s">
        <v>88</v>
      </c>
      <c r="C120" s="47">
        <v>55</v>
      </c>
      <c r="D120" s="13"/>
    </row>
    <row r="121" spans="1:4" ht="15.75" x14ac:dyDescent="0.35">
      <c r="A121" s="15"/>
      <c r="B121" s="46" t="s">
        <v>89</v>
      </c>
      <c r="C121" s="47">
        <v>239</v>
      </c>
      <c r="D121" s="13"/>
    </row>
    <row r="122" spans="1:4" ht="15.75" x14ac:dyDescent="0.35">
      <c r="A122" s="15"/>
      <c r="B122" s="46" t="s">
        <v>90</v>
      </c>
      <c r="C122" s="47">
        <v>906</v>
      </c>
      <c r="D122" s="13"/>
    </row>
    <row r="123" spans="1:4" ht="15.75" x14ac:dyDescent="0.35">
      <c r="A123" s="15"/>
      <c r="B123" s="46" t="s">
        <v>91</v>
      </c>
      <c r="C123" s="47">
        <v>43</v>
      </c>
      <c r="D123" s="13"/>
    </row>
    <row r="124" spans="1:4" ht="15.75" x14ac:dyDescent="0.35">
      <c r="A124" s="15"/>
      <c r="B124" s="46" t="s">
        <v>32</v>
      </c>
      <c r="C124" s="47">
        <v>435</v>
      </c>
      <c r="D124" s="13"/>
    </row>
    <row r="125" spans="1:4" ht="15.75" x14ac:dyDescent="0.35">
      <c r="A125" s="16"/>
      <c r="B125" s="56" t="s">
        <v>316</v>
      </c>
      <c r="C125" s="43">
        <f>SUM(C114:C124)</f>
        <v>7009</v>
      </c>
      <c r="D125" s="13"/>
    </row>
    <row r="126" spans="1:4" x14ac:dyDescent="0.3">
      <c r="A126" s="38" t="s">
        <v>92</v>
      </c>
      <c r="B126" s="50" t="s">
        <v>93</v>
      </c>
      <c r="C126" s="51">
        <v>3537</v>
      </c>
      <c r="D126" s="13"/>
    </row>
    <row r="127" spans="1:4" ht="15.75" x14ac:dyDescent="0.35">
      <c r="A127" s="15"/>
      <c r="B127" s="44" t="s">
        <v>94</v>
      </c>
      <c r="C127" s="45">
        <v>2943</v>
      </c>
      <c r="D127" s="13"/>
    </row>
    <row r="128" spans="1:4" ht="15.75" x14ac:dyDescent="0.35">
      <c r="A128" s="15"/>
      <c r="B128" s="46" t="s">
        <v>95</v>
      </c>
      <c r="C128" s="47">
        <v>1958</v>
      </c>
      <c r="D128" s="13"/>
    </row>
    <row r="129" spans="1:4" ht="15.75" x14ac:dyDescent="0.35">
      <c r="A129" s="15"/>
      <c r="B129" s="46" t="s">
        <v>96</v>
      </c>
      <c r="C129" s="47">
        <v>4565</v>
      </c>
      <c r="D129" s="13"/>
    </row>
    <row r="130" spans="1:4" ht="15.75" x14ac:dyDescent="0.35">
      <c r="A130" s="15"/>
      <c r="B130" s="46" t="s">
        <v>97</v>
      </c>
      <c r="C130" s="47">
        <v>2</v>
      </c>
      <c r="D130" s="13"/>
    </row>
    <row r="131" spans="1:4" ht="15.75" x14ac:dyDescent="0.35">
      <c r="A131" s="15"/>
      <c r="B131" s="46" t="s">
        <v>98</v>
      </c>
      <c r="C131" s="47">
        <v>356</v>
      </c>
      <c r="D131" s="13"/>
    </row>
    <row r="132" spans="1:4" ht="15.75" x14ac:dyDescent="0.35">
      <c r="A132" s="15"/>
      <c r="B132" s="46" t="s">
        <v>99</v>
      </c>
      <c r="C132" s="47">
        <v>743</v>
      </c>
      <c r="D132" s="13"/>
    </row>
    <row r="133" spans="1:4" ht="15.75" x14ac:dyDescent="0.35">
      <c r="A133" s="15"/>
      <c r="B133" s="46" t="s">
        <v>100</v>
      </c>
      <c r="C133" s="47">
        <v>282</v>
      </c>
      <c r="D133" s="13"/>
    </row>
    <row r="134" spans="1:4" ht="15.75" x14ac:dyDescent="0.35">
      <c r="A134" s="15"/>
      <c r="B134" s="46" t="s">
        <v>101</v>
      </c>
      <c r="C134" s="47">
        <v>79</v>
      </c>
      <c r="D134" s="13"/>
    </row>
    <row r="135" spans="1:4" ht="15.75" x14ac:dyDescent="0.35">
      <c r="A135" s="15"/>
      <c r="B135" s="46" t="s">
        <v>102</v>
      </c>
      <c r="C135" s="47">
        <v>49</v>
      </c>
      <c r="D135" s="13"/>
    </row>
    <row r="136" spans="1:4" ht="15.75" x14ac:dyDescent="0.35">
      <c r="A136" s="15"/>
      <c r="B136" s="41" t="s">
        <v>32</v>
      </c>
      <c r="C136" s="42">
        <v>54</v>
      </c>
      <c r="D136" s="13"/>
    </row>
    <row r="137" spans="1:4" ht="15.75" x14ac:dyDescent="0.35">
      <c r="A137" s="16"/>
      <c r="B137" s="56" t="s">
        <v>316</v>
      </c>
      <c r="C137" s="43">
        <f>SUM(C126:C136)</f>
        <v>14568</v>
      </c>
      <c r="D137" s="13"/>
    </row>
    <row r="138" spans="1:4" x14ac:dyDescent="0.3">
      <c r="A138" s="38" t="s">
        <v>103</v>
      </c>
      <c r="B138" s="48" t="s">
        <v>104</v>
      </c>
      <c r="C138" s="49">
        <v>2365</v>
      </c>
      <c r="D138" s="13"/>
    </row>
    <row r="139" spans="1:4" x14ac:dyDescent="0.3">
      <c r="A139" s="52"/>
      <c r="B139" s="56" t="s">
        <v>316</v>
      </c>
      <c r="C139" s="43">
        <f>SUM(C138)</f>
        <v>2365</v>
      </c>
      <c r="D139" s="13"/>
    </row>
    <row r="140" spans="1:4" x14ac:dyDescent="0.3">
      <c r="A140" s="38" t="s">
        <v>105</v>
      </c>
      <c r="B140" s="44" t="s">
        <v>106</v>
      </c>
      <c r="C140" s="45">
        <v>755</v>
      </c>
      <c r="D140" s="13"/>
    </row>
    <row r="141" spans="1:4" x14ac:dyDescent="0.3">
      <c r="A141" s="53"/>
      <c r="B141" s="46" t="s">
        <v>107</v>
      </c>
      <c r="C141" s="47">
        <v>25</v>
      </c>
      <c r="D141" s="13"/>
    </row>
    <row r="142" spans="1:4" x14ac:dyDescent="0.3">
      <c r="A142" s="53"/>
      <c r="B142" s="46" t="s">
        <v>108</v>
      </c>
      <c r="C142" s="47">
        <v>10</v>
      </c>
      <c r="D142" s="13"/>
    </row>
    <row r="143" spans="1:4" x14ac:dyDescent="0.3">
      <c r="A143" s="53"/>
      <c r="B143" s="46" t="s">
        <v>178</v>
      </c>
      <c r="C143" s="47">
        <v>3974</v>
      </c>
      <c r="D143" s="13"/>
    </row>
    <row r="144" spans="1:4" x14ac:dyDescent="0.3">
      <c r="A144" s="53"/>
      <c r="B144" s="46" t="s">
        <v>109</v>
      </c>
      <c r="C144" s="47">
        <v>22</v>
      </c>
      <c r="D144" s="13"/>
    </row>
    <row r="145" spans="1:4" x14ac:dyDescent="0.3">
      <c r="A145" s="53"/>
      <c r="B145" s="46" t="s">
        <v>110</v>
      </c>
      <c r="C145" s="47">
        <v>343</v>
      </c>
      <c r="D145" s="13"/>
    </row>
    <row r="146" spans="1:4" x14ac:dyDescent="0.3">
      <c r="A146" s="53"/>
      <c r="B146" s="46" t="s">
        <v>111</v>
      </c>
      <c r="C146" s="47">
        <v>3556</v>
      </c>
      <c r="D146" s="13"/>
    </row>
    <row r="147" spans="1:4" x14ac:dyDescent="0.3">
      <c r="A147" s="53"/>
      <c r="B147" s="46" t="s">
        <v>112</v>
      </c>
      <c r="C147" s="47">
        <v>711</v>
      </c>
      <c r="D147" s="13"/>
    </row>
    <row r="148" spans="1:4" x14ac:dyDescent="0.3">
      <c r="A148" s="53"/>
      <c r="B148" s="46" t="s">
        <v>113</v>
      </c>
      <c r="C148" s="47">
        <v>477</v>
      </c>
      <c r="D148" s="13"/>
    </row>
    <row r="149" spans="1:4" x14ac:dyDescent="0.3">
      <c r="A149" s="53"/>
      <c r="B149" s="46" t="s">
        <v>114</v>
      </c>
      <c r="C149" s="47">
        <v>432</v>
      </c>
      <c r="D149" s="13"/>
    </row>
    <row r="150" spans="1:4" x14ac:dyDescent="0.3">
      <c r="A150" s="53"/>
      <c r="B150" s="46" t="s">
        <v>115</v>
      </c>
      <c r="C150" s="47">
        <v>26</v>
      </c>
      <c r="D150" s="13"/>
    </row>
    <row r="151" spans="1:4" x14ac:dyDescent="0.3">
      <c r="A151" s="53"/>
      <c r="B151" s="46" t="s">
        <v>116</v>
      </c>
      <c r="C151" s="47">
        <v>2863</v>
      </c>
      <c r="D151" s="13"/>
    </row>
    <row r="152" spans="1:4" x14ac:dyDescent="0.3">
      <c r="A152" s="53"/>
      <c r="B152" s="46" t="s">
        <v>117</v>
      </c>
      <c r="C152" s="47">
        <v>123</v>
      </c>
      <c r="D152" s="13"/>
    </row>
    <row r="153" spans="1:4" x14ac:dyDescent="0.3">
      <c r="A153" s="53"/>
      <c r="B153" s="41" t="s">
        <v>32</v>
      </c>
      <c r="C153" s="42">
        <v>5</v>
      </c>
      <c r="D153" s="13"/>
    </row>
    <row r="154" spans="1:4" x14ac:dyDescent="0.3">
      <c r="A154" s="52"/>
      <c r="B154" s="56" t="s">
        <v>316</v>
      </c>
      <c r="C154" s="43">
        <f>SUM(C140:C153)</f>
        <v>13322</v>
      </c>
      <c r="D154" s="13"/>
    </row>
    <row r="155" spans="1:4" x14ac:dyDescent="0.3">
      <c r="A155" s="38" t="s">
        <v>118</v>
      </c>
      <c r="B155" s="46" t="s">
        <v>179</v>
      </c>
      <c r="C155" s="47">
        <v>34</v>
      </c>
      <c r="D155" s="13"/>
    </row>
    <row r="156" spans="1:4" x14ac:dyDescent="0.3">
      <c r="A156" s="53"/>
      <c r="B156" s="46" t="s">
        <v>119</v>
      </c>
      <c r="C156" s="47">
        <v>191</v>
      </c>
      <c r="D156" s="13"/>
    </row>
    <row r="157" spans="1:4" x14ac:dyDescent="0.3">
      <c r="A157" s="53"/>
      <c r="B157" s="46" t="s">
        <v>121</v>
      </c>
      <c r="C157" s="47">
        <v>22</v>
      </c>
      <c r="D157" s="13"/>
    </row>
    <row r="158" spans="1:4" x14ac:dyDescent="0.3">
      <c r="A158" s="53"/>
      <c r="B158" s="46" t="s">
        <v>120</v>
      </c>
      <c r="C158" s="47">
        <v>67</v>
      </c>
      <c r="D158" s="13"/>
    </row>
    <row r="159" spans="1:4" x14ac:dyDescent="0.3">
      <c r="A159" s="53"/>
      <c r="B159" s="41" t="s">
        <v>122</v>
      </c>
      <c r="C159" s="42">
        <v>62</v>
      </c>
      <c r="D159" s="13"/>
    </row>
    <row r="160" spans="1:4" x14ac:dyDescent="0.3">
      <c r="A160" s="53"/>
      <c r="B160" s="46" t="s">
        <v>32</v>
      </c>
      <c r="C160" s="47">
        <v>5</v>
      </c>
      <c r="D160" s="13"/>
    </row>
    <row r="161" spans="1:4" x14ac:dyDescent="0.3">
      <c r="A161" s="52"/>
      <c r="B161" s="56" t="s">
        <v>316</v>
      </c>
      <c r="C161" s="43">
        <f>SUM(C155:C160)</f>
        <v>381</v>
      </c>
      <c r="D161" s="13"/>
    </row>
    <row r="162" spans="1:4" x14ac:dyDescent="0.3">
      <c r="A162" s="38" t="s">
        <v>180</v>
      </c>
      <c r="B162" s="44" t="s">
        <v>181</v>
      </c>
      <c r="C162" s="45">
        <v>98</v>
      </c>
      <c r="D162" s="13"/>
    </row>
    <row r="163" spans="1:4" x14ac:dyDescent="0.3">
      <c r="A163" s="53"/>
      <c r="B163" s="46" t="s">
        <v>182</v>
      </c>
      <c r="C163" s="47">
        <v>10</v>
      </c>
      <c r="D163" s="13"/>
    </row>
    <row r="164" spans="1:4" x14ac:dyDescent="0.3">
      <c r="A164" s="53"/>
      <c r="B164" s="41" t="s">
        <v>183</v>
      </c>
      <c r="C164" s="42">
        <v>7</v>
      </c>
      <c r="D164" s="13"/>
    </row>
    <row r="165" spans="1:4" x14ac:dyDescent="0.3">
      <c r="A165" s="53"/>
      <c r="B165" s="41" t="s">
        <v>184</v>
      </c>
      <c r="C165" s="42">
        <v>38</v>
      </c>
      <c r="D165" s="13"/>
    </row>
    <row r="166" spans="1:4" x14ac:dyDescent="0.3">
      <c r="A166" s="53"/>
      <c r="B166" s="41" t="s">
        <v>32</v>
      </c>
      <c r="C166" s="42">
        <v>15</v>
      </c>
      <c r="D166" s="13"/>
    </row>
    <row r="167" spans="1:4" x14ac:dyDescent="0.3">
      <c r="A167" s="52"/>
      <c r="B167" s="56" t="s">
        <v>316</v>
      </c>
      <c r="C167" s="43">
        <f>SUM(C162:C166)</f>
        <v>168</v>
      </c>
      <c r="D167" s="13"/>
    </row>
    <row r="168" spans="1:4" x14ac:dyDescent="0.3">
      <c r="A168" s="38" t="s">
        <v>123</v>
      </c>
      <c r="B168" s="44" t="s">
        <v>185</v>
      </c>
      <c r="C168" s="45">
        <v>5</v>
      </c>
      <c r="D168" s="13"/>
    </row>
    <row r="169" spans="1:4" x14ac:dyDescent="0.3">
      <c r="A169" s="53"/>
      <c r="B169" s="46" t="s">
        <v>186</v>
      </c>
      <c r="C169" s="47">
        <v>1</v>
      </c>
      <c r="D169" s="13"/>
    </row>
    <row r="170" spans="1:4" x14ac:dyDescent="0.3">
      <c r="A170" s="53"/>
      <c r="B170" s="46" t="s">
        <v>187</v>
      </c>
      <c r="C170" s="47">
        <v>23</v>
      </c>
      <c r="D170" s="13"/>
    </row>
    <row r="171" spans="1:4" x14ac:dyDescent="0.3">
      <c r="A171" s="53"/>
      <c r="B171" s="46" t="s">
        <v>188</v>
      </c>
      <c r="C171" s="47">
        <v>57</v>
      </c>
      <c r="D171" s="13"/>
    </row>
    <row r="172" spans="1:4" x14ac:dyDescent="0.3">
      <c r="A172" s="53"/>
      <c r="B172" s="41" t="s">
        <v>124</v>
      </c>
      <c r="C172" s="42">
        <v>755</v>
      </c>
      <c r="D172" s="13"/>
    </row>
    <row r="173" spans="1:4" x14ac:dyDescent="0.3">
      <c r="A173" s="52"/>
      <c r="B173" s="56" t="s">
        <v>316</v>
      </c>
      <c r="C173" s="43">
        <f>SUM(C168:C172)</f>
        <v>841</v>
      </c>
      <c r="D173" s="13"/>
    </row>
    <row r="174" spans="1:4" x14ac:dyDescent="0.3">
      <c r="A174" s="38" t="s">
        <v>125</v>
      </c>
      <c r="B174" s="46" t="s">
        <v>190</v>
      </c>
      <c r="C174" s="47">
        <v>2</v>
      </c>
      <c r="D174" s="13"/>
    </row>
    <row r="175" spans="1:4" x14ac:dyDescent="0.3">
      <c r="A175" s="53"/>
      <c r="B175" s="46" t="s">
        <v>126</v>
      </c>
      <c r="C175" s="47">
        <v>782</v>
      </c>
      <c r="D175" s="13"/>
    </row>
    <row r="176" spans="1:4" x14ac:dyDescent="0.3">
      <c r="A176" s="53"/>
      <c r="B176" s="46" t="s">
        <v>127</v>
      </c>
      <c r="C176" s="47">
        <v>185</v>
      </c>
      <c r="D176" s="13"/>
    </row>
    <row r="177" spans="1:4" x14ac:dyDescent="0.3">
      <c r="A177" s="53"/>
      <c r="B177" s="46" t="s">
        <v>32</v>
      </c>
      <c r="C177" s="47">
        <v>139</v>
      </c>
      <c r="D177" s="13"/>
    </row>
    <row r="178" spans="1:4" x14ac:dyDescent="0.3">
      <c r="A178" s="52"/>
      <c r="B178" s="56" t="s">
        <v>316</v>
      </c>
      <c r="C178" s="43">
        <f>SUM(C174:C177)</f>
        <v>1108</v>
      </c>
      <c r="D178" s="13"/>
    </row>
    <row r="179" spans="1:4" x14ac:dyDescent="0.3">
      <c r="A179" s="38" t="s">
        <v>128</v>
      </c>
      <c r="B179" s="46" t="s">
        <v>130</v>
      </c>
      <c r="C179" s="47">
        <v>2560</v>
      </c>
      <c r="D179" s="13"/>
    </row>
    <row r="180" spans="1:4" x14ac:dyDescent="0.3">
      <c r="A180" s="53"/>
      <c r="B180" s="46" t="s">
        <v>131</v>
      </c>
      <c r="C180" s="47">
        <v>107</v>
      </c>
      <c r="D180" s="13"/>
    </row>
    <row r="181" spans="1:4" x14ac:dyDescent="0.3">
      <c r="A181" s="53"/>
      <c r="B181" s="46" t="s">
        <v>132</v>
      </c>
      <c r="C181" s="47">
        <v>1355</v>
      </c>
      <c r="D181" s="13"/>
    </row>
    <row r="182" spans="1:4" x14ac:dyDescent="0.3">
      <c r="A182" s="53"/>
      <c r="B182" s="46" t="s">
        <v>133</v>
      </c>
      <c r="C182" s="47">
        <v>119</v>
      </c>
      <c r="D182" s="13"/>
    </row>
    <row r="183" spans="1:4" x14ac:dyDescent="0.3">
      <c r="A183" s="53"/>
      <c r="B183" s="46" t="s">
        <v>134</v>
      </c>
      <c r="C183" s="47">
        <v>6</v>
      </c>
      <c r="D183" s="13"/>
    </row>
    <row r="184" spans="1:4" x14ac:dyDescent="0.3">
      <c r="A184" s="53"/>
      <c r="B184" s="46" t="s">
        <v>135</v>
      </c>
      <c r="C184" s="47">
        <v>293</v>
      </c>
      <c r="D184" s="13"/>
    </row>
    <row r="185" spans="1:4" x14ac:dyDescent="0.3">
      <c r="A185" s="53"/>
      <c r="B185" s="46" t="s">
        <v>136</v>
      </c>
      <c r="C185" s="47">
        <v>81</v>
      </c>
      <c r="D185" s="13"/>
    </row>
    <row r="186" spans="1:4" x14ac:dyDescent="0.3">
      <c r="A186" s="53"/>
      <c r="B186" s="46" t="s">
        <v>137</v>
      </c>
      <c r="C186" s="47">
        <v>1457</v>
      </c>
      <c r="D186" s="13"/>
    </row>
    <row r="187" spans="1:4" x14ac:dyDescent="0.3">
      <c r="A187" s="53"/>
      <c r="B187" s="41" t="s">
        <v>32</v>
      </c>
      <c r="C187" s="42">
        <v>78</v>
      </c>
      <c r="D187" s="13"/>
    </row>
    <row r="188" spans="1:4" x14ac:dyDescent="0.3">
      <c r="A188" s="52"/>
      <c r="B188" s="56" t="s">
        <v>316</v>
      </c>
      <c r="C188" s="43">
        <f>SUM(C179:C187)</f>
        <v>6056</v>
      </c>
      <c r="D188" s="13"/>
    </row>
    <row r="189" spans="1:4" x14ac:dyDescent="0.3">
      <c r="A189" s="38" t="s">
        <v>191</v>
      </c>
      <c r="B189" s="46" t="s">
        <v>192</v>
      </c>
      <c r="C189" s="47">
        <v>134</v>
      </c>
      <c r="D189" s="13"/>
    </row>
    <row r="190" spans="1:4" x14ac:dyDescent="0.3">
      <c r="A190" s="53"/>
      <c r="B190" s="41" t="s">
        <v>32</v>
      </c>
      <c r="C190" s="42">
        <v>5</v>
      </c>
      <c r="D190" s="13"/>
    </row>
    <row r="191" spans="1:4" x14ac:dyDescent="0.3">
      <c r="A191" s="52"/>
      <c r="B191" s="56" t="s">
        <v>316</v>
      </c>
      <c r="C191" s="43">
        <f>SUM(C189:C190)</f>
        <v>139</v>
      </c>
      <c r="D191" s="13"/>
    </row>
    <row r="192" spans="1:4" ht="15.75" x14ac:dyDescent="0.35">
      <c r="A192" s="55" t="s">
        <v>315</v>
      </c>
      <c r="B192" s="18"/>
      <c r="C192" s="43">
        <v>786</v>
      </c>
      <c r="D192" s="13"/>
    </row>
    <row r="193" spans="1:15" ht="15.75" x14ac:dyDescent="0.35">
      <c r="A193" s="56" t="s">
        <v>314</v>
      </c>
      <c r="B193" s="59"/>
      <c r="C193" s="43">
        <f>C8+C21+C26+C30+C32+C48+C57+C59+C68+C71+C74+C77+C83+C88+C90+C95+C99+C102+C108+C113+C125+C137+C139+C154+C161+C167+C173+C178+C188+C191+C192</f>
        <v>180686</v>
      </c>
      <c r="D193" s="13"/>
    </row>
    <row r="194" spans="1:15" ht="22.5" customHeight="1" x14ac:dyDescent="0.3">
      <c r="A194" s="161"/>
      <c r="B194" s="161"/>
      <c r="C194" s="161"/>
      <c r="D194" s="161"/>
      <c r="E194" s="161"/>
      <c r="F194" s="161"/>
      <c r="G194" s="161"/>
      <c r="H194" s="10"/>
      <c r="I194" s="10"/>
      <c r="J194" s="10"/>
      <c r="K194" s="10"/>
      <c r="L194" s="10"/>
      <c r="M194" s="10"/>
      <c r="N194" s="10"/>
      <c r="O194" s="10"/>
    </row>
    <row r="195" spans="1:15" x14ac:dyDescent="0.3">
      <c r="A195" s="20"/>
      <c r="B195" s="21"/>
      <c r="C195" s="22"/>
    </row>
    <row r="196" spans="1:15" x14ac:dyDescent="0.3">
      <c r="A196" s="33" t="s">
        <v>193</v>
      </c>
      <c r="B196" s="23"/>
      <c r="C196" s="24"/>
      <c r="D196" s="24"/>
    </row>
    <row r="197" spans="1:15" x14ac:dyDescent="0.3">
      <c r="A197" s="34" t="s">
        <v>194</v>
      </c>
    </row>
  </sheetData>
  <mergeCells count="3">
    <mergeCell ref="A2:G2"/>
    <mergeCell ref="A3:G3"/>
    <mergeCell ref="A194:G194"/>
  </mergeCells>
  <phoneticPr fontId="26" type="noConversion"/>
  <pageMargins left="0.78740157480314965" right="0.70866141732283472" top="0.74803149606299213" bottom="0.74803149606299213" header="0.31496062992125984" footer="0.31496062992125984"/>
  <pageSetup paperSize="9" scale="69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3" manualBreakCount="3">
    <brk id="57" max="6" man="1"/>
    <brk id="108" max="6" man="1"/>
    <brk id="154" max="6" man="1"/>
  </rowBreaks>
  <ignoredErrors>
    <ignoredError sqref="C8" formulaRange="1"/>
    <ignoredError sqref="B130:B13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7C8A3-3D6D-486D-9DA0-B5FA9ECE8E72}">
  <sheetPr>
    <pageSetUpPr fitToPage="1"/>
  </sheetPr>
  <dimension ref="A1:O226"/>
  <sheetViews>
    <sheetView showGridLines="0" zoomScaleNormal="100" zoomScaleSheetLayoutView="75" workbookViewId="0">
      <pane ySplit="5" topLeftCell="A6" activePane="bottomLeft" state="frozen"/>
      <selection pane="bottomLeft" activeCell="I23" sqref="I23"/>
    </sheetView>
  </sheetViews>
  <sheetFormatPr defaultColWidth="9.140625" defaultRowHeight="15" x14ac:dyDescent="0.3"/>
  <cols>
    <col min="1" max="1" width="34.7109375" style="133" customWidth="1"/>
    <col min="2" max="2" width="30.7109375" style="13" customWidth="1"/>
    <col min="3" max="3" width="10.42578125" style="132" customWidth="1"/>
    <col min="4" max="5" width="9.5703125" style="12" customWidth="1"/>
    <col min="6" max="6" width="9.140625" style="13"/>
    <col min="7" max="7" width="9.140625" style="131"/>
    <col min="8" max="16384" width="9.140625" style="13"/>
  </cols>
  <sheetData>
    <row r="1" spans="1:7" x14ac:dyDescent="0.3">
      <c r="A1" s="14"/>
      <c r="C1" s="12"/>
      <c r="E1" s="13"/>
      <c r="G1" s="13"/>
    </row>
    <row r="2" spans="1:7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x14ac:dyDescent="0.3">
      <c r="A4" s="14"/>
      <c r="C4" s="12"/>
      <c r="E4" s="13"/>
      <c r="G4" s="13"/>
    </row>
    <row r="5" spans="1:7" ht="22.5" customHeight="1" x14ac:dyDescent="0.3">
      <c r="A5" s="35" t="s">
        <v>312</v>
      </c>
      <c r="B5" s="158" t="s">
        <v>313</v>
      </c>
      <c r="C5" s="157" t="s">
        <v>452</v>
      </c>
      <c r="D5" s="13"/>
      <c r="E5" s="13"/>
    </row>
    <row r="6" spans="1:7" x14ac:dyDescent="0.3">
      <c r="A6" s="146" t="s">
        <v>333</v>
      </c>
      <c r="B6" s="145" t="s">
        <v>334</v>
      </c>
      <c r="C6" s="144">
        <v>6</v>
      </c>
      <c r="D6" s="13"/>
      <c r="E6" s="13"/>
    </row>
    <row r="7" spans="1:7" x14ac:dyDescent="0.3">
      <c r="A7" s="143"/>
      <c r="B7" s="142" t="s">
        <v>335</v>
      </c>
      <c r="C7" s="141">
        <v>8</v>
      </c>
      <c r="D7" s="13"/>
      <c r="E7" s="13"/>
    </row>
    <row r="8" spans="1:7" x14ac:dyDescent="0.3">
      <c r="A8" s="143"/>
      <c r="B8" s="156" t="s">
        <v>336</v>
      </c>
      <c r="C8" s="155">
        <v>375</v>
      </c>
      <c r="D8" s="13"/>
      <c r="E8" s="13"/>
    </row>
    <row r="9" spans="1:7" x14ac:dyDescent="0.3">
      <c r="A9" s="154"/>
      <c r="B9" s="56" t="s">
        <v>316</v>
      </c>
      <c r="C9" s="139">
        <f>SUM(C6:C8)</f>
        <v>389</v>
      </c>
      <c r="D9" s="13"/>
      <c r="E9" s="13"/>
    </row>
    <row r="10" spans="1:7" x14ac:dyDescent="0.3">
      <c r="A10" s="143" t="s">
        <v>4</v>
      </c>
      <c r="B10" s="153" t="s">
        <v>5</v>
      </c>
      <c r="C10" s="152">
        <v>3379</v>
      </c>
      <c r="D10" s="13"/>
      <c r="E10" s="13"/>
    </row>
    <row r="11" spans="1:7" x14ac:dyDescent="0.3">
      <c r="A11" s="143"/>
      <c r="B11" s="142" t="s">
        <v>337</v>
      </c>
      <c r="C11" s="141">
        <v>1</v>
      </c>
      <c r="D11" s="13"/>
      <c r="E11" s="13"/>
    </row>
    <row r="12" spans="1:7" x14ac:dyDescent="0.3">
      <c r="A12" s="143"/>
      <c r="B12" s="142" t="s">
        <v>7</v>
      </c>
      <c r="C12" s="141">
        <v>783</v>
      </c>
      <c r="D12" s="13"/>
      <c r="E12" s="13"/>
    </row>
    <row r="13" spans="1:7" x14ac:dyDescent="0.3">
      <c r="A13" s="143"/>
      <c r="B13" s="142" t="s">
        <v>297</v>
      </c>
      <c r="C13" s="141">
        <v>325</v>
      </c>
      <c r="D13" s="13"/>
      <c r="E13" s="13"/>
    </row>
    <row r="14" spans="1:7" x14ac:dyDescent="0.3">
      <c r="A14" s="143"/>
      <c r="B14" s="142" t="s">
        <v>8</v>
      </c>
      <c r="C14" s="141">
        <v>1506</v>
      </c>
      <c r="D14" s="13"/>
      <c r="E14" s="13"/>
    </row>
    <row r="15" spans="1:7" x14ac:dyDescent="0.3">
      <c r="A15" s="143"/>
      <c r="B15" s="142" t="s">
        <v>9</v>
      </c>
      <c r="C15" s="141">
        <v>18</v>
      </c>
      <c r="D15" s="13"/>
      <c r="E15" s="13"/>
    </row>
    <row r="16" spans="1:7" x14ac:dyDescent="0.3">
      <c r="A16" s="143"/>
      <c r="B16" s="142" t="s">
        <v>321</v>
      </c>
      <c r="C16" s="141">
        <v>187</v>
      </c>
      <c r="D16" s="13"/>
      <c r="E16" s="13"/>
    </row>
    <row r="17" spans="1:5" x14ac:dyDescent="0.3">
      <c r="A17" s="143"/>
      <c r="B17" s="142" t="s">
        <v>12</v>
      </c>
      <c r="C17" s="141">
        <v>6124</v>
      </c>
      <c r="D17" s="13"/>
      <c r="E17" s="13"/>
    </row>
    <row r="18" spans="1:5" x14ac:dyDescent="0.3">
      <c r="A18" s="143"/>
      <c r="B18" s="142" t="s">
        <v>13</v>
      </c>
      <c r="C18" s="141">
        <v>1960</v>
      </c>
      <c r="D18" s="13"/>
      <c r="E18" s="13"/>
    </row>
    <row r="19" spans="1:5" x14ac:dyDescent="0.3">
      <c r="A19" s="143"/>
      <c r="B19" s="142" t="s">
        <v>281</v>
      </c>
      <c r="C19" s="141">
        <v>117</v>
      </c>
      <c r="D19" s="13"/>
      <c r="E19" s="13"/>
    </row>
    <row r="20" spans="1:5" x14ac:dyDescent="0.3">
      <c r="A20" s="143"/>
      <c r="B20" s="142" t="s">
        <v>32</v>
      </c>
      <c r="C20" s="141">
        <v>37</v>
      </c>
      <c r="D20" s="13"/>
      <c r="E20" s="13"/>
    </row>
    <row r="21" spans="1:5" x14ac:dyDescent="0.3">
      <c r="A21" s="147"/>
      <c r="B21" s="56" t="s">
        <v>316</v>
      </c>
      <c r="C21" s="139">
        <f>SUM(C10:C20)</f>
        <v>14437</v>
      </c>
      <c r="D21" s="13"/>
      <c r="E21" s="13"/>
    </row>
    <row r="22" spans="1:5" x14ac:dyDescent="0.3">
      <c r="A22" s="143" t="s">
        <v>15</v>
      </c>
      <c r="B22" s="142" t="s">
        <v>138</v>
      </c>
      <c r="C22" s="141">
        <v>2086</v>
      </c>
      <c r="D22" s="13"/>
      <c r="E22" s="13"/>
    </row>
    <row r="23" spans="1:5" x14ac:dyDescent="0.3">
      <c r="A23" s="143"/>
      <c r="B23" s="142" t="s">
        <v>16</v>
      </c>
      <c r="C23" s="141">
        <v>827</v>
      </c>
      <c r="D23" s="13"/>
      <c r="E23" s="13"/>
    </row>
    <row r="24" spans="1:5" x14ac:dyDescent="0.3">
      <c r="A24" s="143"/>
      <c r="B24" s="142" t="s">
        <v>146</v>
      </c>
      <c r="C24" s="141">
        <v>43</v>
      </c>
      <c r="D24" s="13"/>
      <c r="E24" s="13"/>
    </row>
    <row r="25" spans="1:5" x14ac:dyDescent="0.3">
      <c r="A25" s="143"/>
      <c r="B25" s="142" t="s">
        <v>18</v>
      </c>
      <c r="C25" s="141">
        <v>10</v>
      </c>
      <c r="D25" s="13"/>
      <c r="E25" s="13"/>
    </row>
    <row r="26" spans="1:5" x14ac:dyDescent="0.3">
      <c r="A26" s="143"/>
      <c r="B26" s="142" t="s">
        <v>19</v>
      </c>
      <c r="C26" s="141">
        <v>160</v>
      </c>
      <c r="D26" s="13"/>
      <c r="E26" s="13"/>
    </row>
    <row r="27" spans="1:5" x14ac:dyDescent="0.3">
      <c r="A27" s="143"/>
      <c r="B27" s="142" t="s">
        <v>350</v>
      </c>
      <c r="C27" s="141">
        <v>1</v>
      </c>
      <c r="D27" s="13"/>
      <c r="E27" s="13"/>
    </row>
    <row r="28" spans="1:5" x14ac:dyDescent="0.3">
      <c r="A28" s="154"/>
      <c r="B28" s="56" t="s">
        <v>316</v>
      </c>
      <c r="C28" s="139">
        <f>SUM(C22:C27)</f>
        <v>3127</v>
      </c>
      <c r="D28" s="13"/>
      <c r="E28" s="13"/>
    </row>
    <row r="29" spans="1:5" x14ac:dyDescent="0.3">
      <c r="A29" s="143" t="s">
        <v>338</v>
      </c>
      <c r="B29" s="153" t="s">
        <v>322</v>
      </c>
      <c r="C29" s="152">
        <v>143</v>
      </c>
      <c r="D29" s="13"/>
      <c r="E29" s="13"/>
    </row>
    <row r="30" spans="1:5" x14ac:dyDescent="0.3">
      <c r="A30" s="154"/>
      <c r="B30" s="56" t="s">
        <v>316</v>
      </c>
      <c r="C30" s="139">
        <v>143</v>
      </c>
      <c r="D30" s="13"/>
      <c r="E30" s="13"/>
    </row>
    <row r="31" spans="1:5" x14ac:dyDescent="0.3">
      <c r="A31" s="143" t="s">
        <v>22</v>
      </c>
      <c r="B31" s="142" t="s">
        <v>195</v>
      </c>
      <c r="C31" s="141">
        <v>1921</v>
      </c>
      <c r="D31" s="13"/>
      <c r="E31" s="13"/>
    </row>
    <row r="32" spans="1:5" x14ac:dyDescent="0.3">
      <c r="A32" s="143"/>
      <c r="B32" s="142" t="s">
        <v>339</v>
      </c>
      <c r="C32" s="141">
        <v>177</v>
      </c>
      <c r="D32" s="13"/>
      <c r="E32" s="13"/>
    </row>
    <row r="33" spans="1:5" x14ac:dyDescent="0.3">
      <c r="A33" s="143"/>
      <c r="B33" s="142" t="s">
        <v>451</v>
      </c>
      <c r="C33" s="141">
        <v>1</v>
      </c>
      <c r="D33" s="13"/>
      <c r="E33" s="13"/>
    </row>
    <row r="34" spans="1:5" x14ac:dyDescent="0.3">
      <c r="A34" s="143"/>
      <c r="B34" s="142" t="s">
        <v>168</v>
      </c>
      <c r="C34" s="141">
        <v>16623</v>
      </c>
      <c r="D34" s="13"/>
      <c r="E34" s="13"/>
    </row>
    <row r="35" spans="1:5" x14ac:dyDescent="0.3">
      <c r="A35" s="143"/>
      <c r="B35" s="142" t="s">
        <v>24</v>
      </c>
      <c r="C35" s="141">
        <v>20998</v>
      </c>
      <c r="D35" s="13"/>
      <c r="E35" s="13"/>
    </row>
    <row r="36" spans="1:5" x14ac:dyDescent="0.3">
      <c r="A36" s="143"/>
      <c r="B36" s="142" t="s">
        <v>271</v>
      </c>
      <c r="C36" s="141">
        <v>2</v>
      </c>
      <c r="D36" s="13"/>
      <c r="E36" s="13"/>
    </row>
    <row r="37" spans="1:5" x14ac:dyDescent="0.3">
      <c r="A37" s="143"/>
      <c r="B37" s="142" t="s">
        <v>25</v>
      </c>
      <c r="C37" s="141">
        <v>6751</v>
      </c>
      <c r="D37" s="13"/>
      <c r="E37" s="13"/>
    </row>
    <row r="38" spans="1:5" x14ac:dyDescent="0.3">
      <c r="A38" s="143"/>
      <c r="B38" s="142" t="s">
        <v>340</v>
      </c>
      <c r="C38" s="141">
        <v>85</v>
      </c>
      <c r="D38" s="13"/>
      <c r="E38" s="13"/>
    </row>
    <row r="39" spans="1:5" x14ac:dyDescent="0.3">
      <c r="A39" s="143"/>
      <c r="B39" s="142" t="s">
        <v>26</v>
      </c>
      <c r="C39" s="141">
        <v>5338</v>
      </c>
      <c r="D39" s="13"/>
      <c r="E39" s="13"/>
    </row>
    <row r="40" spans="1:5" x14ac:dyDescent="0.3">
      <c r="A40" s="143"/>
      <c r="B40" s="142" t="s">
        <v>272</v>
      </c>
      <c r="C40" s="141">
        <v>2826</v>
      </c>
      <c r="D40" s="13"/>
      <c r="E40" s="13"/>
    </row>
    <row r="41" spans="1:5" x14ac:dyDescent="0.3">
      <c r="A41" s="143"/>
      <c r="B41" s="142" t="s">
        <v>273</v>
      </c>
      <c r="C41" s="141">
        <v>183</v>
      </c>
      <c r="D41" s="13"/>
      <c r="E41" s="13"/>
    </row>
    <row r="42" spans="1:5" x14ac:dyDescent="0.3">
      <c r="A42" s="143"/>
      <c r="B42" s="142" t="s">
        <v>32</v>
      </c>
      <c r="C42" s="141">
        <v>1</v>
      </c>
      <c r="D42" s="13"/>
      <c r="E42" s="13"/>
    </row>
    <row r="43" spans="1:5" x14ac:dyDescent="0.3">
      <c r="A43" s="154"/>
      <c r="B43" s="56" t="s">
        <v>316</v>
      </c>
      <c r="C43" s="139">
        <f>SUM(C31:C42)</f>
        <v>54906</v>
      </c>
      <c r="D43" s="13"/>
      <c r="E43" s="13"/>
    </row>
    <row r="44" spans="1:5" x14ac:dyDescent="0.3">
      <c r="A44" s="143" t="s">
        <v>33</v>
      </c>
      <c r="B44" s="153" t="s">
        <v>346</v>
      </c>
      <c r="C44" s="152">
        <v>2</v>
      </c>
      <c r="D44" s="13"/>
      <c r="E44" s="13"/>
    </row>
    <row r="45" spans="1:5" x14ac:dyDescent="0.3">
      <c r="A45" s="143"/>
      <c r="B45" s="142" t="s">
        <v>34</v>
      </c>
      <c r="C45" s="141">
        <v>303</v>
      </c>
      <c r="D45" s="13"/>
      <c r="E45" s="13"/>
    </row>
    <row r="46" spans="1:5" x14ac:dyDescent="0.3">
      <c r="A46" s="143"/>
      <c r="B46" s="142" t="s">
        <v>35</v>
      </c>
      <c r="C46" s="141">
        <v>467</v>
      </c>
      <c r="D46" s="13"/>
      <c r="E46" s="13"/>
    </row>
    <row r="47" spans="1:5" x14ac:dyDescent="0.3">
      <c r="A47" s="143"/>
      <c r="B47" s="142" t="s">
        <v>347</v>
      </c>
      <c r="C47" s="141">
        <v>1</v>
      </c>
      <c r="D47" s="13"/>
      <c r="E47" s="13"/>
    </row>
    <row r="48" spans="1:5" x14ac:dyDescent="0.3">
      <c r="A48" s="143"/>
      <c r="B48" s="142" t="s">
        <v>204</v>
      </c>
      <c r="C48" s="141">
        <v>317</v>
      </c>
      <c r="D48" s="13"/>
      <c r="E48" s="13"/>
    </row>
    <row r="49" spans="1:5" x14ac:dyDescent="0.3">
      <c r="A49" s="143"/>
      <c r="B49" s="142" t="s">
        <v>37</v>
      </c>
      <c r="C49" s="141">
        <v>26</v>
      </c>
      <c r="D49" s="13"/>
      <c r="E49" s="13"/>
    </row>
    <row r="50" spans="1:5" x14ac:dyDescent="0.3">
      <c r="A50" s="143"/>
      <c r="B50" s="142" t="s">
        <v>348</v>
      </c>
      <c r="C50" s="141">
        <v>226</v>
      </c>
      <c r="D50" s="13"/>
      <c r="E50" s="13"/>
    </row>
    <row r="51" spans="1:5" x14ac:dyDescent="0.3">
      <c r="A51" s="143"/>
      <c r="B51" s="142" t="s">
        <v>148</v>
      </c>
      <c r="C51" s="141">
        <v>3480</v>
      </c>
      <c r="D51" s="13"/>
      <c r="E51" s="13"/>
    </row>
    <row r="52" spans="1:5" x14ac:dyDescent="0.3">
      <c r="A52" s="143"/>
      <c r="B52" s="142" t="s">
        <v>38</v>
      </c>
      <c r="C52" s="141">
        <v>17</v>
      </c>
      <c r="D52" s="13"/>
      <c r="E52" s="13"/>
    </row>
    <row r="53" spans="1:5" x14ac:dyDescent="0.3">
      <c r="A53" s="143"/>
      <c r="B53" s="142" t="s">
        <v>349</v>
      </c>
      <c r="C53" s="141">
        <v>1</v>
      </c>
      <c r="D53" s="13"/>
      <c r="E53" s="13"/>
    </row>
    <row r="54" spans="1:5" x14ac:dyDescent="0.3">
      <c r="A54" s="143"/>
      <c r="B54" s="142" t="s">
        <v>246</v>
      </c>
      <c r="C54" s="141">
        <v>6</v>
      </c>
      <c r="D54" s="13"/>
      <c r="E54" s="13"/>
    </row>
    <row r="55" spans="1:5" x14ac:dyDescent="0.3">
      <c r="A55" s="143"/>
      <c r="B55" s="142" t="s">
        <v>39</v>
      </c>
      <c r="C55" s="141">
        <v>6380</v>
      </c>
      <c r="D55" s="13"/>
      <c r="E55" s="13"/>
    </row>
    <row r="56" spans="1:5" x14ac:dyDescent="0.3">
      <c r="A56" s="143"/>
      <c r="B56" s="142" t="s">
        <v>40</v>
      </c>
      <c r="C56" s="141">
        <v>2398</v>
      </c>
      <c r="D56" s="13"/>
      <c r="E56" s="13"/>
    </row>
    <row r="57" spans="1:5" x14ac:dyDescent="0.3">
      <c r="A57" s="143"/>
      <c r="B57" s="142" t="s">
        <v>233</v>
      </c>
      <c r="C57" s="141">
        <v>1734</v>
      </c>
      <c r="D57" s="13"/>
      <c r="E57" s="13"/>
    </row>
    <row r="58" spans="1:5" x14ac:dyDescent="0.3">
      <c r="A58" s="143"/>
      <c r="B58" s="142" t="s">
        <v>139</v>
      </c>
      <c r="C58" s="141">
        <v>6295</v>
      </c>
      <c r="D58" s="13"/>
      <c r="E58" s="13"/>
    </row>
    <row r="59" spans="1:5" x14ac:dyDescent="0.3">
      <c r="A59" s="143"/>
      <c r="B59" s="142" t="s">
        <v>32</v>
      </c>
      <c r="C59" s="141">
        <v>6</v>
      </c>
      <c r="D59" s="13"/>
      <c r="E59" s="13"/>
    </row>
    <row r="60" spans="1:5" x14ac:dyDescent="0.3">
      <c r="A60" s="154"/>
      <c r="B60" s="56" t="s">
        <v>316</v>
      </c>
      <c r="C60" s="139">
        <f>SUM(C44:C59)</f>
        <v>21659</v>
      </c>
      <c r="D60" s="13"/>
      <c r="E60" s="13"/>
    </row>
    <row r="61" spans="1:5" x14ac:dyDescent="0.3">
      <c r="A61" s="143" t="s">
        <v>282</v>
      </c>
      <c r="B61" s="153" t="s">
        <v>141</v>
      </c>
      <c r="C61" s="152">
        <v>444</v>
      </c>
      <c r="D61" s="13"/>
      <c r="E61" s="13"/>
    </row>
    <row r="62" spans="1:5" x14ac:dyDescent="0.3">
      <c r="A62" s="154"/>
      <c r="B62" s="56" t="s">
        <v>316</v>
      </c>
      <c r="C62" s="139">
        <v>444</v>
      </c>
      <c r="D62" s="13"/>
      <c r="E62" s="13"/>
    </row>
    <row r="63" spans="1:5" x14ac:dyDescent="0.3">
      <c r="A63" s="143" t="s">
        <v>50</v>
      </c>
      <c r="B63" s="153" t="s">
        <v>352</v>
      </c>
      <c r="C63" s="152">
        <v>411</v>
      </c>
      <c r="D63" s="13"/>
      <c r="E63" s="13"/>
    </row>
    <row r="64" spans="1:5" x14ac:dyDescent="0.3">
      <c r="A64" s="154"/>
      <c r="B64" s="56" t="s">
        <v>316</v>
      </c>
      <c r="C64" s="139">
        <v>411</v>
      </c>
      <c r="D64" s="13"/>
      <c r="E64" s="13"/>
    </row>
    <row r="65" spans="1:5" x14ac:dyDescent="0.3">
      <c r="A65" s="143" t="s">
        <v>54</v>
      </c>
      <c r="B65" s="153" t="s">
        <v>245</v>
      </c>
      <c r="C65" s="152">
        <v>694</v>
      </c>
      <c r="D65" s="13"/>
      <c r="E65" s="13"/>
    </row>
    <row r="66" spans="1:5" x14ac:dyDescent="0.3">
      <c r="A66" s="143"/>
      <c r="B66" s="142" t="s">
        <v>298</v>
      </c>
      <c r="C66" s="141">
        <v>42</v>
      </c>
      <c r="D66" s="13"/>
      <c r="E66" s="13"/>
    </row>
    <row r="67" spans="1:5" x14ac:dyDescent="0.3">
      <c r="A67" s="143"/>
      <c r="B67" s="142" t="s">
        <v>57</v>
      </c>
      <c r="C67" s="141">
        <v>9</v>
      </c>
      <c r="D67" s="13"/>
      <c r="E67" s="13"/>
    </row>
    <row r="68" spans="1:5" x14ac:dyDescent="0.3">
      <c r="A68" s="143"/>
      <c r="B68" s="142" t="s">
        <v>32</v>
      </c>
      <c r="C68" s="141">
        <v>2224</v>
      </c>
      <c r="D68" s="13"/>
      <c r="E68" s="13"/>
    </row>
    <row r="69" spans="1:5" x14ac:dyDescent="0.3">
      <c r="A69" s="154"/>
      <c r="B69" s="56" t="s">
        <v>316</v>
      </c>
      <c r="C69" s="139">
        <f>SUM(C65:C68)</f>
        <v>2969</v>
      </c>
      <c r="D69" s="13"/>
      <c r="E69" s="13"/>
    </row>
    <row r="70" spans="1:5" x14ac:dyDescent="0.3">
      <c r="A70" s="143" t="s">
        <v>58</v>
      </c>
      <c r="B70" s="153" t="s">
        <v>60</v>
      </c>
      <c r="C70" s="152">
        <v>13789</v>
      </c>
      <c r="D70" s="13"/>
      <c r="E70" s="13"/>
    </row>
    <row r="71" spans="1:5" x14ac:dyDescent="0.3">
      <c r="A71" s="143"/>
      <c r="B71" s="142" t="s">
        <v>32</v>
      </c>
      <c r="C71" s="141">
        <v>3</v>
      </c>
      <c r="D71" s="13"/>
      <c r="E71" s="13"/>
    </row>
    <row r="72" spans="1:5" x14ac:dyDescent="0.3">
      <c r="A72" s="154"/>
      <c r="B72" s="56" t="s">
        <v>316</v>
      </c>
      <c r="C72" s="139">
        <v>13792</v>
      </c>
      <c r="D72" s="13"/>
      <c r="E72" s="13"/>
    </row>
    <row r="73" spans="1:5" x14ac:dyDescent="0.3">
      <c r="A73" s="143" t="s">
        <v>353</v>
      </c>
      <c r="B73" s="142" t="s">
        <v>354</v>
      </c>
      <c r="C73" s="141">
        <v>438</v>
      </c>
      <c r="D73" s="13"/>
      <c r="E73" s="13"/>
    </row>
    <row r="74" spans="1:5" x14ac:dyDescent="0.3">
      <c r="A74" s="143"/>
      <c r="B74" s="142" t="s">
        <v>355</v>
      </c>
      <c r="C74" s="141">
        <v>112</v>
      </c>
      <c r="D74" s="13"/>
      <c r="E74" s="13"/>
    </row>
    <row r="75" spans="1:5" x14ac:dyDescent="0.3">
      <c r="A75" s="143"/>
      <c r="B75" s="142" t="s">
        <v>356</v>
      </c>
      <c r="C75" s="141">
        <v>9</v>
      </c>
      <c r="D75" s="13"/>
      <c r="E75" s="13"/>
    </row>
    <row r="76" spans="1:5" x14ac:dyDescent="0.3">
      <c r="A76" s="140"/>
      <c r="B76" s="56" t="s">
        <v>316</v>
      </c>
      <c r="C76" s="139">
        <f>SUM(C73:C75)</f>
        <v>559</v>
      </c>
      <c r="D76" s="13"/>
      <c r="E76" s="13"/>
    </row>
    <row r="77" spans="1:5" x14ac:dyDescent="0.3">
      <c r="A77" s="143" t="s">
        <v>69</v>
      </c>
      <c r="B77" s="142" t="s">
        <v>341</v>
      </c>
      <c r="C77" s="141">
        <v>649</v>
      </c>
      <c r="D77" s="13"/>
      <c r="E77" s="13"/>
    </row>
    <row r="78" spans="1:5" x14ac:dyDescent="0.3">
      <c r="A78" s="143"/>
      <c r="B78" s="142" t="s">
        <v>141</v>
      </c>
      <c r="C78" s="141">
        <v>388</v>
      </c>
      <c r="D78" s="13"/>
      <c r="E78" s="13"/>
    </row>
    <row r="79" spans="1:5" x14ac:dyDescent="0.3">
      <c r="A79" s="143"/>
      <c r="B79" s="142" t="s">
        <v>343</v>
      </c>
      <c r="C79" s="141">
        <v>750</v>
      </c>
      <c r="D79" s="13"/>
      <c r="E79" s="13"/>
    </row>
    <row r="80" spans="1:5" x14ac:dyDescent="0.3">
      <c r="A80" s="140"/>
      <c r="B80" s="56" t="s">
        <v>316</v>
      </c>
      <c r="C80" s="139">
        <f>SUM(C77:C79)</f>
        <v>1787</v>
      </c>
      <c r="D80" s="13"/>
      <c r="E80" s="13"/>
    </row>
    <row r="81" spans="1:5" x14ac:dyDescent="0.3">
      <c r="A81" s="143" t="s">
        <v>262</v>
      </c>
      <c r="B81" s="142" t="s">
        <v>264</v>
      </c>
      <c r="C81" s="141">
        <v>15</v>
      </c>
      <c r="D81" s="13"/>
      <c r="E81" s="13"/>
    </row>
    <row r="82" spans="1:5" x14ac:dyDescent="0.3">
      <c r="A82" s="143"/>
      <c r="B82" s="142" t="s">
        <v>283</v>
      </c>
      <c r="C82" s="141">
        <v>66</v>
      </c>
      <c r="D82" s="13"/>
      <c r="E82" s="13"/>
    </row>
    <row r="83" spans="1:5" x14ac:dyDescent="0.3">
      <c r="A83" s="143"/>
      <c r="B83" s="142" t="s">
        <v>450</v>
      </c>
      <c r="C83" s="141">
        <v>1</v>
      </c>
      <c r="D83" s="13"/>
      <c r="E83" s="13"/>
    </row>
    <row r="84" spans="1:5" x14ac:dyDescent="0.3">
      <c r="A84" s="143"/>
      <c r="B84" s="142" t="s">
        <v>308</v>
      </c>
      <c r="C84" s="141">
        <v>1</v>
      </c>
      <c r="D84" s="13"/>
      <c r="E84" s="13"/>
    </row>
    <row r="85" spans="1:5" x14ac:dyDescent="0.3">
      <c r="A85" s="143"/>
      <c r="B85" s="142" t="s">
        <v>266</v>
      </c>
      <c r="C85" s="141">
        <v>1</v>
      </c>
      <c r="D85" s="13"/>
      <c r="E85" s="13"/>
    </row>
    <row r="86" spans="1:5" x14ac:dyDescent="0.3">
      <c r="A86" s="143"/>
      <c r="B86" s="142" t="s">
        <v>267</v>
      </c>
      <c r="C86" s="141">
        <v>382</v>
      </c>
      <c r="D86" s="13"/>
      <c r="E86" s="13"/>
    </row>
    <row r="87" spans="1:5" x14ac:dyDescent="0.3">
      <c r="A87" s="143"/>
      <c r="B87" s="142" t="s">
        <v>299</v>
      </c>
      <c r="C87" s="141">
        <v>5</v>
      </c>
      <c r="D87" s="13"/>
      <c r="E87" s="13"/>
    </row>
    <row r="88" spans="1:5" x14ac:dyDescent="0.3">
      <c r="A88" s="143"/>
      <c r="B88" s="142" t="s">
        <v>449</v>
      </c>
      <c r="C88" s="141">
        <v>1</v>
      </c>
      <c r="D88" s="13"/>
      <c r="E88" s="13"/>
    </row>
    <row r="89" spans="1:5" x14ac:dyDescent="0.3">
      <c r="A89" s="154"/>
      <c r="B89" s="56" t="s">
        <v>316</v>
      </c>
      <c r="C89" s="139">
        <f>SUM(C81:C88)</f>
        <v>472</v>
      </c>
      <c r="D89" s="13"/>
      <c r="E89" s="13"/>
    </row>
    <row r="90" spans="1:5" x14ac:dyDescent="0.3">
      <c r="A90" s="143" t="s">
        <v>448</v>
      </c>
      <c r="B90" s="153" t="s">
        <v>447</v>
      </c>
      <c r="C90" s="152">
        <v>44</v>
      </c>
      <c r="D90" s="13"/>
      <c r="E90" s="13"/>
    </row>
    <row r="91" spans="1:5" x14ac:dyDescent="0.3">
      <c r="A91" s="140"/>
      <c r="B91" s="56" t="s">
        <v>316</v>
      </c>
      <c r="C91" s="139">
        <v>44</v>
      </c>
      <c r="D91" s="13"/>
      <c r="E91" s="13"/>
    </row>
    <row r="92" spans="1:5" x14ac:dyDescent="0.3">
      <c r="A92" s="143" t="s">
        <v>62</v>
      </c>
      <c r="B92" s="142" t="s">
        <v>63</v>
      </c>
      <c r="C92" s="141">
        <v>379</v>
      </c>
      <c r="D92" s="13"/>
      <c r="E92" s="13"/>
    </row>
    <row r="93" spans="1:5" x14ac:dyDescent="0.3">
      <c r="A93" s="143"/>
      <c r="B93" s="142" t="s">
        <v>64</v>
      </c>
      <c r="C93" s="141">
        <v>23</v>
      </c>
      <c r="D93" s="13"/>
      <c r="E93" s="13"/>
    </row>
    <row r="94" spans="1:5" x14ac:dyDescent="0.3">
      <c r="A94" s="143"/>
      <c r="B94" s="142" t="s">
        <v>284</v>
      </c>
      <c r="C94" s="141">
        <v>311</v>
      </c>
      <c r="D94" s="13"/>
      <c r="E94" s="13"/>
    </row>
    <row r="95" spans="1:5" x14ac:dyDescent="0.3">
      <c r="A95" s="143"/>
      <c r="B95" s="142" t="s">
        <v>150</v>
      </c>
      <c r="C95" s="141">
        <v>812</v>
      </c>
      <c r="D95" s="13"/>
      <c r="E95" s="13"/>
    </row>
    <row r="96" spans="1:5" x14ac:dyDescent="0.3">
      <c r="A96" s="143"/>
      <c r="B96" s="142" t="s">
        <v>446</v>
      </c>
      <c r="C96" s="141">
        <v>1</v>
      </c>
      <c r="D96" s="13"/>
      <c r="E96" s="13"/>
    </row>
    <row r="97" spans="1:5" x14ac:dyDescent="0.3">
      <c r="A97" s="140"/>
      <c r="B97" s="56" t="s">
        <v>316</v>
      </c>
      <c r="C97" s="139">
        <f>SUM(C92:C96)</f>
        <v>1526</v>
      </c>
      <c r="D97" s="13"/>
      <c r="E97" s="13"/>
    </row>
    <row r="98" spans="1:5" x14ac:dyDescent="0.3">
      <c r="A98" s="143" t="s">
        <v>309</v>
      </c>
      <c r="B98" s="142" t="s">
        <v>310</v>
      </c>
      <c r="C98" s="141">
        <v>589</v>
      </c>
      <c r="D98" s="13"/>
      <c r="E98" s="13"/>
    </row>
    <row r="99" spans="1:5" x14ac:dyDescent="0.3">
      <c r="A99" s="143"/>
      <c r="B99" s="142" t="s">
        <v>32</v>
      </c>
      <c r="C99" s="141">
        <v>4</v>
      </c>
      <c r="D99" s="13"/>
      <c r="E99" s="13"/>
    </row>
    <row r="100" spans="1:5" x14ac:dyDescent="0.3">
      <c r="A100" s="140"/>
      <c r="B100" s="56" t="s">
        <v>316</v>
      </c>
      <c r="C100" s="139">
        <f>SUM(C98:C99)</f>
        <v>593</v>
      </c>
      <c r="D100" s="13"/>
      <c r="E100" s="13"/>
    </row>
    <row r="101" spans="1:5" x14ac:dyDescent="0.3">
      <c r="A101" s="143" t="s">
        <v>72</v>
      </c>
      <c r="B101" s="142" t="s">
        <v>357</v>
      </c>
      <c r="C101" s="141">
        <v>3</v>
      </c>
      <c r="D101" s="13"/>
      <c r="E101" s="13"/>
    </row>
    <row r="102" spans="1:5" x14ac:dyDescent="0.3">
      <c r="A102" s="143"/>
      <c r="B102" s="142" t="s">
        <v>153</v>
      </c>
      <c r="C102" s="141">
        <v>423</v>
      </c>
      <c r="D102" s="13"/>
      <c r="E102" s="13"/>
    </row>
    <row r="103" spans="1:5" x14ac:dyDescent="0.3">
      <c r="A103" s="143"/>
      <c r="B103" s="142" t="s">
        <v>358</v>
      </c>
      <c r="C103" s="141">
        <v>4</v>
      </c>
      <c r="D103" s="13"/>
      <c r="E103" s="13"/>
    </row>
    <row r="104" spans="1:5" x14ac:dyDescent="0.3">
      <c r="A104" s="143"/>
      <c r="B104" s="142" t="s">
        <v>143</v>
      </c>
      <c r="C104" s="141">
        <v>86</v>
      </c>
      <c r="D104" s="13"/>
      <c r="E104" s="13"/>
    </row>
    <row r="105" spans="1:5" x14ac:dyDescent="0.3">
      <c r="A105" s="143"/>
      <c r="B105" s="142" t="s">
        <v>73</v>
      </c>
      <c r="C105" s="141">
        <v>4915</v>
      </c>
      <c r="D105" s="13"/>
      <c r="E105" s="13"/>
    </row>
    <row r="106" spans="1:5" x14ac:dyDescent="0.3">
      <c r="A106" s="143"/>
      <c r="B106" s="142" t="s">
        <v>32</v>
      </c>
      <c r="C106" s="141">
        <v>13</v>
      </c>
      <c r="D106" s="13"/>
      <c r="E106" s="13"/>
    </row>
    <row r="107" spans="1:5" x14ac:dyDescent="0.3">
      <c r="A107" s="143"/>
      <c r="B107" s="142" t="s">
        <v>359</v>
      </c>
      <c r="C107" s="141">
        <v>14</v>
      </c>
      <c r="D107" s="13"/>
      <c r="E107" s="13"/>
    </row>
    <row r="108" spans="1:5" x14ac:dyDescent="0.3">
      <c r="A108" s="143"/>
      <c r="B108" s="142" t="s">
        <v>74</v>
      </c>
      <c r="C108" s="141">
        <v>37</v>
      </c>
      <c r="D108" s="13"/>
      <c r="E108" s="13"/>
    </row>
    <row r="109" spans="1:5" x14ac:dyDescent="0.3">
      <c r="A109" s="143"/>
      <c r="B109" s="142" t="s">
        <v>75</v>
      </c>
      <c r="C109" s="141">
        <v>1991</v>
      </c>
      <c r="D109" s="13"/>
      <c r="E109" s="13"/>
    </row>
    <row r="110" spans="1:5" x14ac:dyDescent="0.3">
      <c r="A110" s="143"/>
      <c r="B110" s="142" t="s">
        <v>285</v>
      </c>
      <c r="C110" s="141">
        <v>6</v>
      </c>
      <c r="D110" s="13"/>
      <c r="E110" s="13"/>
    </row>
    <row r="111" spans="1:5" x14ac:dyDescent="0.3">
      <c r="A111" s="140"/>
      <c r="B111" s="56" t="s">
        <v>316</v>
      </c>
      <c r="C111" s="139">
        <f>SUM(C101:C110)</f>
        <v>7492</v>
      </c>
      <c r="D111" s="13"/>
      <c r="E111" s="13"/>
    </row>
    <row r="112" spans="1:5" x14ac:dyDescent="0.3">
      <c r="A112" s="143" t="s">
        <v>76</v>
      </c>
      <c r="B112" s="142" t="s">
        <v>77</v>
      </c>
      <c r="C112" s="141">
        <v>1</v>
      </c>
      <c r="D112" s="13"/>
      <c r="E112" s="13"/>
    </row>
    <row r="113" spans="1:5" x14ac:dyDescent="0.3">
      <c r="A113" s="143"/>
      <c r="B113" s="142" t="s">
        <v>78</v>
      </c>
      <c r="C113" s="141">
        <v>1835</v>
      </c>
      <c r="D113" s="13"/>
      <c r="E113" s="13"/>
    </row>
    <row r="114" spans="1:5" x14ac:dyDescent="0.3">
      <c r="A114" s="143"/>
      <c r="B114" s="142" t="s">
        <v>79</v>
      </c>
      <c r="C114" s="141">
        <v>11</v>
      </c>
      <c r="D114" s="13"/>
      <c r="E114" s="13"/>
    </row>
    <row r="115" spans="1:5" x14ac:dyDescent="0.3">
      <c r="A115" s="140"/>
      <c r="B115" s="56" t="s">
        <v>316</v>
      </c>
      <c r="C115" s="139">
        <f>SUM(C112:C114)</f>
        <v>1847</v>
      </c>
      <c r="D115" s="13"/>
      <c r="E115" s="13"/>
    </row>
    <row r="116" spans="1:5" x14ac:dyDescent="0.3">
      <c r="A116" s="143" t="s">
        <v>80</v>
      </c>
      <c r="B116" s="142" t="s">
        <v>82</v>
      </c>
      <c r="C116" s="141">
        <v>115</v>
      </c>
      <c r="D116" s="13"/>
      <c r="E116" s="13"/>
    </row>
    <row r="117" spans="1:5" x14ac:dyDescent="0.3">
      <c r="A117" s="143"/>
      <c r="B117" s="142" t="s">
        <v>220</v>
      </c>
      <c r="C117" s="141">
        <v>2</v>
      </c>
      <c r="D117" s="13"/>
      <c r="E117" s="13"/>
    </row>
    <row r="118" spans="1:5" x14ac:dyDescent="0.3">
      <c r="A118" s="143"/>
      <c r="B118" s="142" t="s">
        <v>218</v>
      </c>
      <c r="C118" s="141">
        <v>127</v>
      </c>
      <c r="D118" s="13"/>
      <c r="E118" s="13"/>
    </row>
    <row r="119" spans="1:5" x14ac:dyDescent="0.3">
      <c r="A119" s="143"/>
      <c r="B119" s="142" t="s">
        <v>360</v>
      </c>
      <c r="C119" s="141">
        <v>7</v>
      </c>
      <c r="D119" s="13"/>
      <c r="E119" s="13"/>
    </row>
    <row r="120" spans="1:5" x14ac:dyDescent="0.3">
      <c r="A120" s="143"/>
      <c r="B120" s="142" t="s">
        <v>222</v>
      </c>
      <c r="C120" s="141">
        <v>100</v>
      </c>
      <c r="D120" s="13"/>
      <c r="E120" s="13"/>
    </row>
    <row r="121" spans="1:5" x14ac:dyDescent="0.3">
      <c r="A121" s="143"/>
      <c r="B121" s="142" t="s">
        <v>221</v>
      </c>
      <c r="C121" s="141">
        <v>35</v>
      </c>
      <c r="D121" s="13"/>
      <c r="E121" s="13"/>
    </row>
    <row r="122" spans="1:5" x14ac:dyDescent="0.3">
      <c r="A122" s="143"/>
      <c r="B122" s="142" t="s">
        <v>84</v>
      </c>
      <c r="C122" s="141">
        <v>502</v>
      </c>
      <c r="D122" s="13"/>
      <c r="E122" s="13"/>
    </row>
    <row r="123" spans="1:5" x14ac:dyDescent="0.3">
      <c r="A123" s="143"/>
      <c r="B123" s="142" t="s">
        <v>86</v>
      </c>
      <c r="C123" s="141">
        <v>291</v>
      </c>
      <c r="D123" s="13"/>
      <c r="E123" s="13"/>
    </row>
    <row r="124" spans="1:5" x14ac:dyDescent="0.3">
      <c r="A124" s="143"/>
      <c r="B124" s="142" t="s">
        <v>361</v>
      </c>
      <c r="C124" s="141">
        <v>472</v>
      </c>
      <c r="D124" s="13"/>
      <c r="E124" s="13"/>
    </row>
    <row r="125" spans="1:5" x14ac:dyDescent="0.3">
      <c r="A125" s="143"/>
      <c r="B125" s="142" t="s">
        <v>87</v>
      </c>
      <c r="C125" s="141">
        <v>256</v>
      </c>
      <c r="D125" s="13"/>
      <c r="E125" s="13"/>
    </row>
    <row r="126" spans="1:5" x14ac:dyDescent="0.3">
      <c r="A126" s="143"/>
      <c r="B126" s="142" t="s">
        <v>362</v>
      </c>
      <c r="C126" s="141">
        <v>175</v>
      </c>
      <c r="D126" s="13"/>
      <c r="E126" s="13"/>
    </row>
    <row r="127" spans="1:5" x14ac:dyDescent="0.3">
      <c r="A127" s="143"/>
      <c r="B127" s="142" t="s">
        <v>90</v>
      </c>
      <c r="C127" s="141">
        <v>502</v>
      </c>
      <c r="D127" s="13"/>
      <c r="E127" s="13"/>
    </row>
    <row r="128" spans="1:5" x14ac:dyDescent="0.3">
      <c r="A128" s="143"/>
      <c r="B128" s="142" t="s">
        <v>445</v>
      </c>
      <c r="C128" s="141">
        <v>3</v>
      </c>
      <c r="D128" s="13"/>
      <c r="E128" s="13"/>
    </row>
    <row r="129" spans="1:5" x14ac:dyDescent="0.3">
      <c r="A129" s="143"/>
      <c r="B129" s="142" t="s">
        <v>32</v>
      </c>
      <c r="C129" s="141">
        <v>76</v>
      </c>
      <c r="D129" s="13"/>
      <c r="E129" s="13"/>
    </row>
    <row r="130" spans="1:5" x14ac:dyDescent="0.3">
      <c r="A130" s="143"/>
      <c r="B130" s="142" t="s">
        <v>91</v>
      </c>
      <c r="C130" s="141">
        <v>58</v>
      </c>
      <c r="D130" s="13"/>
      <c r="E130" s="13"/>
    </row>
    <row r="131" spans="1:5" x14ac:dyDescent="0.3">
      <c r="A131" s="140"/>
      <c r="B131" s="56" t="s">
        <v>316</v>
      </c>
      <c r="C131" s="139">
        <f>SUM(C116:C130)</f>
        <v>2721</v>
      </c>
      <c r="D131" s="13"/>
      <c r="E131" s="13"/>
    </row>
    <row r="132" spans="1:5" x14ac:dyDescent="0.3">
      <c r="A132" s="143" t="s">
        <v>41</v>
      </c>
      <c r="B132" s="142" t="s">
        <v>444</v>
      </c>
      <c r="C132" s="141">
        <v>1</v>
      </c>
      <c r="D132" s="13"/>
      <c r="E132" s="13"/>
    </row>
    <row r="133" spans="1:5" x14ac:dyDescent="0.3">
      <c r="A133" s="143"/>
      <c r="B133" s="142" t="s">
        <v>258</v>
      </c>
      <c r="C133" s="141">
        <v>2296</v>
      </c>
      <c r="D133" s="13"/>
      <c r="E133" s="13"/>
    </row>
    <row r="134" spans="1:5" x14ac:dyDescent="0.3">
      <c r="A134" s="151"/>
      <c r="B134" s="142" t="s">
        <v>259</v>
      </c>
      <c r="C134" s="141">
        <v>677</v>
      </c>
      <c r="D134" s="13"/>
      <c r="E134" s="13"/>
    </row>
    <row r="135" spans="1:5" x14ac:dyDescent="0.3">
      <c r="A135" s="150"/>
      <c r="B135" s="142" t="s">
        <v>301</v>
      </c>
      <c r="C135" s="141">
        <v>80</v>
      </c>
      <c r="D135" s="13"/>
      <c r="E135" s="13"/>
    </row>
    <row r="136" spans="1:5" x14ac:dyDescent="0.3">
      <c r="A136" s="143"/>
      <c r="B136" s="142" t="s">
        <v>302</v>
      </c>
      <c r="C136" s="141">
        <v>88</v>
      </c>
      <c r="D136" s="13"/>
      <c r="E136" s="13"/>
    </row>
    <row r="137" spans="1:5" x14ac:dyDescent="0.3">
      <c r="A137" s="143"/>
      <c r="B137" s="142" t="s">
        <v>43</v>
      </c>
      <c r="C137" s="141">
        <v>34</v>
      </c>
      <c r="D137" s="13"/>
      <c r="E137" s="13"/>
    </row>
    <row r="138" spans="1:5" x14ac:dyDescent="0.3">
      <c r="A138" s="143"/>
      <c r="B138" s="142" t="s">
        <v>234</v>
      </c>
      <c r="C138" s="141">
        <v>22</v>
      </c>
      <c r="D138" s="13"/>
      <c r="E138" s="13"/>
    </row>
    <row r="139" spans="1:5" x14ac:dyDescent="0.3">
      <c r="A139" s="143"/>
      <c r="B139" s="142" t="s">
        <v>45</v>
      </c>
      <c r="C139" s="141">
        <v>1128</v>
      </c>
      <c r="D139" s="13"/>
      <c r="E139" s="13"/>
    </row>
    <row r="140" spans="1:5" x14ac:dyDescent="0.3">
      <c r="A140" s="143"/>
      <c r="B140" s="142" t="s">
        <v>32</v>
      </c>
      <c r="C140" s="141">
        <v>10</v>
      </c>
      <c r="D140" s="13"/>
      <c r="E140" s="13"/>
    </row>
    <row r="141" spans="1:5" x14ac:dyDescent="0.3">
      <c r="A141" s="143"/>
      <c r="B141" s="142" t="s">
        <v>46</v>
      </c>
      <c r="C141" s="141">
        <v>1611</v>
      </c>
      <c r="D141" s="13"/>
      <c r="E141" s="13"/>
    </row>
    <row r="142" spans="1:5" x14ac:dyDescent="0.3">
      <c r="A142" s="143"/>
      <c r="B142" s="142" t="s">
        <v>345</v>
      </c>
      <c r="C142" s="141">
        <v>11</v>
      </c>
      <c r="D142" s="13"/>
      <c r="E142" s="13"/>
    </row>
    <row r="143" spans="1:5" x14ac:dyDescent="0.3">
      <c r="A143" s="143"/>
      <c r="B143" s="149" t="s">
        <v>47</v>
      </c>
      <c r="C143" s="148">
        <v>42</v>
      </c>
      <c r="D143" s="13"/>
      <c r="E143" s="13"/>
    </row>
    <row r="144" spans="1:5" x14ac:dyDescent="0.3">
      <c r="A144" s="147"/>
      <c r="B144" s="56" t="s">
        <v>316</v>
      </c>
      <c r="C144" s="139">
        <f>SUM(C132:C143)</f>
        <v>6000</v>
      </c>
      <c r="D144" s="13"/>
      <c r="E144" s="13"/>
    </row>
    <row r="145" spans="1:5" x14ac:dyDescent="0.3">
      <c r="A145" s="143" t="s">
        <v>92</v>
      </c>
      <c r="B145" s="142" t="s">
        <v>200</v>
      </c>
      <c r="C145" s="141">
        <v>414</v>
      </c>
      <c r="D145" s="13"/>
      <c r="E145" s="13"/>
    </row>
    <row r="146" spans="1:5" x14ac:dyDescent="0.3">
      <c r="A146" s="143"/>
      <c r="B146" s="142" t="s">
        <v>144</v>
      </c>
      <c r="C146" s="141">
        <v>183</v>
      </c>
      <c r="D146" s="13"/>
      <c r="E146" s="13"/>
    </row>
    <row r="147" spans="1:5" x14ac:dyDescent="0.3">
      <c r="A147" s="151"/>
      <c r="B147" s="142" t="s">
        <v>443</v>
      </c>
      <c r="C147" s="141">
        <v>859</v>
      </c>
      <c r="D147" s="13"/>
      <c r="E147" s="13"/>
    </row>
    <row r="148" spans="1:5" x14ac:dyDescent="0.3">
      <c r="A148" s="150"/>
      <c r="B148" s="142" t="s">
        <v>100</v>
      </c>
      <c r="C148" s="141">
        <v>76</v>
      </c>
      <c r="D148" s="13"/>
      <c r="E148" s="13"/>
    </row>
    <row r="149" spans="1:5" x14ac:dyDescent="0.3">
      <c r="A149" s="143"/>
      <c r="B149" s="142" t="s">
        <v>102</v>
      </c>
      <c r="C149" s="141">
        <v>64</v>
      </c>
      <c r="D149" s="13"/>
      <c r="E149" s="13"/>
    </row>
    <row r="150" spans="1:5" x14ac:dyDescent="0.3">
      <c r="A150" s="143"/>
      <c r="B150" s="142" t="s">
        <v>442</v>
      </c>
      <c r="C150" s="141">
        <v>1</v>
      </c>
      <c r="D150" s="13"/>
      <c r="E150" s="13"/>
    </row>
    <row r="151" spans="1:5" x14ac:dyDescent="0.3">
      <c r="A151" s="143"/>
      <c r="B151" s="142" t="s">
        <v>198</v>
      </c>
      <c r="C151" s="141">
        <v>36</v>
      </c>
      <c r="D151" s="13"/>
      <c r="E151" s="13"/>
    </row>
    <row r="152" spans="1:5" x14ac:dyDescent="0.3">
      <c r="A152" s="143"/>
      <c r="B152" s="142" t="s">
        <v>94</v>
      </c>
      <c r="C152" s="141">
        <v>5351</v>
      </c>
      <c r="D152" s="13"/>
      <c r="E152" s="13"/>
    </row>
    <row r="153" spans="1:5" x14ac:dyDescent="0.3">
      <c r="A153" s="143"/>
      <c r="B153" s="142" t="s">
        <v>95</v>
      </c>
      <c r="C153" s="141">
        <v>2650</v>
      </c>
      <c r="D153" s="13"/>
      <c r="E153" s="13"/>
    </row>
    <row r="154" spans="1:5" x14ac:dyDescent="0.3">
      <c r="A154" s="143"/>
      <c r="B154" s="142" t="s">
        <v>96</v>
      </c>
      <c r="C154" s="141">
        <v>3426</v>
      </c>
      <c r="D154" s="13"/>
      <c r="E154" s="13"/>
    </row>
    <row r="155" spans="1:5" x14ac:dyDescent="0.3">
      <c r="A155" s="143"/>
      <c r="B155" s="142" t="s">
        <v>324</v>
      </c>
      <c r="C155" s="141">
        <v>625</v>
      </c>
      <c r="D155" s="13"/>
      <c r="E155" s="13"/>
    </row>
    <row r="156" spans="1:5" x14ac:dyDescent="0.3">
      <c r="A156" s="143"/>
      <c r="B156" s="142" t="s">
        <v>275</v>
      </c>
      <c r="C156" s="141">
        <v>133</v>
      </c>
      <c r="D156" s="13"/>
      <c r="E156" s="13"/>
    </row>
    <row r="157" spans="1:5" x14ac:dyDescent="0.3">
      <c r="A157" s="143"/>
      <c r="B157" s="149" t="s">
        <v>32</v>
      </c>
      <c r="C157" s="148">
        <v>7</v>
      </c>
      <c r="D157" s="13"/>
      <c r="E157" s="13"/>
    </row>
    <row r="158" spans="1:5" x14ac:dyDescent="0.3">
      <c r="A158" s="147"/>
      <c r="B158" s="56" t="s">
        <v>316</v>
      </c>
      <c r="C158" s="139">
        <f>SUM(C145:C157)</f>
        <v>13825</v>
      </c>
      <c r="D158" s="13"/>
      <c r="E158" s="13"/>
    </row>
    <row r="159" spans="1:5" x14ac:dyDescent="0.3">
      <c r="A159" s="146" t="s">
        <v>103</v>
      </c>
      <c r="B159" s="145" t="s">
        <v>104</v>
      </c>
      <c r="C159" s="144">
        <v>3257</v>
      </c>
      <c r="D159" s="13"/>
      <c r="E159" s="13"/>
    </row>
    <row r="160" spans="1:5" x14ac:dyDescent="0.3">
      <c r="A160" s="140"/>
      <c r="B160" s="56" t="s">
        <v>316</v>
      </c>
      <c r="C160" s="139">
        <v>3257</v>
      </c>
      <c r="D160" s="13"/>
      <c r="E160" s="13"/>
    </row>
    <row r="161" spans="1:5" x14ac:dyDescent="0.3">
      <c r="A161" s="143" t="s">
        <v>105</v>
      </c>
      <c r="B161" s="142" t="s">
        <v>154</v>
      </c>
      <c r="C161" s="141">
        <v>465</v>
      </c>
      <c r="D161" s="13"/>
      <c r="E161" s="13"/>
    </row>
    <row r="162" spans="1:5" x14ac:dyDescent="0.3">
      <c r="A162" s="143"/>
      <c r="B162" s="142" t="s">
        <v>106</v>
      </c>
      <c r="C162" s="141">
        <v>660</v>
      </c>
      <c r="D162" s="13"/>
      <c r="E162" s="13"/>
    </row>
    <row r="163" spans="1:5" x14ac:dyDescent="0.3">
      <c r="A163" s="143"/>
      <c r="B163" s="142" t="s">
        <v>107</v>
      </c>
      <c r="C163" s="141">
        <v>15</v>
      </c>
      <c r="D163" s="13"/>
      <c r="E163" s="13"/>
    </row>
    <row r="164" spans="1:5" x14ac:dyDescent="0.3">
      <c r="A164" s="143"/>
      <c r="B164" s="142" t="s">
        <v>351</v>
      </c>
      <c r="C164" s="141">
        <v>1702</v>
      </c>
      <c r="D164" s="13"/>
      <c r="E164" s="13"/>
    </row>
    <row r="165" spans="1:5" x14ac:dyDescent="0.3">
      <c r="A165" s="143"/>
      <c r="B165" s="142" t="s">
        <v>253</v>
      </c>
      <c r="C165" s="141">
        <v>115</v>
      </c>
      <c r="D165" s="13"/>
      <c r="E165" s="13"/>
    </row>
    <row r="166" spans="1:5" x14ac:dyDescent="0.3">
      <c r="A166" s="143"/>
      <c r="B166" s="142" t="s">
        <v>287</v>
      </c>
      <c r="C166" s="141">
        <v>590</v>
      </c>
      <c r="D166" s="13"/>
      <c r="E166" s="13"/>
    </row>
    <row r="167" spans="1:5" x14ac:dyDescent="0.3">
      <c r="A167" s="143"/>
      <c r="B167" s="142" t="s">
        <v>155</v>
      </c>
      <c r="C167" s="141">
        <v>2230</v>
      </c>
      <c r="D167" s="13"/>
      <c r="E167" s="13"/>
    </row>
    <row r="168" spans="1:5" x14ac:dyDescent="0.3">
      <c r="A168" s="143"/>
      <c r="B168" s="142" t="s">
        <v>111</v>
      </c>
      <c r="C168" s="141">
        <v>5388</v>
      </c>
      <c r="D168" s="13"/>
      <c r="E168" s="13"/>
    </row>
    <row r="169" spans="1:5" x14ac:dyDescent="0.3">
      <c r="A169" s="143"/>
      <c r="B169" s="142" t="s">
        <v>112</v>
      </c>
      <c r="C169" s="141">
        <v>44</v>
      </c>
      <c r="D169" s="13"/>
      <c r="E169" s="13"/>
    </row>
    <row r="170" spans="1:5" x14ac:dyDescent="0.3">
      <c r="A170" s="143"/>
      <c r="B170" s="142" t="s">
        <v>113</v>
      </c>
      <c r="C170" s="141">
        <v>348</v>
      </c>
      <c r="D170" s="13"/>
    </row>
    <row r="171" spans="1:5" x14ac:dyDescent="0.3">
      <c r="A171" s="143"/>
      <c r="B171" s="142" t="s">
        <v>114</v>
      </c>
      <c r="C171" s="141">
        <v>16</v>
      </c>
      <c r="D171" s="13"/>
    </row>
    <row r="172" spans="1:5" x14ac:dyDescent="0.3">
      <c r="A172" s="143"/>
      <c r="B172" s="142" t="s">
        <v>116</v>
      </c>
      <c r="C172" s="141">
        <v>2419</v>
      </c>
      <c r="D172" s="13"/>
    </row>
    <row r="173" spans="1:5" x14ac:dyDescent="0.3">
      <c r="A173" s="143"/>
      <c r="B173" s="142" t="s">
        <v>117</v>
      </c>
      <c r="C173" s="141">
        <v>1</v>
      </c>
      <c r="D173" s="13"/>
    </row>
    <row r="174" spans="1:5" x14ac:dyDescent="0.3">
      <c r="A174" s="143"/>
      <c r="B174" s="142" t="s">
        <v>32</v>
      </c>
      <c r="C174" s="141">
        <v>69</v>
      </c>
    </row>
    <row r="175" spans="1:5" x14ac:dyDescent="0.3">
      <c r="A175" s="143"/>
      <c r="B175" s="142" t="s">
        <v>237</v>
      </c>
      <c r="C175" s="141">
        <v>672</v>
      </c>
    </row>
    <row r="176" spans="1:5" x14ac:dyDescent="0.3">
      <c r="A176" s="140"/>
      <c r="B176" s="56" t="s">
        <v>316</v>
      </c>
      <c r="C176" s="139">
        <f>SUM(C161:C175)</f>
        <v>14734</v>
      </c>
    </row>
    <row r="177" spans="1:5" x14ac:dyDescent="0.3">
      <c r="A177" s="143" t="s">
        <v>441</v>
      </c>
      <c r="B177" s="142" t="s">
        <v>440</v>
      </c>
      <c r="C177" s="141">
        <v>50</v>
      </c>
    </row>
    <row r="178" spans="1:5" x14ac:dyDescent="0.3">
      <c r="A178" s="143"/>
      <c r="B178" s="142" t="s">
        <v>439</v>
      </c>
      <c r="C178" s="141">
        <v>3</v>
      </c>
    </row>
    <row r="179" spans="1:5" x14ac:dyDescent="0.3">
      <c r="A179" s="143"/>
      <c r="B179" s="142" t="s">
        <v>438</v>
      </c>
      <c r="C179" s="141">
        <v>3</v>
      </c>
      <c r="D179" s="13"/>
      <c r="E179" s="13"/>
    </row>
    <row r="180" spans="1:5" x14ac:dyDescent="0.3">
      <c r="A180" s="140"/>
      <c r="B180" s="56" t="s">
        <v>316</v>
      </c>
      <c r="C180" s="139">
        <f>SUM(C177:C179)</f>
        <v>56</v>
      </c>
      <c r="D180" s="13"/>
      <c r="E180" s="13"/>
    </row>
    <row r="181" spans="1:5" x14ac:dyDescent="0.3">
      <c r="A181" s="143" t="s">
        <v>180</v>
      </c>
      <c r="B181" s="142" t="s">
        <v>363</v>
      </c>
      <c r="C181" s="141">
        <v>10</v>
      </c>
      <c r="D181" s="13"/>
      <c r="E181" s="13"/>
    </row>
    <row r="182" spans="1:5" ht="13.5" customHeight="1" x14ac:dyDescent="0.3">
      <c r="A182" s="143"/>
      <c r="B182" s="142" t="s">
        <v>181</v>
      </c>
      <c r="C182" s="141">
        <v>1512</v>
      </c>
      <c r="E182" s="13"/>
    </row>
    <row r="183" spans="1:5" x14ac:dyDescent="0.3">
      <c r="A183" s="143"/>
      <c r="B183" s="142" t="s">
        <v>437</v>
      </c>
      <c r="C183" s="141">
        <v>1</v>
      </c>
      <c r="E183" s="13"/>
    </row>
    <row r="184" spans="1:5" x14ac:dyDescent="0.3">
      <c r="A184" s="143"/>
      <c r="B184" s="142" t="s">
        <v>364</v>
      </c>
      <c r="C184" s="141">
        <v>4</v>
      </c>
      <c r="E184" s="13"/>
    </row>
    <row r="185" spans="1:5" x14ac:dyDescent="0.3">
      <c r="A185" s="143"/>
      <c r="B185" s="142" t="s">
        <v>365</v>
      </c>
      <c r="C185" s="141">
        <v>14</v>
      </c>
      <c r="E185" s="13"/>
    </row>
    <row r="186" spans="1:5" x14ac:dyDescent="0.3">
      <c r="A186" s="143"/>
      <c r="B186" s="142" t="s">
        <v>184</v>
      </c>
      <c r="C186" s="141">
        <v>26</v>
      </c>
      <c r="E186" s="13"/>
    </row>
    <row r="187" spans="1:5" x14ac:dyDescent="0.3">
      <c r="A187" s="140"/>
      <c r="B187" s="56" t="s">
        <v>316</v>
      </c>
      <c r="C187" s="139">
        <f>SUM(C181:C186)</f>
        <v>1567</v>
      </c>
      <c r="E187" s="13"/>
    </row>
    <row r="188" spans="1:5" x14ac:dyDescent="0.3">
      <c r="A188" s="143" t="s">
        <v>125</v>
      </c>
      <c r="B188" s="142" t="s">
        <v>254</v>
      </c>
      <c r="C188" s="141">
        <v>2</v>
      </c>
      <c r="E188" s="13"/>
    </row>
    <row r="189" spans="1:5" x14ac:dyDescent="0.3">
      <c r="A189" s="143"/>
      <c r="B189" s="142" t="s">
        <v>304</v>
      </c>
      <c r="C189" s="141">
        <v>184</v>
      </c>
      <c r="E189" s="13"/>
    </row>
    <row r="190" spans="1:5" x14ac:dyDescent="0.3">
      <c r="A190" s="143"/>
      <c r="B190" s="142" t="s">
        <v>326</v>
      </c>
      <c r="C190" s="141">
        <v>448</v>
      </c>
      <c r="E190" s="13"/>
    </row>
    <row r="191" spans="1:5" x14ac:dyDescent="0.3">
      <c r="A191" s="143"/>
      <c r="B191" s="142" t="s">
        <v>126</v>
      </c>
      <c r="C191" s="141">
        <v>1524</v>
      </c>
      <c r="E191" s="13"/>
    </row>
    <row r="192" spans="1:5" x14ac:dyDescent="0.3">
      <c r="A192" s="143"/>
      <c r="B192" s="142" t="s">
        <v>127</v>
      </c>
      <c r="C192" s="141">
        <v>138</v>
      </c>
      <c r="E192" s="13"/>
    </row>
    <row r="193" spans="1:5" x14ac:dyDescent="0.3">
      <c r="A193" s="143"/>
      <c r="B193" s="142" t="s">
        <v>240</v>
      </c>
      <c r="C193" s="141">
        <v>2268</v>
      </c>
      <c r="E193" s="13"/>
    </row>
    <row r="194" spans="1:5" x14ac:dyDescent="0.3">
      <c r="A194" s="143"/>
      <c r="B194" s="142" t="s">
        <v>228</v>
      </c>
      <c r="C194" s="141">
        <v>7</v>
      </c>
      <c r="E194" s="13"/>
    </row>
    <row r="195" spans="1:5" x14ac:dyDescent="0.3">
      <c r="A195" s="143"/>
      <c r="B195" s="142" t="s">
        <v>277</v>
      </c>
      <c r="C195" s="141">
        <v>28</v>
      </c>
      <c r="E195" s="13"/>
    </row>
    <row r="196" spans="1:5" x14ac:dyDescent="0.3">
      <c r="A196" s="143"/>
      <c r="B196" s="142" t="s">
        <v>229</v>
      </c>
      <c r="C196" s="141">
        <v>164</v>
      </c>
      <c r="E196" s="13"/>
    </row>
    <row r="197" spans="1:5" x14ac:dyDescent="0.3">
      <c r="A197" s="143"/>
      <c r="B197" s="142" t="s">
        <v>32</v>
      </c>
      <c r="C197" s="141">
        <v>2</v>
      </c>
      <c r="E197" s="13"/>
    </row>
    <row r="198" spans="1:5" x14ac:dyDescent="0.3">
      <c r="A198" s="140"/>
      <c r="B198" s="56" t="s">
        <v>316</v>
      </c>
      <c r="C198" s="139">
        <f>SUM(C188:C197)</f>
        <v>4765</v>
      </c>
      <c r="E198" s="13"/>
    </row>
    <row r="199" spans="1:5" x14ac:dyDescent="0.3">
      <c r="A199" s="143" t="s">
        <v>128</v>
      </c>
      <c r="B199" s="142" t="s">
        <v>129</v>
      </c>
      <c r="C199" s="141">
        <v>30</v>
      </c>
      <c r="E199" s="13"/>
    </row>
    <row r="200" spans="1:5" x14ac:dyDescent="0.3">
      <c r="A200" s="143"/>
      <c r="B200" s="142" t="s">
        <v>130</v>
      </c>
      <c r="C200" s="141">
        <v>1718</v>
      </c>
      <c r="E200" s="13"/>
    </row>
    <row r="201" spans="1:5" x14ac:dyDescent="0.3">
      <c r="A201" s="143"/>
      <c r="B201" s="142" t="s">
        <v>131</v>
      </c>
      <c r="C201" s="141">
        <v>285</v>
      </c>
      <c r="E201" s="13"/>
    </row>
    <row r="202" spans="1:5" x14ac:dyDescent="0.3">
      <c r="A202" s="143"/>
      <c r="B202" s="142" t="s">
        <v>132</v>
      </c>
      <c r="C202" s="141">
        <v>2664</v>
      </c>
      <c r="E202" s="13"/>
    </row>
    <row r="203" spans="1:5" x14ac:dyDescent="0.3">
      <c r="A203" s="143"/>
      <c r="B203" s="142" t="s">
        <v>230</v>
      </c>
      <c r="C203" s="141">
        <v>1</v>
      </c>
      <c r="E203" s="13"/>
    </row>
    <row r="204" spans="1:5" x14ac:dyDescent="0.3">
      <c r="A204" s="143"/>
      <c r="B204" s="142" t="s">
        <v>367</v>
      </c>
      <c r="C204" s="141">
        <v>2</v>
      </c>
      <c r="E204" s="13"/>
    </row>
    <row r="205" spans="1:5" x14ac:dyDescent="0.3">
      <c r="A205" s="143"/>
      <c r="B205" s="142" t="s">
        <v>327</v>
      </c>
      <c r="C205" s="141">
        <v>1</v>
      </c>
      <c r="E205" s="13"/>
    </row>
    <row r="206" spans="1:5" x14ac:dyDescent="0.3">
      <c r="A206" s="143"/>
      <c r="B206" s="142" t="s">
        <v>137</v>
      </c>
      <c r="C206" s="141">
        <v>2009</v>
      </c>
      <c r="E206" s="13"/>
    </row>
    <row r="207" spans="1:5" x14ac:dyDescent="0.3">
      <c r="A207" s="143"/>
      <c r="B207" s="142" t="s">
        <v>369</v>
      </c>
      <c r="C207" s="141">
        <v>2</v>
      </c>
      <c r="E207" s="13"/>
    </row>
    <row r="208" spans="1:5" x14ac:dyDescent="0.3">
      <c r="A208" s="140"/>
      <c r="B208" s="56" t="s">
        <v>316</v>
      </c>
      <c r="C208" s="139">
        <f>SUM(C199:C207)</f>
        <v>6712</v>
      </c>
    </row>
    <row r="209" spans="1:15" x14ac:dyDescent="0.3">
      <c r="A209" s="143" t="s">
        <v>191</v>
      </c>
      <c r="B209" s="142" t="s">
        <v>288</v>
      </c>
      <c r="C209" s="141">
        <v>7</v>
      </c>
      <c r="E209" s="13"/>
    </row>
    <row r="210" spans="1:15" x14ac:dyDescent="0.3">
      <c r="A210" s="143"/>
      <c r="B210" s="142" t="s">
        <v>291</v>
      </c>
      <c r="C210" s="141">
        <v>109</v>
      </c>
      <c r="E210" s="13"/>
    </row>
    <row r="211" spans="1:15" x14ac:dyDescent="0.3">
      <c r="A211" s="143"/>
      <c r="B211" s="142" t="s">
        <v>293</v>
      </c>
      <c r="C211" s="141">
        <v>1</v>
      </c>
      <c r="D211" s="135"/>
      <c r="E211" s="135"/>
      <c r="F211" s="135"/>
      <c r="G211" s="135"/>
      <c r="H211" s="21"/>
      <c r="I211" s="21"/>
      <c r="J211" s="21"/>
      <c r="K211" s="21"/>
      <c r="L211" s="21"/>
      <c r="M211" s="21"/>
      <c r="N211" s="21"/>
      <c r="O211" s="21"/>
    </row>
    <row r="212" spans="1:15" x14ac:dyDescent="0.3">
      <c r="A212" s="143"/>
      <c r="B212" s="142" t="s">
        <v>370</v>
      </c>
      <c r="C212" s="141">
        <v>586</v>
      </c>
      <c r="E212" s="13"/>
    </row>
    <row r="213" spans="1:15" x14ac:dyDescent="0.3">
      <c r="A213" s="143"/>
      <c r="B213" s="142" t="s">
        <v>371</v>
      </c>
      <c r="C213" s="141">
        <v>352</v>
      </c>
      <c r="D213" s="33"/>
      <c r="E213" s="33"/>
      <c r="F213" s="33"/>
      <c r="G213" s="33"/>
    </row>
    <row r="214" spans="1:15" x14ac:dyDescent="0.3">
      <c r="A214" s="140"/>
      <c r="B214" s="56" t="s">
        <v>316</v>
      </c>
      <c r="C214" s="139">
        <f>SUM(C209:C213)</f>
        <v>1055</v>
      </c>
      <c r="D214" s="134"/>
      <c r="E214" s="134"/>
      <c r="F214" s="134"/>
      <c r="G214" s="134"/>
    </row>
    <row r="215" spans="1:15" x14ac:dyDescent="0.3">
      <c r="A215" s="111" t="s">
        <v>315</v>
      </c>
      <c r="B215" s="138"/>
      <c r="C215" s="43">
        <v>1085</v>
      </c>
      <c r="E215" s="13"/>
    </row>
    <row r="216" spans="1:15" x14ac:dyDescent="0.3">
      <c r="A216" s="56" t="s">
        <v>314</v>
      </c>
      <c r="B216" s="137"/>
      <c r="C216" s="136">
        <f>C9+C21+C28+C30+C43+C60+C62+C64+C69+C72+C76+C80+C89+C91+C100+C111+C115+C131+C144+C160+C176+C180+C187+C198+C208+C214+C215+C97+C158</f>
        <v>182374</v>
      </c>
      <c r="D216" s="13"/>
      <c r="E216" s="13"/>
    </row>
    <row r="217" spans="1:15" x14ac:dyDescent="0.3">
      <c r="A217" s="135" t="s">
        <v>374</v>
      </c>
      <c r="B217" s="135"/>
      <c r="C217" s="135"/>
      <c r="D217" s="13"/>
      <c r="E217" s="13"/>
    </row>
    <row r="218" spans="1:15" x14ac:dyDescent="0.3">
      <c r="E218" s="13"/>
    </row>
    <row r="219" spans="1:15" x14ac:dyDescent="0.3">
      <c r="A219" s="33" t="s">
        <v>372</v>
      </c>
      <c r="B219" s="33"/>
      <c r="C219" s="33"/>
      <c r="E219" s="13"/>
    </row>
    <row r="220" spans="1:15" x14ac:dyDescent="0.3">
      <c r="A220" s="134" t="s">
        <v>373</v>
      </c>
      <c r="B220" s="134"/>
      <c r="C220" s="134"/>
      <c r="E220" s="13"/>
    </row>
    <row r="221" spans="1:15" x14ac:dyDescent="0.3">
      <c r="E221" s="13"/>
    </row>
    <row r="222" spans="1:15" x14ac:dyDescent="0.3">
      <c r="E222" s="13"/>
    </row>
    <row r="223" spans="1:15" x14ac:dyDescent="0.3">
      <c r="E223" s="13"/>
    </row>
    <row r="224" spans="1:15" x14ac:dyDescent="0.3">
      <c r="E224" s="13"/>
    </row>
    <row r="225" spans="5:5" x14ac:dyDescent="0.3">
      <c r="E225" s="13"/>
    </row>
    <row r="226" spans="5:5" x14ac:dyDescent="0.3">
      <c r="E226" s="13"/>
    </row>
  </sheetData>
  <mergeCells count="2">
    <mergeCell ref="A2:G2"/>
    <mergeCell ref="A3:G3"/>
  </mergeCells>
  <pageMargins left="0.78740157480314965" right="0.70866141732283472" top="0.74803149606299213" bottom="0.74803149606299213" header="0.31496062992125984" footer="0.31496062992125984"/>
  <pageSetup paperSize="9" scale="68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4" manualBreakCount="4">
    <brk id="44" max="6" man="1"/>
    <brk id="74" max="6" man="1"/>
    <brk id="111" max="6" man="1"/>
    <brk id="162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8B1BC-D43F-4F34-BB4F-9F0D3FFEB5F2}">
  <sheetPr>
    <pageSetUpPr fitToPage="1"/>
  </sheetPr>
  <dimension ref="A1:G224"/>
  <sheetViews>
    <sheetView showGridLines="0" zoomScaleNormal="100" zoomScaleSheetLayoutView="75" workbookViewId="0">
      <pane ySplit="5" topLeftCell="A198" activePane="bottomLeft" state="frozen"/>
      <selection pane="bottomLeft" activeCell="A215" sqref="A215:C218"/>
    </sheetView>
  </sheetViews>
  <sheetFormatPr defaultColWidth="9.140625" defaultRowHeight="15" x14ac:dyDescent="0.3"/>
  <cols>
    <col min="1" max="1" width="34.7109375" style="1" customWidth="1"/>
    <col min="2" max="2" width="30.7109375" style="3" customWidth="1"/>
    <col min="3" max="3" width="10.42578125" style="28" customWidth="1"/>
    <col min="4" max="5" width="9.5703125" style="2" customWidth="1"/>
    <col min="6" max="6" width="9.140625" style="3"/>
    <col min="7" max="7" width="9.140625" style="32"/>
    <col min="8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102">
        <v>2020</v>
      </c>
      <c r="D5" s="3"/>
      <c r="E5" s="3"/>
    </row>
    <row r="6" spans="1:7" x14ac:dyDescent="0.3">
      <c r="A6" s="105" t="s">
        <v>333</v>
      </c>
      <c r="B6" s="93" t="s">
        <v>335</v>
      </c>
      <c r="C6" s="94">
        <v>57</v>
      </c>
      <c r="D6" s="3"/>
      <c r="E6" s="3"/>
    </row>
    <row r="7" spans="1:7" x14ac:dyDescent="0.3">
      <c r="A7" s="105"/>
      <c r="B7" s="93" t="s">
        <v>336</v>
      </c>
      <c r="C7" s="94">
        <v>153</v>
      </c>
      <c r="D7" s="3"/>
      <c r="E7" s="3"/>
    </row>
    <row r="8" spans="1:7" x14ac:dyDescent="0.3">
      <c r="A8" s="120"/>
      <c r="B8" s="56" t="s">
        <v>316</v>
      </c>
      <c r="C8" s="119">
        <f>SUM(C6:C7)</f>
        <v>210</v>
      </c>
      <c r="D8" s="3"/>
      <c r="E8" s="3"/>
    </row>
    <row r="9" spans="1:7" x14ac:dyDescent="0.3">
      <c r="A9" s="105" t="s">
        <v>4</v>
      </c>
      <c r="B9" s="93" t="s">
        <v>5</v>
      </c>
      <c r="C9" s="94">
        <v>3620</v>
      </c>
      <c r="D9" s="3"/>
      <c r="E9" s="3"/>
    </row>
    <row r="10" spans="1:7" x14ac:dyDescent="0.3">
      <c r="A10" s="105"/>
      <c r="B10" s="93" t="s">
        <v>6</v>
      </c>
      <c r="C10" s="94">
        <v>12</v>
      </c>
      <c r="D10" s="3"/>
      <c r="E10" s="3"/>
    </row>
    <row r="11" spans="1:7" x14ac:dyDescent="0.3">
      <c r="A11" s="105"/>
      <c r="B11" s="93" t="s">
        <v>337</v>
      </c>
      <c r="C11" s="94">
        <v>1</v>
      </c>
      <c r="D11" s="3"/>
      <c r="E11" s="3"/>
    </row>
    <row r="12" spans="1:7" x14ac:dyDescent="0.3">
      <c r="A12" s="105"/>
      <c r="B12" s="93" t="s">
        <v>7</v>
      </c>
      <c r="C12" s="94">
        <v>711</v>
      </c>
      <c r="D12" s="3"/>
      <c r="E12" s="3"/>
    </row>
    <row r="13" spans="1:7" x14ac:dyDescent="0.3">
      <c r="A13" s="105"/>
      <c r="B13" s="93" t="s">
        <v>297</v>
      </c>
      <c r="C13" s="94">
        <v>236</v>
      </c>
      <c r="D13" s="3"/>
      <c r="E13" s="3"/>
    </row>
    <row r="14" spans="1:7" x14ac:dyDescent="0.3">
      <c r="A14" s="105"/>
      <c r="B14" s="93" t="s">
        <v>8</v>
      </c>
      <c r="C14" s="94">
        <v>1105</v>
      </c>
      <c r="D14" s="3"/>
      <c r="E14" s="3"/>
    </row>
    <row r="15" spans="1:7" x14ac:dyDescent="0.3">
      <c r="A15" s="105"/>
      <c r="B15" s="93" t="s">
        <v>9</v>
      </c>
      <c r="C15" s="94">
        <v>26</v>
      </c>
      <c r="D15" s="3"/>
      <c r="E15" s="3"/>
    </row>
    <row r="16" spans="1:7" x14ac:dyDescent="0.3">
      <c r="A16" s="105"/>
      <c r="B16" s="93" t="s">
        <v>232</v>
      </c>
      <c r="C16" s="94">
        <v>33</v>
      </c>
      <c r="D16" s="3"/>
      <c r="E16" s="3"/>
    </row>
    <row r="17" spans="1:5" x14ac:dyDescent="0.3">
      <c r="A17" s="105"/>
      <c r="B17" s="93" t="s">
        <v>321</v>
      </c>
      <c r="C17" s="94">
        <v>262</v>
      </c>
      <c r="D17" s="3"/>
      <c r="E17" s="3"/>
    </row>
    <row r="18" spans="1:5" x14ac:dyDescent="0.3">
      <c r="A18" s="105"/>
      <c r="B18" s="93" t="s">
        <v>319</v>
      </c>
      <c r="C18" s="94">
        <v>2</v>
      </c>
      <c r="D18" s="3"/>
      <c r="E18" s="3"/>
    </row>
    <row r="19" spans="1:5" x14ac:dyDescent="0.3">
      <c r="A19" s="105"/>
      <c r="B19" s="93" t="s">
        <v>12</v>
      </c>
      <c r="C19" s="94">
        <v>3970</v>
      </c>
      <c r="D19" s="3"/>
      <c r="E19" s="3"/>
    </row>
    <row r="20" spans="1:5" x14ac:dyDescent="0.3">
      <c r="A20" s="105"/>
      <c r="B20" s="93" t="s">
        <v>13</v>
      </c>
      <c r="C20" s="94">
        <v>2021</v>
      </c>
      <c r="D20" s="3"/>
      <c r="E20" s="3"/>
    </row>
    <row r="21" spans="1:5" x14ac:dyDescent="0.3">
      <c r="A21" s="105"/>
      <c r="B21" s="93" t="s">
        <v>281</v>
      </c>
      <c r="C21" s="94">
        <v>104</v>
      </c>
      <c r="D21" s="3"/>
      <c r="E21" s="3"/>
    </row>
    <row r="22" spans="1:5" x14ac:dyDescent="0.3">
      <c r="A22" s="120"/>
      <c r="B22" s="56" t="s">
        <v>316</v>
      </c>
      <c r="C22" s="119">
        <f>SUM(C9:C21)</f>
        <v>12103</v>
      </c>
      <c r="D22" s="3"/>
      <c r="E22" s="3"/>
    </row>
    <row r="23" spans="1:5" x14ac:dyDescent="0.3">
      <c r="A23" s="105" t="s">
        <v>15</v>
      </c>
      <c r="B23" s="93" t="s">
        <v>138</v>
      </c>
      <c r="C23" s="94">
        <v>2137</v>
      </c>
      <c r="D23" s="3"/>
      <c r="E23" s="3"/>
    </row>
    <row r="24" spans="1:5" x14ac:dyDescent="0.3">
      <c r="A24" s="105"/>
      <c r="B24" s="93" t="s">
        <v>16</v>
      </c>
      <c r="C24" s="94">
        <v>621</v>
      </c>
      <c r="D24" s="3"/>
      <c r="E24" s="3"/>
    </row>
    <row r="25" spans="1:5" x14ac:dyDescent="0.3">
      <c r="A25" s="105"/>
      <c r="B25" s="93" t="s">
        <v>146</v>
      </c>
      <c r="C25" s="94">
        <v>22</v>
      </c>
      <c r="D25" s="3"/>
      <c r="E25" s="3"/>
    </row>
    <row r="26" spans="1:5" x14ac:dyDescent="0.3">
      <c r="A26" s="105"/>
      <c r="B26" s="93" t="s">
        <v>18</v>
      </c>
      <c r="C26" s="94">
        <v>46</v>
      </c>
      <c r="D26" s="3"/>
      <c r="E26" s="3"/>
    </row>
    <row r="27" spans="1:5" x14ac:dyDescent="0.3">
      <c r="A27" s="105"/>
      <c r="B27" s="93" t="s">
        <v>19</v>
      </c>
      <c r="C27" s="94">
        <v>630</v>
      </c>
      <c r="D27" s="3"/>
      <c r="E27" s="3"/>
    </row>
    <row r="28" spans="1:5" x14ac:dyDescent="0.3">
      <c r="A28" s="120"/>
      <c r="B28" s="56" t="s">
        <v>316</v>
      </c>
      <c r="C28" s="119">
        <f>SUM(C23:C27)</f>
        <v>3456</v>
      </c>
      <c r="D28" s="3"/>
      <c r="E28" s="3"/>
    </row>
    <row r="29" spans="1:5" x14ac:dyDescent="0.3">
      <c r="A29" s="105" t="s">
        <v>338</v>
      </c>
      <c r="B29" s="93" t="s">
        <v>375</v>
      </c>
      <c r="C29" s="94">
        <v>1</v>
      </c>
      <c r="D29" s="3"/>
      <c r="E29" s="3"/>
    </row>
    <row r="30" spans="1:5" x14ac:dyDescent="0.3">
      <c r="A30" s="105"/>
      <c r="B30" s="93" t="s">
        <v>322</v>
      </c>
      <c r="C30" s="94">
        <v>92</v>
      </c>
      <c r="D30" s="3"/>
      <c r="E30" s="3"/>
    </row>
    <row r="31" spans="1:5" x14ac:dyDescent="0.3">
      <c r="A31" s="116"/>
      <c r="B31" s="56" t="s">
        <v>316</v>
      </c>
      <c r="C31" s="119">
        <f>SUM(C29:C30)</f>
        <v>93</v>
      </c>
      <c r="D31" s="3"/>
      <c r="E31" s="3"/>
    </row>
    <row r="32" spans="1:5" x14ac:dyDescent="0.3">
      <c r="A32" s="105" t="s">
        <v>22</v>
      </c>
      <c r="B32" s="114" t="s">
        <v>376</v>
      </c>
      <c r="C32" s="94">
        <v>1</v>
      </c>
      <c r="D32" s="3"/>
      <c r="E32" s="3"/>
    </row>
    <row r="33" spans="1:5" x14ac:dyDescent="0.3">
      <c r="A33" s="105"/>
      <c r="B33" s="93" t="s">
        <v>195</v>
      </c>
      <c r="C33" s="94">
        <v>1241</v>
      </c>
      <c r="D33" s="3"/>
      <c r="E33" s="3"/>
    </row>
    <row r="34" spans="1:5" x14ac:dyDescent="0.3">
      <c r="A34" s="105"/>
      <c r="B34" s="93" t="s">
        <v>339</v>
      </c>
      <c r="C34" s="94">
        <v>237</v>
      </c>
      <c r="D34" s="3"/>
      <c r="E34" s="3"/>
    </row>
    <row r="35" spans="1:5" x14ac:dyDescent="0.3">
      <c r="A35" s="105"/>
      <c r="B35" s="93" t="s">
        <v>168</v>
      </c>
      <c r="C35" s="94">
        <v>14342</v>
      </c>
      <c r="D35" s="3"/>
      <c r="E35" s="3"/>
    </row>
    <row r="36" spans="1:5" x14ac:dyDescent="0.3">
      <c r="A36" s="105"/>
      <c r="B36" s="93" t="s">
        <v>24</v>
      </c>
      <c r="C36" s="94">
        <v>18261</v>
      </c>
      <c r="D36" s="3"/>
      <c r="E36" s="3"/>
    </row>
    <row r="37" spans="1:5" x14ac:dyDescent="0.3">
      <c r="A37" s="105"/>
      <c r="B37" s="93" t="s">
        <v>271</v>
      </c>
      <c r="C37" s="94">
        <v>106</v>
      </c>
      <c r="D37" s="3"/>
      <c r="E37" s="3"/>
    </row>
    <row r="38" spans="1:5" x14ac:dyDescent="0.3">
      <c r="A38" s="105"/>
      <c r="B38" s="93" t="s">
        <v>25</v>
      </c>
      <c r="C38" s="94">
        <v>6664</v>
      </c>
      <c r="D38" s="3"/>
      <c r="E38" s="3"/>
    </row>
    <row r="39" spans="1:5" x14ac:dyDescent="0.3">
      <c r="A39" s="105"/>
      <c r="B39" s="93" t="s">
        <v>340</v>
      </c>
      <c r="C39" s="94">
        <v>2968</v>
      </c>
      <c r="D39" s="3"/>
      <c r="E39" s="3"/>
    </row>
    <row r="40" spans="1:5" x14ac:dyDescent="0.3">
      <c r="A40" s="105"/>
      <c r="B40" s="93" t="s">
        <v>377</v>
      </c>
      <c r="C40" s="94">
        <v>1</v>
      </c>
      <c r="D40" s="3"/>
      <c r="E40" s="3"/>
    </row>
    <row r="41" spans="1:5" x14ac:dyDescent="0.3">
      <c r="A41" s="105"/>
      <c r="B41" s="93" t="s">
        <v>28</v>
      </c>
      <c r="C41" s="94">
        <v>8</v>
      </c>
      <c r="D41" s="3"/>
      <c r="E41" s="3"/>
    </row>
    <row r="42" spans="1:5" x14ac:dyDescent="0.3">
      <c r="A42" s="105"/>
      <c r="B42" s="93" t="s">
        <v>29</v>
      </c>
      <c r="C42" s="94">
        <v>3</v>
      </c>
      <c r="D42" s="3"/>
      <c r="E42" s="3"/>
    </row>
    <row r="43" spans="1:5" x14ac:dyDescent="0.3">
      <c r="A43" s="105"/>
      <c r="B43" s="93" t="s">
        <v>272</v>
      </c>
      <c r="C43" s="94">
        <v>3259</v>
      </c>
      <c r="D43" s="3"/>
      <c r="E43" s="3"/>
    </row>
    <row r="44" spans="1:5" x14ac:dyDescent="0.3">
      <c r="A44" s="105"/>
      <c r="B44" s="93" t="s">
        <v>273</v>
      </c>
      <c r="C44" s="94">
        <v>455</v>
      </c>
      <c r="D44" s="3"/>
      <c r="E44" s="3"/>
    </row>
    <row r="45" spans="1:5" x14ac:dyDescent="0.3">
      <c r="A45" s="116"/>
      <c r="B45" s="56" t="s">
        <v>316</v>
      </c>
      <c r="C45" s="119">
        <f>SUM(C32:C44)</f>
        <v>47546</v>
      </c>
      <c r="D45" s="3"/>
      <c r="E45" s="3"/>
    </row>
    <row r="46" spans="1:5" x14ac:dyDescent="0.3">
      <c r="A46" s="109" t="s">
        <v>33</v>
      </c>
      <c r="B46" s="93" t="s">
        <v>346</v>
      </c>
      <c r="C46" s="94">
        <v>1</v>
      </c>
      <c r="D46" s="3"/>
      <c r="E46" s="3"/>
    </row>
    <row r="47" spans="1:5" x14ac:dyDescent="0.3">
      <c r="A47" s="109"/>
      <c r="B47" s="93" t="s">
        <v>378</v>
      </c>
      <c r="C47" s="94">
        <v>2</v>
      </c>
      <c r="D47" s="3"/>
      <c r="E47" s="3"/>
    </row>
    <row r="48" spans="1:5" x14ac:dyDescent="0.3">
      <c r="A48" s="109"/>
      <c r="B48" s="93" t="s">
        <v>34</v>
      </c>
      <c r="C48" s="94">
        <v>955</v>
      </c>
      <c r="D48" s="3"/>
      <c r="E48" s="3"/>
    </row>
    <row r="49" spans="1:5" x14ac:dyDescent="0.3">
      <c r="A49" s="109"/>
      <c r="B49" s="93" t="s">
        <v>35</v>
      </c>
      <c r="C49" s="94">
        <v>624</v>
      </c>
      <c r="D49" s="3"/>
      <c r="E49" s="3"/>
    </row>
    <row r="50" spans="1:5" x14ac:dyDescent="0.3">
      <c r="A50" s="109"/>
      <c r="B50" s="93" t="s">
        <v>347</v>
      </c>
      <c r="C50" s="94">
        <v>5</v>
      </c>
      <c r="D50" s="3"/>
      <c r="E50" s="3"/>
    </row>
    <row r="51" spans="1:5" x14ac:dyDescent="0.3">
      <c r="A51" s="109"/>
      <c r="B51" s="93" t="s">
        <v>204</v>
      </c>
      <c r="C51" s="94">
        <v>96</v>
      </c>
      <c r="D51" s="3"/>
      <c r="E51" s="3"/>
    </row>
    <row r="52" spans="1:5" x14ac:dyDescent="0.3">
      <c r="A52" s="109"/>
      <c r="B52" s="93" t="s">
        <v>37</v>
      </c>
      <c r="C52" s="94">
        <v>50</v>
      </c>
      <c r="D52" s="3"/>
      <c r="E52" s="3"/>
    </row>
    <row r="53" spans="1:5" x14ac:dyDescent="0.3">
      <c r="A53" s="109"/>
      <c r="B53" s="93" t="s">
        <v>348</v>
      </c>
      <c r="C53" s="94">
        <v>25</v>
      </c>
      <c r="D53" s="3"/>
      <c r="E53" s="3"/>
    </row>
    <row r="54" spans="1:5" x14ac:dyDescent="0.3">
      <c r="A54" s="109"/>
      <c r="B54" s="93" t="s">
        <v>148</v>
      </c>
      <c r="C54" s="94">
        <v>2803</v>
      </c>
      <c r="D54" s="3"/>
      <c r="E54" s="3"/>
    </row>
    <row r="55" spans="1:5" x14ac:dyDescent="0.3">
      <c r="A55" s="109"/>
      <c r="B55" s="93" t="s">
        <v>38</v>
      </c>
      <c r="C55" s="94">
        <v>17</v>
      </c>
      <c r="D55" s="3"/>
      <c r="E55" s="3"/>
    </row>
    <row r="56" spans="1:5" x14ac:dyDescent="0.3">
      <c r="A56" s="110"/>
      <c r="B56" s="93" t="s">
        <v>349</v>
      </c>
      <c r="C56" s="94">
        <v>4</v>
      </c>
      <c r="D56" s="3"/>
      <c r="E56" s="3"/>
    </row>
    <row r="57" spans="1:5" x14ac:dyDescent="0.3">
      <c r="A57" s="105"/>
      <c r="B57" s="93" t="s">
        <v>246</v>
      </c>
      <c r="C57" s="94">
        <v>9</v>
      </c>
      <c r="D57" s="3"/>
      <c r="E57" s="3"/>
    </row>
    <row r="58" spans="1:5" x14ac:dyDescent="0.3">
      <c r="A58" s="105"/>
      <c r="B58" s="93" t="s">
        <v>39</v>
      </c>
      <c r="C58" s="94">
        <v>5644</v>
      </c>
      <c r="D58" s="3"/>
      <c r="E58" s="3"/>
    </row>
    <row r="59" spans="1:5" x14ac:dyDescent="0.3">
      <c r="A59" s="105"/>
      <c r="B59" s="93" t="s">
        <v>40</v>
      </c>
      <c r="C59" s="94">
        <v>2530</v>
      </c>
      <c r="D59" s="3"/>
      <c r="E59" s="3"/>
    </row>
    <row r="60" spans="1:5" x14ac:dyDescent="0.3">
      <c r="A60" s="105"/>
      <c r="B60" s="93" t="s">
        <v>233</v>
      </c>
      <c r="C60" s="94">
        <v>1712</v>
      </c>
      <c r="D60" s="3"/>
      <c r="E60" s="3"/>
    </row>
    <row r="61" spans="1:5" x14ac:dyDescent="0.3">
      <c r="A61" s="105"/>
      <c r="B61" s="93" t="s">
        <v>139</v>
      </c>
      <c r="C61" s="94">
        <v>6477</v>
      </c>
      <c r="D61" s="3"/>
      <c r="E61" s="3"/>
    </row>
    <row r="62" spans="1:5" x14ac:dyDescent="0.3">
      <c r="A62" s="105"/>
      <c r="B62" s="93" t="s">
        <v>32</v>
      </c>
      <c r="C62" s="94">
        <v>3</v>
      </c>
      <c r="D62" s="3"/>
      <c r="E62" s="3"/>
    </row>
    <row r="63" spans="1:5" x14ac:dyDescent="0.3">
      <c r="A63" s="116"/>
      <c r="B63" s="56" t="s">
        <v>316</v>
      </c>
      <c r="C63" s="119">
        <f>SUM(C46:C62)</f>
        <v>20957</v>
      </c>
      <c r="D63" s="3"/>
      <c r="E63" s="3"/>
    </row>
    <row r="64" spans="1:5" x14ac:dyDescent="0.3">
      <c r="A64" s="105" t="s">
        <v>282</v>
      </c>
      <c r="B64" s="95" t="s">
        <v>141</v>
      </c>
      <c r="C64" s="96">
        <v>242</v>
      </c>
      <c r="D64" s="3"/>
      <c r="E64" s="3"/>
    </row>
    <row r="65" spans="1:5" x14ac:dyDescent="0.3">
      <c r="A65" s="106"/>
      <c r="B65" s="56" t="s">
        <v>316</v>
      </c>
      <c r="C65" s="119">
        <v>242</v>
      </c>
      <c r="D65" s="3"/>
      <c r="E65" s="3"/>
    </row>
    <row r="66" spans="1:5" x14ac:dyDescent="0.3">
      <c r="A66" s="105" t="s">
        <v>50</v>
      </c>
      <c r="B66" s="93" t="s">
        <v>352</v>
      </c>
      <c r="C66" s="94">
        <v>377</v>
      </c>
      <c r="D66" s="3"/>
      <c r="E66" s="3"/>
    </row>
    <row r="67" spans="1:5" x14ac:dyDescent="0.3">
      <c r="A67" s="120"/>
      <c r="B67" s="56" t="s">
        <v>316</v>
      </c>
      <c r="C67" s="119">
        <v>377</v>
      </c>
      <c r="D67" s="3"/>
      <c r="E67" s="3"/>
    </row>
    <row r="68" spans="1:5" x14ac:dyDescent="0.3">
      <c r="A68" s="109" t="s">
        <v>53</v>
      </c>
      <c r="B68" s="93" t="s">
        <v>248</v>
      </c>
      <c r="C68" s="94">
        <v>1</v>
      </c>
      <c r="D68" s="3"/>
      <c r="E68" s="3"/>
    </row>
    <row r="69" spans="1:5" x14ac:dyDescent="0.3">
      <c r="A69" s="110"/>
      <c r="B69" s="93" t="s">
        <v>210</v>
      </c>
      <c r="C69" s="94">
        <v>2</v>
      </c>
      <c r="D69" s="3"/>
      <c r="E69" s="3"/>
    </row>
    <row r="70" spans="1:5" x14ac:dyDescent="0.3">
      <c r="A70" s="105"/>
      <c r="B70" s="93" t="s">
        <v>379</v>
      </c>
      <c r="C70" s="94">
        <v>7</v>
      </c>
      <c r="D70" s="3"/>
      <c r="E70" s="3"/>
    </row>
    <row r="71" spans="1:5" x14ac:dyDescent="0.3">
      <c r="A71" s="105"/>
      <c r="B71" s="93" t="s">
        <v>320</v>
      </c>
      <c r="C71" s="94">
        <v>157</v>
      </c>
      <c r="D71" s="3"/>
      <c r="E71" s="3"/>
    </row>
    <row r="72" spans="1:5" x14ac:dyDescent="0.3">
      <c r="A72" s="120"/>
      <c r="B72" s="56" t="s">
        <v>316</v>
      </c>
      <c r="C72" s="119">
        <f>SUM(C68:C71)</f>
        <v>167</v>
      </c>
      <c r="D72" s="3"/>
      <c r="E72" s="3"/>
    </row>
    <row r="73" spans="1:5" x14ac:dyDescent="0.3">
      <c r="A73" s="105" t="s">
        <v>54</v>
      </c>
      <c r="B73" s="93" t="s">
        <v>245</v>
      </c>
      <c r="C73" s="94">
        <v>890</v>
      </c>
      <c r="D73" s="3"/>
      <c r="E73" s="3"/>
    </row>
    <row r="74" spans="1:5" x14ac:dyDescent="0.3">
      <c r="A74" s="105"/>
      <c r="B74" s="93" t="s">
        <v>298</v>
      </c>
      <c r="C74" s="94">
        <v>190</v>
      </c>
      <c r="D74" s="3"/>
      <c r="E74" s="3"/>
    </row>
    <row r="75" spans="1:5" x14ac:dyDescent="0.3">
      <c r="A75" s="105"/>
      <c r="B75" s="93" t="s">
        <v>56</v>
      </c>
      <c r="C75" s="94">
        <v>1</v>
      </c>
      <c r="D75" s="3"/>
      <c r="E75" s="3"/>
    </row>
    <row r="76" spans="1:5" x14ac:dyDescent="0.3">
      <c r="A76" s="105"/>
      <c r="B76" s="93" t="s">
        <v>57</v>
      </c>
      <c r="C76" s="94">
        <v>36</v>
      </c>
      <c r="D76" s="3"/>
      <c r="E76" s="3"/>
    </row>
    <row r="77" spans="1:5" x14ac:dyDescent="0.3">
      <c r="A77" s="105"/>
      <c r="B77" s="93" t="s">
        <v>32</v>
      </c>
      <c r="C77" s="94">
        <v>1429</v>
      </c>
      <c r="D77" s="3"/>
      <c r="E77" s="3"/>
    </row>
    <row r="78" spans="1:5" x14ac:dyDescent="0.3">
      <c r="A78" s="120"/>
      <c r="B78" s="56" t="s">
        <v>316</v>
      </c>
      <c r="C78" s="119">
        <f>SUM(C73:C77)</f>
        <v>2546</v>
      </c>
      <c r="D78" s="3"/>
      <c r="E78" s="3"/>
    </row>
    <row r="79" spans="1:5" x14ac:dyDescent="0.3">
      <c r="A79" s="105" t="s">
        <v>58</v>
      </c>
      <c r="B79" s="93" t="s">
        <v>60</v>
      </c>
      <c r="C79" s="119">
        <v>10570</v>
      </c>
      <c r="D79" s="3"/>
      <c r="E79" s="3"/>
    </row>
    <row r="80" spans="1:5" x14ac:dyDescent="0.3">
      <c r="A80" s="120"/>
      <c r="B80" s="56" t="s">
        <v>316</v>
      </c>
      <c r="C80" s="121">
        <v>10570</v>
      </c>
      <c r="D80" s="3"/>
      <c r="E80" s="3"/>
    </row>
    <row r="81" spans="1:5" x14ac:dyDescent="0.3">
      <c r="A81" s="105" t="s">
        <v>390</v>
      </c>
      <c r="B81" s="114" t="s">
        <v>354</v>
      </c>
      <c r="C81" s="115">
        <v>282</v>
      </c>
      <c r="D81" s="3"/>
      <c r="E81" s="3"/>
    </row>
    <row r="82" spans="1:5" x14ac:dyDescent="0.3">
      <c r="A82" s="105"/>
      <c r="B82" s="93" t="s">
        <v>355</v>
      </c>
      <c r="C82" s="94">
        <v>55</v>
      </c>
      <c r="D82" s="3"/>
      <c r="E82" s="3"/>
    </row>
    <row r="83" spans="1:5" x14ac:dyDescent="0.3">
      <c r="A83" s="105"/>
      <c r="B83" s="93" t="s">
        <v>356</v>
      </c>
      <c r="C83" s="94">
        <v>20</v>
      </c>
      <c r="D83" s="3"/>
      <c r="E83" s="3"/>
    </row>
    <row r="84" spans="1:5" x14ac:dyDescent="0.3">
      <c r="A84" s="105"/>
      <c r="B84" s="93" t="s">
        <v>380</v>
      </c>
      <c r="C84" s="94">
        <v>19</v>
      </c>
      <c r="D84" s="3"/>
      <c r="E84" s="3"/>
    </row>
    <row r="85" spans="1:5" x14ac:dyDescent="0.3">
      <c r="A85" s="120"/>
      <c r="B85" s="56" t="s">
        <v>316</v>
      </c>
      <c r="C85" s="119">
        <f>SUM(C81:C84)</f>
        <v>376</v>
      </c>
      <c r="D85" s="3"/>
      <c r="E85" s="3"/>
    </row>
    <row r="86" spans="1:5" x14ac:dyDescent="0.3">
      <c r="A86" s="105" t="s">
        <v>69</v>
      </c>
      <c r="B86" s="93" t="s">
        <v>141</v>
      </c>
      <c r="C86" s="94">
        <v>3</v>
      </c>
      <c r="D86" s="3"/>
      <c r="E86" s="3"/>
    </row>
    <row r="87" spans="1:5" x14ac:dyDescent="0.3">
      <c r="A87" s="105"/>
      <c r="B87" s="93" t="s">
        <v>381</v>
      </c>
      <c r="C87" s="94">
        <v>1</v>
      </c>
      <c r="D87" s="3"/>
      <c r="E87" s="3"/>
    </row>
    <row r="88" spans="1:5" x14ac:dyDescent="0.3">
      <c r="A88" s="105"/>
      <c r="B88" s="93" t="s">
        <v>342</v>
      </c>
      <c r="C88" s="94">
        <v>302</v>
      </c>
      <c r="D88" s="3"/>
      <c r="E88" s="3"/>
    </row>
    <row r="89" spans="1:5" x14ac:dyDescent="0.3">
      <c r="A89" s="105"/>
      <c r="B89" s="93" t="s">
        <v>343</v>
      </c>
      <c r="C89" s="94">
        <v>514</v>
      </c>
      <c r="D89" s="3"/>
      <c r="E89" s="3"/>
    </row>
    <row r="90" spans="1:5" x14ac:dyDescent="0.3">
      <c r="A90" s="105"/>
      <c r="B90" s="93" t="s">
        <v>344</v>
      </c>
      <c r="C90" s="94">
        <v>1</v>
      </c>
      <c r="D90" s="3"/>
    </row>
    <row r="91" spans="1:5" x14ac:dyDescent="0.3">
      <c r="A91" s="105"/>
      <c r="B91" s="93" t="s">
        <v>382</v>
      </c>
      <c r="C91" s="94">
        <v>1</v>
      </c>
      <c r="D91" s="3"/>
    </row>
    <row r="92" spans="1:5" x14ac:dyDescent="0.3">
      <c r="A92" s="120"/>
      <c r="B92" s="56" t="s">
        <v>316</v>
      </c>
      <c r="C92" s="119">
        <f>SUM(C86:C91)</f>
        <v>822</v>
      </c>
      <c r="D92" s="3"/>
    </row>
    <row r="93" spans="1:5" x14ac:dyDescent="0.3">
      <c r="A93" s="105" t="s">
        <v>262</v>
      </c>
      <c r="B93" s="93" t="s">
        <v>264</v>
      </c>
      <c r="C93" s="94">
        <v>28</v>
      </c>
      <c r="D93" s="3"/>
    </row>
    <row r="94" spans="1:5" x14ac:dyDescent="0.3">
      <c r="A94" s="105"/>
      <c r="B94" s="93" t="s">
        <v>283</v>
      </c>
      <c r="C94" s="94">
        <v>49</v>
      </c>
      <c r="D94" s="3"/>
    </row>
    <row r="95" spans="1:5" x14ac:dyDescent="0.3">
      <c r="A95" s="105"/>
      <c r="B95" s="93" t="s">
        <v>265</v>
      </c>
      <c r="C95" s="94">
        <v>1</v>
      </c>
      <c r="D95" s="3"/>
    </row>
    <row r="96" spans="1:5" x14ac:dyDescent="0.3">
      <c r="A96" s="105"/>
      <c r="B96" s="93" t="s">
        <v>266</v>
      </c>
      <c r="C96" s="94">
        <v>9</v>
      </c>
      <c r="D96" s="3"/>
    </row>
    <row r="97" spans="1:5" x14ac:dyDescent="0.3">
      <c r="A97" s="105"/>
      <c r="B97" s="93" t="s">
        <v>267</v>
      </c>
      <c r="C97" s="94">
        <v>248</v>
      </c>
      <c r="D97" s="3"/>
    </row>
    <row r="98" spans="1:5" x14ac:dyDescent="0.3">
      <c r="A98" s="105"/>
      <c r="B98" s="93" t="s">
        <v>299</v>
      </c>
      <c r="C98" s="94">
        <v>24</v>
      </c>
      <c r="D98" s="3"/>
    </row>
    <row r="99" spans="1:5" x14ac:dyDescent="0.3">
      <c r="A99" s="120"/>
      <c r="B99" s="56" t="s">
        <v>316</v>
      </c>
      <c r="C99" s="119">
        <f>SUM(C93:C98)</f>
        <v>359</v>
      </c>
    </row>
    <row r="100" spans="1:5" x14ac:dyDescent="0.3">
      <c r="A100" s="105" t="s">
        <v>62</v>
      </c>
      <c r="B100" s="93" t="s">
        <v>63</v>
      </c>
      <c r="C100" s="94">
        <v>46</v>
      </c>
      <c r="D100" s="3"/>
      <c r="E100" s="3"/>
    </row>
    <row r="101" spans="1:5" ht="13.5" customHeight="1" x14ac:dyDescent="0.3">
      <c r="A101" s="105"/>
      <c r="B101" s="93" t="s">
        <v>64</v>
      </c>
      <c r="C101" s="94">
        <v>12</v>
      </c>
      <c r="E101" s="3"/>
    </row>
    <row r="102" spans="1:5" x14ac:dyDescent="0.3">
      <c r="A102" s="105"/>
      <c r="B102" s="93" t="s">
        <v>284</v>
      </c>
      <c r="C102" s="94">
        <v>469</v>
      </c>
      <c r="E102" s="3"/>
    </row>
    <row r="103" spans="1:5" x14ac:dyDescent="0.3">
      <c r="A103" s="105"/>
      <c r="B103" s="93" t="s">
        <v>150</v>
      </c>
      <c r="C103" s="94">
        <v>1278</v>
      </c>
      <c r="E103" s="3"/>
    </row>
    <row r="104" spans="1:5" x14ac:dyDescent="0.3">
      <c r="A104" s="120"/>
      <c r="B104" s="56" t="s">
        <v>316</v>
      </c>
      <c r="C104" s="119">
        <f>SUM(C100:C103)</f>
        <v>1805</v>
      </c>
      <c r="E104" s="3"/>
    </row>
    <row r="105" spans="1:5" x14ac:dyDescent="0.3">
      <c r="A105" s="105" t="s">
        <v>66</v>
      </c>
      <c r="B105" s="93" t="s">
        <v>323</v>
      </c>
      <c r="C105" s="94">
        <v>130</v>
      </c>
      <c r="E105" s="3"/>
    </row>
    <row r="106" spans="1:5" x14ac:dyDescent="0.3">
      <c r="A106" s="105"/>
      <c r="B106" s="93" t="s">
        <v>383</v>
      </c>
      <c r="C106" s="94">
        <v>4</v>
      </c>
      <c r="E106" s="3"/>
    </row>
    <row r="107" spans="1:5" x14ac:dyDescent="0.3">
      <c r="A107" s="116"/>
      <c r="B107" s="56" t="s">
        <v>316</v>
      </c>
      <c r="C107" s="119">
        <f>SUM(C105:C106)</f>
        <v>134</v>
      </c>
      <c r="E107" s="3"/>
    </row>
    <row r="108" spans="1:5" x14ac:dyDescent="0.3">
      <c r="A108" s="105" t="s">
        <v>309</v>
      </c>
      <c r="B108" s="114" t="s">
        <v>310</v>
      </c>
      <c r="C108" s="115">
        <v>140</v>
      </c>
      <c r="E108" s="3"/>
    </row>
    <row r="109" spans="1:5" x14ac:dyDescent="0.3">
      <c r="A109" s="116"/>
      <c r="B109" s="56" t="s">
        <v>316</v>
      </c>
      <c r="C109" s="119">
        <v>140</v>
      </c>
      <c r="E109" s="3"/>
    </row>
    <row r="110" spans="1:5" x14ac:dyDescent="0.3">
      <c r="A110" s="105" t="s">
        <v>72</v>
      </c>
      <c r="B110" s="93" t="s">
        <v>214</v>
      </c>
      <c r="C110" s="94">
        <v>1</v>
      </c>
      <c r="E110" s="3"/>
    </row>
    <row r="111" spans="1:5" x14ac:dyDescent="0.3">
      <c r="A111" s="105"/>
      <c r="B111" s="93" t="s">
        <v>357</v>
      </c>
      <c r="C111" s="94">
        <v>4</v>
      </c>
      <c r="E111" s="3"/>
    </row>
    <row r="112" spans="1:5" x14ac:dyDescent="0.3">
      <c r="A112" s="105"/>
      <c r="B112" s="93" t="s">
        <v>153</v>
      </c>
      <c r="C112" s="94">
        <v>393</v>
      </c>
      <c r="E112" s="3"/>
    </row>
    <row r="113" spans="1:5" x14ac:dyDescent="0.3">
      <c r="A113" s="105"/>
      <c r="B113" s="93" t="s">
        <v>384</v>
      </c>
      <c r="C113" s="94">
        <v>1</v>
      </c>
      <c r="E113" s="3"/>
    </row>
    <row r="114" spans="1:5" x14ac:dyDescent="0.3">
      <c r="A114" s="105"/>
      <c r="B114" s="93" t="s">
        <v>358</v>
      </c>
      <c r="C114" s="94">
        <v>5</v>
      </c>
      <c r="E114" s="3"/>
    </row>
    <row r="115" spans="1:5" x14ac:dyDescent="0.3">
      <c r="A115" s="105"/>
      <c r="B115" s="93" t="s">
        <v>143</v>
      </c>
      <c r="C115" s="94">
        <v>63</v>
      </c>
      <c r="E115" s="3"/>
    </row>
    <row r="116" spans="1:5" x14ac:dyDescent="0.3">
      <c r="A116" s="105"/>
      <c r="B116" s="93" t="s">
        <v>385</v>
      </c>
      <c r="C116" s="94">
        <v>1</v>
      </c>
      <c r="E116" s="3"/>
    </row>
    <row r="117" spans="1:5" x14ac:dyDescent="0.3">
      <c r="A117" s="105"/>
      <c r="B117" s="93" t="s">
        <v>386</v>
      </c>
      <c r="C117" s="94">
        <v>1</v>
      </c>
      <c r="E117" s="3"/>
    </row>
    <row r="118" spans="1:5" x14ac:dyDescent="0.3">
      <c r="A118" s="105"/>
      <c r="B118" s="93" t="s">
        <v>73</v>
      </c>
      <c r="C118" s="94">
        <v>4613</v>
      </c>
      <c r="E118" s="3"/>
    </row>
    <row r="119" spans="1:5" x14ac:dyDescent="0.3">
      <c r="A119" s="105"/>
      <c r="B119" s="93" t="s">
        <v>359</v>
      </c>
      <c r="C119" s="94">
        <v>6</v>
      </c>
      <c r="E119" s="3"/>
    </row>
    <row r="120" spans="1:5" x14ac:dyDescent="0.3">
      <c r="A120" s="105"/>
      <c r="B120" s="93" t="s">
        <v>74</v>
      </c>
      <c r="C120" s="94">
        <v>29</v>
      </c>
      <c r="E120" s="3"/>
    </row>
    <row r="121" spans="1:5" x14ac:dyDescent="0.3">
      <c r="A121" s="105"/>
      <c r="B121" s="93" t="s">
        <v>75</v>
      </c>
      <c r="C121" s="94">
        <v>2270</v>
      </c>
      <c r="E121" s="3"/>
    </row>
    <row r="122" spans="1:5" x14ac:dyDescent="0.3">
      <c r="A122" s="105"/>
      <c r="B122" s="93" t="s">
        <v>285</v>
      </c>
      <c r="C122" s="94">
        <v>183</v>
      </c>
      <c r="E122" s="3"/>
    </row>
    <row r="123" spans="1:5" x14ac:dyDescent="0.3">
      <c r="A123" s="105"/>
      <c r="B123" s="93" t="s">
        <v>32</v>
      </c>
      <c r="C123" s="94">
        <v>5</v>
      </c>
      <c r="E123" s="3"/>
    </row>
    <row r="124" spans="1:5" x14ac:dyDescent="0.3">
      <c r="A124" s="116"/>
      <c r="B124" s="56" t="s">
        <v>316</v>
      </c>
      <c r="C124" s="119">
        <f>SUM(C110:C123)</f>
        <v>7575</v>
      </c>
      <c r="E124" s="3"/>
    </row>
    <row r="125" spans="1:5" x14ac:dyDescent="0.3">
      <c r="A125" s="104" t="s">
        <v>76</v>
      </c>
      <c r="B125" s="91" t="s">
        <v>217</v>
      </c>
      <c r="C125" s="92">
        <v>1</v>
      </c>
      <c r="D125" s="3"/>
      <c r="E125" s="3"/>
    </row>
    <row r="126" spans="1:5" x14ac:dyDescent="0.3">
      <c r="A126" s="105"/>
      <c r="B126" s="114" t="s">
        <v>77</v>
      </c>
      <c r="C126" s="115">
        <v>17</v>
      </c>
      <c r="D126" s="3"/>
      <c r="E126" s="3"/>
    </row>
    <row r="127" spans="1:5" x14ac:dyDescent="0.3">
      <c r="A127" s="105"/>
      <c r="B127" s="114" t="s">
        <v>78</v>
      </c>
      <c r="C127" s="115">
        <v>1355</v>
      </c>
      <c r="D127" s="3"/>
      <c r="E127" s="3"/>
    </row>
    <row r="128" spans="1:5" x14ac:dyDescent="0.3">
      <c r="A128" s="105"/>
      <c r="B128" s="93" t="s">
        <v>79</v>
      </c>
      <c r="C128" s="94">
        <v>13</v>
      </c>
      <c r="D128" s="3"/>
      <c r="E128" s="3"/>
    </row>
    <row r="129" spans="1:5" x14ac:dyDescent="0.3">
      <c r="A129" s="105"/>
      <c r="B129" s="117" t="s">
        <v>387</v>
      </c>
      <c r="C129" s="118">
        <v>1</v>
      </c>
      <c r="D129" s="3"/>
      <c r="E129" s="3"/>
    </row>
    <row r="130" spans="1:5" x14ac:dyDescent="0.3">
      <c r="A130" s="116"/>
      <c r="B130" s="56" t="s">
        <v>316</v>
      </c>
      <c r="C130" s="119">
        <f>SUM(C125:C129)</f>
        <v>1387</v>
      </c>
      <c r="D130" s="3"/>
      <c r="E130" s="3"/>
    </row>
    <row r="131" spans="1:5" x14ac:dyDescent="0.3">
      <c r="A131" s="105" t="s">
        <v>80</v>
      </c>
      <c r="B131" s="114" t="s">
        <v>82</v>
      </c>
      <c r="C131" s="115">
        <v>1367</v>
      </c>
      <c r="D131" s="3"/>
      <c r="E131" s="3"/>
    </row>
    <row r="132" spans="1:5" x14ac:dyDescent="0.3">
      <c r="A132" s="105"/>
      <c r="B132" s="93" t="s">
        <v>218</v>
      </c>
      <c r="C132" s="94">
        <v>47</v>
      </c>
      <c r="D132" s="3"/>
      <c r="E132" s="3"/>
    </row>
    <row r="133" spans="1:5" x14ac:dyDescent="0.3">
      <c r="A133" s="105"/>
      <c r="B133" s="93" t="s">
        <v>360</v>
      </c>
      <c r="C133" s="94">
        <v>2</v>
      </c>
      <c r="D133" s="3"/>
      <c r="E133" s="3"/>
    </row>
    <row r="134" spans="1:5" x14ac:dyDescent="0.3">
      <c r="A134" s="105"/>
      <c r="B134" s="93" t="s">
        <v>222</v>
      </c>
      <c r="C134" s="94">
        <v>25</v>
      </c>
      <c r="D134" s="3"/>
      <c r="E134" s="3"/>
    </row>
    <row r="135" spans="1:5" x14ac:dyDescent="0.3">
      <c r="A135" s="105"/>
      <c r="B135" s="93" t="s">
        <v>221</v>
      </c>
      <c r="C135" s="94">
        <v>22</v>
      </c>
      <c r="D135" s="3"/>
      <c r="E135" s="3"/>
    </row>
    <row r="136" spans="1:5" x14ac:dyDescent="0.3">
      <c r="A136" s="105"/>
      <c r="B136" s="93" t="s">
        <v>84</v>
      </c>
      <c r="C136" s="94">
        <v>568</v>
      </c>
      <c r="D136" s="3"/>
      <c r="E136" s="3"/>
    </row>
    <row r="137" spans="1:5" x14ac:dyDescent="0.3">
      <c r="A137" s="105"/>
      <c r="B137" s="93" t="s">
        <v>86</v>
      </c>
      <c r="C137" s="94">
        <v>239</v>
      </c>
      <c r="D137" s="3"/>
      <c r="E137" s="3"/>
    </row>
    <row r="138" spans="1:5" x14ac:dyDescent="0.3">
      <c r="A138" s="105"/>
      <c r="B138" s="93" t="s">
        <v>361</v>
      </c>
      <c r="C138" s="94">
        <v>151</v>
      </c>
      <c r="D138" s="3"/>
      <c r="E138" s="3"/>
    </row>
    <row r="139" spans="1:5" x14ac:dyDescent="0.3">
      <c r="A139" s="105"/>
      <c r="B139" s="93" t="s">
        <v>300</v>
      </c>
      <c r="C139" s="94">
        <v>91</v>
      </c>
      <c r="D139" s="3"/>
      <c r="E139" s="3"/>
    </row>
    <row r="140" spans="1:5" x14ac:dyDescent="0.3">
      <c r="A140" s="105"/>
      <c r="B140" s="93" t="s">
        <v>87</v>
      </c>
      <c r="C140" s="94">
        <v>124</v>
      </c>
      <c r="D140" s="3"/>
      <c r="E140" s="3"/>
    </row>
    <row r="141" spans="1:5" x14ac:dyDescent="0.3">
      <c r="A141" s="105"/>
      <c r="B141" s="93" t="s">
        <v>90</v>
      </c>
      <c r="C141" s="94">
        <v>753</v>
      </c>
      <c r="D141" s="3"/>
      <c r="E141" s="3"/>
    </row>
    <row r="142" spans="1:5" x14ac:dyDescent="0.3">
      <c r="A142" s="105"/>
      <c r="B142" s="93" t="s">
        <v>32</v>
      </c>
      <c r="C142" s="94">
        <v>37</v>
      </c>
      <c r="D142" s="3"/>
      <c r="E142" s="3"/>
    </row>
    <row r="143" spans="1:5" x14ac:dyDescent="0.3">
      <c r="A143" s="105"/>
      <c r="B143" s="117" t="s">
        <v>91</v>
      </c>
      <c r="C143" s="118">
        <v>137</v>
      </c>
      <c r="D143" s="3"/>
      <c r="E143" s="3"/>
    </row>
    <row r="144" spans="1:5" x14ac:dyDescent="0.3">
      <c r="A144" s="116"/>
      <c r="B144" s="56" t="s">
        <v>316</v>
      </c>
      <c r="C144" s="119">
        <f>SUM(C131:C143)</f>
        <v>3563</v>
      </c>
      <c r="D144" s="3"/>
      <c r="E144" s="3"/>
    </row>
    <row r="145" spans="1:5" x14ac:dyDescent="0.3">
      <c r="A145" s="105" t="s">
        <v>41</v>
      </c>
      <c r="B145" s="93" t="s">
        <v>258</v>
      </c>
      <c r="C145" s="94">
        <v>2324</v>
      </c>
      <c r="D145" s="3"/>
      <c r="E145" s="3"/>
    </row>
    <row r="146" spans="1:5" x14ac:dyDescent="0.3">
      <c r="A146" s="105"/>
      <c r="B146" s="93" t="s">
        <v>259</v>
      </c>
      <c r="C146" s="94">
        <v>205</v>
      </c>
      <c r="D146" s="3"/>
      <c r="E146" s="3"/>
    </row>
    <row r="147" spans="1:5" x14ac:dyDescent="0.3">
      <c r="A147" s="105"/>
      <c r="B147" s="93" t="s">
        <v>301</v>
      </c>
      <c r="C147" s="94">
        <v>90</v>
      </c>
      <c r="D147" s="3"/>
      <c r="E147" s="3"/>
    </row>
    <row r="148" spans="1:5" x14ac:dyDescent="0.3">
      <c r="A148" s="105"/>
      <c r="B148" s="93" t="s">
        <v>302</v>
      </c>
      <c r="C148" s="94">
        <v>162</v>
      </c>
      <c r="D148" s="3"/>
      <c r="E148" s="3"/>
    </row>
    <row r="149" spans="1:5" x14ac:dyDescent="0.3">
      <c r="A149" s="105"/>
      <c r="B149" s="93" t="s">
        <v>43</v>
      </c>
      <c r="C149" s="94">
        <v>59</v>
      </c>
      <c r="D149" s="3"/>
      <c r="E149" s="3"/>
    </row>
    <row r="150" spans="1:5" x14ac:dyDescent="0.3">
      <c r="A150" s="105"/>
      <c r="B150" s="93" t="s">
        <v>45</v>
      </c>
      <c r="C150" s="94">
        <v>1390</v>
      </c>
      <c r="D150" s="3"/>
      <c r="E150" s="3"/>
    </row>
    <row r="151" spans="1:5" x14ac:dyDescent="0.3">
      <c r="A151" s="105"/>
      <c r="B151" s="93" t="s">
        <v>32</v>
      </c>
      <c r="C151" s="94">
        <v>1</v>
      </c>
      <c r="D151" s="3"/>
      <c r="E151" s="3"/>
    </row>
    <row r="152" spans="1:5" x14ac:dyDescent="0.3">
      <c r="A152" s="105"/>
      <c r="B152" s="93" t="s">
        <v>46</v>
      </c>
      <c r="C152" s="94">
        <v>2178</v>
      </c>
      <c r="D152" s="3"/>
      <c r="E152" s="3"/>
    </row>
    <row r="153" spans="1:5" x14ac:dyDescent="0.3">
      <c r="A153" s="105"/>
      <c r="B153" s="93" t="s">
        <v>47</v>
      </c>
      <c r="C153" s="94">
        <v>4</v>
      </c>
      <c r="D153" s="3"/>
      <c r="E153" s="3"/>
    </row>
    <row r="154" spans="1:5" x14ac:dyDescent="0.3">
      <c r="A154" s="116"/>
      <c r="B154" s="56" t="s">
        <v>316</v>
      </c>
      <c r="C154" s="119">
        <f>SUM(C145:C153)</f>
        <v>6413</v>
      </c>
      <c r="D154" s="3"/>
      <c r="E154" s="3"/>
    </row>
    <row r="155" spans="1:5" x14ac:dyDescent="0.3">
      <c r="A155" s="105" t="s">
        <v>92</v>
      </c>
      <c r="B155" s="93" t="s">
        <v>200</v>
      </c>
      <c r="C155" s="94">
        <v>142</v>
      </c>
      <c r="D155" s="3"/>
      <c r="E155" s="3"/>
    </row>
    <row r="156" spans="1:5" x14ac:dyDescent="0.3">
      <c r="A156" s="105"/>
      <c r="B156" s="93" t="s">
        <v>144</v>
      </c>
      <c r="C156" s="94">
        <v>632</v>
      </c>
      <c r="D156" s="3"/>
      <c r="E156" s="3"/>
    </row>
    <row r="157" spans="1:5" x14ac:dyDescent="0.3">
      <c r="A157" s="105"/>
      <c r="B157" s="93">
        <v>3008</v>
      </c>
      <c r="C157" s="94">
        <v>619</v>
      </c>
      <c r="D157" s="3"/>
      <c r="E157" s="3"/>
    </row>
    <row r="158" spans="1:5" x14ac:dyDescent="0.3">
      <c r="A158" s="105"/>
      <c r="B158" s="93" t="s">
        <v>100</v>
      </c>
      <c r="C158" s="94">
        <v>177</v>
      </c>
      <c r="D158" s="3"/>
      <c r="E158" s="3"/>
    </row>
    <row r="159" spans="1:5" x14ac:dyDescent="0.3">
      <c r="A159" s="105"/>
      <c r="B159" s="93" t="s">
        <v>102</v>
      </c>
      <c r="C159" s="94">
        <v>85</v>
      </c>
      <c r="D159" s="3"/>
      <c r="E159" s="3"/>
    </row>
    <row r="160" spans="1:5" x14ac:dyDescent="0.3">
      <c r="A160" s="105"/>
      <c r="B160" s="93" t="s">
        <v>198</v>
      </c>
      <c r="C160" s="94">
        <v>25</v>
      </c>
      <c r="D160" s="3"/>
      <c r="E160" s="3"/>
    </row>
    <row r="161" spans="1:5" x14ac:dyDescent="0.3">
      <c r="A161" s="105"/>
      <c r="B161" s="93" t="s">
        <v>94</v>
      </c>
      <c r="C161" s="94">
        <v>4307</v>
      </c>
      <c r="D161" s="3"/>
      <c r="E161" s="3"/>
    </row>
    <row r="162" spans="1:5" x14ac:dyDescent="0.3">
      <c r="A162" s="105"/>
      <c r="B162" s="93" t="s">
        <v>95</v>
      </c>
      <c r="C162" s="94">
        <v>2260</v>
      </c>
      <c r="D162" s="3"/>
      <c r="E162" s="3"/>
    </row>
    <row r="163" spans="1:5" x14ac:dyDescent="0.3">
      <c r="A163" s="105"/>
      <c r="B163" s="93" t="s">
        <v>96</v>
      </c>
      <c r="C163" s="94">
        <v>2777</v>
      </c>
      <c r="D163" s="3"/>
      <c r="E163" s="3"/>
    </row>
    <row r="164" spans="1:5" x14ac:dyDescent="0.3">
      <c r="A164" s="105"/>
      <c r="B164" s="93" t="s">
        <v>324</v>
      </c>
      <c r="C164" s="94">
        <v>481</v>
      </c>
      <c r="D164" s="3"/>
      <c r="E164" s="3"/>
    </row>
    <row r="165" spans="1:5" x14ac:dyDescent="0.3">
      <c r="A165" s="105"/>
      <c r="B165" s="93" t="s">
        <v>275</v>
      </c>
      <c r="C165" s="94">
        <v>58</v>
      </c>
      <c r="D165" s="3"/>
      <c r="E165" s="3"/>
    </row>
    <row r="166" spans="1:5" x14ac:dyDescent="0.3">
      <c r="A166" s="116"/>
      <c r="B166" s="56" t="s">
        <v>316</v>
      </c>
      <c r="C166" s="119">
        <f>SUM(C155:C165)</f>
        <v>11563</v>
      </c>
      <c r="D166" s="3"/>
      <c r="E166" s="3"/>
    </row>
    <row r="167" spans="1:5" x14ac:dyDescent="0.3">
      <c r="A167" s="105" t="s">
        <v>103</v>
      </c>
      <c r="B167" s="93" t="s">
        <v>104</v>
      </c>
      <c r="C167" s="119">
        <v>2579</v>
      </c>
      <c r="D167" s="3"/>
      <c r="E167" s="3"/>
    </row>
    <row r="168" spans="1:5" x14ac:dyDescent="0.3">
      <c r="A168" s="116"/>
      <c r="B168" s="56" t="s">
        <v>388</v>
      </c>
      <c r="C168" s="121">
        <v>2579</v>
      </c>
      <c r="D168" s="3"/>
      <c r="E168" s="3"/>
    </row>
    <row r="169" spans="1:5" x14ac:dyDescent="0.3">
      <c r="A169" s="105" t="s">
        <v>105</v>
      </c>
      <c r="B169" s="114" t="s">
        <v>286</v>
      </c>
      <c r="C169" s="115">
        <v>9</v>
      </c>
      <c r="D169" s="3"/>
      <c r="E169" s="3"/>
    </row>
    <row r="170" spans="1:5" x14ac:dyDescent="0.3">
      <c r="A170" s="105"/>
      <c r="B170" s="93" t="s">
        <v>154</v>
      </c>
      <c r="C170" s="94">
        <v>370</v>
      </c>
      <c r="D170" s="3"/>
      <c r="E170" s="3"/>
    </row>
    <row r="171" spans="1:5" x14ac:dyDescent="0.3">
      <c r="A171" s="105"/>
      <c r="B171" s="93" t="s">
        <v>106</v>
      </c>
      <c r="C171" s="94">
        <v>523</v>
      </c>
      <c r="D171" s="3"/>
      <c r="E171" s="3"/>
    </row>
    <row r="172" spans="1:5" x14ac:dyDescent="0.3">
      <c r="A172" s="105"/>
      <c r="B172" s="93" t="s">
        <v>107</v>
      </c>
      <c r="C172" s="94">
        <v>24</v>
      </c>
      <c r="D172" s="3"/>
      <c r="E172" s="3"/>
    </row>
    <row r="173" spans="1:5" x14ac:dyDescent="0.3">
      <c r="A173" s="105"/>
      <c r="B173" s="93" t="s">
        <v>253</v>
      </c>
      <c r="C173" s="94">
        <v>384</v>
      </c>
      <c r="D173" s="3"/>
      <c r="E173" s="3"/>
    </row>
    <row r="174" spans="1:5" x14ac:dyDescent="0.3">
      <c r="A174" s="105"/>
      <c r="B174" s="93" t="s">
        <v>287</v>
      </c>
      <c r="C174" s="94">
        <v>306</v>
      </c>
      <c r="D174" s="3"/>
      <c r="E174" s="3"/>
    </row>
    <row r="175" spans="1:5" x14ac:dyDescent="0.3">
      <c r="A175" s="105"/>
      <c r="B175" s="93" t="s">
        <v>155</v>
      </c>
      <c r="C175" s="94">
        <v>2645</v>
      </c>
      <c r="D175" s="3"/>
      <c r="E175" s="3"/>
    </row>
    <row r="176" spans="1:5" x14ac:dyDescent="0.3">
      <c r="A176" s="105"/>
      <c r="B176" s="93" t="s">
        <v>111</v>
      </c>
      <c r="C176" s="94">
        <v>5014</v>
      </c>
      <c r="D176" s="3"/>
      <c r="E176" s="3"/>
    </row>
    <row r="177" spans="1:5" x14ac:dyDescent="0.3">
      <c r="A177" s="105"/>
      <c r="B177" s="93" t="s">
        <v>112</v>
      </c>
      <c r="C177" s="94">
        <v>153</v>
      </c>
      <c r="D177" s="3"/>
      <c r="E177" s="3"/>
    </row>
    <row r="178" spans="1:5" x14ac:dyDescent="0.3">
      <c r="A178" s="105"/>
      <c r="B178" s="93" t="s">
        <v>113</v>
      </c>
      <c r="C178" s="94">
        <v>395</v>
      </c>
      <c r="D178" s="3"/>
      <c r="E178" s="3"/>
    </row>
    <row r="179" spans="1:5" x14ac:dyDescent="0.3">
      <c r="A179" s="105"/>
      <c r="B179" s="93" t="s">
        <v>114</v>
      </c>
      <c r="C179" s="94">
        <v>67</v>
      </c>
      <c r="D179" s="3"/>
      <c r="E179" s="3"/>
    </row>
    <row r="180" spans="1:5" x14ac:dyDescent="0.3">
      <c r="A180" s="105"/>
      <c r="B180" s="93" t="s">
        <v>276</v>
      </c>
      <c r="C180" s="94">
        <v>2</v>
      </c>
      <c r="D180" s="3"/>
      <c r="E180" s="3"/>
    </row>
    <row r="181" spans="1:5" x14ac:dyDescent="0.3">
      <c r="A181" s="105"/>
      <c r="B181" s="93" t="s">
        <v>116</v>
      </c>
      <c r="C181" s="94">
        <v>2222</v>
      </c>
      <c r="D181" s="3"/>
      <c r="E181" s="3"/>
    </row>
    <row r="182" spans="1:5" x14ac:dyDescent="0.3">
      <c r="A182" s="105"/>
      <c r="B182" s="93" t="s">
        <v>237</v>
      </c>
      <c r="C182" s="96">
        <v>100</v>
      </c>
      <c r="D182" s="3"/>
      <c r="E182" s="3"/>
    </row>
    <row r="183" spans="1:5" x14ac:dyDescent="0.3">
      <c r="A183" s="116"/>
      <c r="B183" s="56" t="s">
        <v>388</v>
      </c>
      <c r="C183" s="121">
        <f>SUM(C169:C182)</f>
        <v>12214</v>
      </c>
      <c r="D183" s="3"/>
      <c r="E183" s="3"/>
    </row>
    <row r="184" spans="1:5" x14ac:dyDescent="0.3">
      <c r="A184" s="105" t="s">
        <v>125</v>
      </c>
      <c r="B184" s="93" t="s">
        <v>254</v>
      </c>
      <c r="C184" s="94">
        <v>1</v>
      </c>
      <c r="D184" s="3"/>
      <c r="E184" s="3"/>
    </row>
    <row r="185" spans="1:5" x14ac:dyDescent="0.3">
      <c r="A185" s="105"/>
      <c r="B185" s="93" t="s">
        <v>304</v>
      </c>
      <c r="C185" s="94">
        <v>126</v>
      </c>
      <c r="D185" s="3"/>
      <c r="E185" s="3"/>
    </row>
    <row r="186" spans="1:5" x14ac:dyDescent="0.3">
      <c r="A186" s="105"/>
      <c r="B186" s="93" t="s">
        <v>326</v>
      </c>
      <c r="C186" s="94">
        <v>26</v>
      </c>
      <c r="D186" s="3"/>
      <c r="E186" s="3"/>
    </row>
    <row r="187" spans="1:5" x14ac:dyDescent="0.3">
      <c r="A187" s="105"/>
      <c r="B187" s="93" t="s">
        <v>366</v>
      </c>
      <c r="C187" s="94">
        <v>24</v>
      </c>
      <c r="D187" s="3"/>
      <c r="E187" s="3"/>
    </row>
    <row r="188" spans="1:5" x14ac:dyDescent="0.3">
      <c r="A188" s="105"/>
      <c r="B188" s="93" t="s">
        <v>126</v>
      </c>
      <c r="C188" s="94">
        <v>1040</v>
      </c>
      <c r="D188" s="3"/>
      <c r="E188" s="3"/>
    </row>
    <row r="189" spans="1:5" x14ac:dyDescent="0.3">
      <c r="A189" s="105"/>
      <c r="B189" s="93" t="s">
        <v>127</v>
      </c>
      <c r="C189" s="94">
        <v>3</v>
      </c>
      <c r="D189" s="3"/>
      <c r="E189" s="3"/>
    </row>
    <row r="190" spans="1:5" x14ac:dyDescent="0.3">
      <c r="A190" s="105"/>
      <c r="B190" s="93" t="s">
        <v>240</v>
      </c>
      <c r="C190" s="94">
        <v>1376</v>
      </c>
      <c r="D190" s="3"/>
      <c r="E190" s="3"/>
    </row>
    <row r="191" spans="1:5" x14ac:dyDescent="0.3">
      <c r="A191" s="105"/>
      <c r="B191" s="93" t="s">
        <v>228</v>
      </c>
      <c r="C191" s="94">
        <v>6</v>
      </c>
      <c r="D191" s="3"/>
      <c r="E191" s="3"/>
    </row>
    <row r="192" spans="1:5" x14ac:dyDescent="0.3">
      <c r="A192" s="105"/>
      <c r="B192" s="93" t="s">
        <v>277</v>
      </c>
      <c r="C192" s="94">
        <v>3</v>
      </c>
      <c r="D192" s="3"/>
      <c r="E192" s="3"/>
    </row>
    <row r="193" spans="1:5" x14ac:dyDescent="0.3">
      <c r="A193" s="105"/>
      <c r="B193" s="93" t="s">
        <v>229</v>
      </c>
      <c r="C193" s="96">
        <v>78</v>
      </c>
      <c r="D193" s="3"/>
      <c r="E193" s="3"/>
    </row>
    <row r="194" spans="1:5" x14ac:dyDescent="0.3">
      <c r="A194" s="116"/>
      <c r="B194" s="56" t="s">
        <v>388</v>
      </c>
      <c r="C194" s="121">
        <f>SUM(C184:C193)</f>
        <v>2683</v>
      </c>
      <c r="D194" s="3"/>
      <c r="E194" s="3"/>
    </row>
    <row r="195" spans="1:5" x14ac:dyDescent="0.3">
      <c r="A195" s="105" t="s">
        <v>128</v>
      </c>
      <c r="B195" s="93" t="s">
        <v>129</v>
      </c>
      <c r="C195" s="94">
        <v>392</v>
      </c>
      <c r="D195" s="3"/>
      <c r="E195" s="3"/>
    </row>
    <row r="196" spans="1:5" x14ac:dyDescent="0.3">
      <c r="A196" s="105"/>
      <c r="B196" s="93" t="s">
        <v>130</v>
      </c>
      <c r="C196" s="94">
        <v>2604</v>
      </c>
      <c r="D196" s="3"/>
      <c r="E196" s="3"/>
    </row>
    <row r="197" spans="1:5" x14ac:dyDescent="0.3">
      <c r="A197" s="105"/>
      <c r="B197" s="93" t="s">
        <v>131</v>
      </c>
      <c r="C197" s="94">
        <v>204</v>
      </c>
      <c r="D197" s="3"/>
      <c r="E197" s="3"/>
    </row>
    <row r="198" spans="1:5" x14ac:dyDescent="0.3">
      <c r="A198" s="105"/>
      <c r="B198" s="93" t="s">
        <v>132</v>
      </c>
      <c r="C198" s="94">
        <v>2393</v>
      </c>
      <c r="D198" s="3"/>
      <c r="E198" s="3"/>
    </row>
    <row r="199" spans="1:5" x14ac:dyDescent="0.3">
      <c r="A199" s="105"/>
      <c r="B199" s="93" t="s">
        <v>230</v>
      </c>
      <c r="C199" s="94">
        <v>3</v>
      </c>
      <c r="D199" s="3"/>
      <c r="E199" s="3"/>
    </row>
    <row r="200" spans="1:5" x14ac:dyDescent="0.3">
      <c r="A200" s="105"/>
      <c r="B200" s="93" t="s">
        <v>255</v>
      </c>
      <c r="C200" s="94">
        <v>1</v>
      </c>
      <c r="D200" s="3"/>
      <c r="E200" s="3"/>
    </row>
    <row r="201" spans="1:5" x14ac:dyDescent="0.3">
      <c r="A201" s="105"/>
      <c r="B201" s="93" t="s">
        <v>368</v>
      </c>
      <c r="C201" s="94">
        <v>3</v>
      </c>
      <c r="D201" s="3"/>
      <c r="E201" s="3"/>
    </row>
    <row r="202" spans="1:5" x14ac:dyDescent="0.3">
      <c r="A202" s="105"/>
      <c r="B202" s="93" t="s">
        <v>327</v>
      </c>
      <c r="C202" s="94">
        <v>4</v>
      </c>
      <c r="D202" s="3"/>
      <c r="E202" s="3"/>
    </row>
    <row r="203" spans="1:5" x14ac:dyDescent="0.3">
      <c r="A203" s="105"/>
      <c r="B203" s="93" t="s">
        <v>135</v>
      </c>
      <c r="C203" s="94">
        <v>2</v>
      </c>
      <c r="D203" s="3"/>
      <c r="E203" s="3"/>
    </row>
    <row r="204" spans="1:5" x14ac:dyDescent="0.3">
      <c r="A204" s="105"/>
      <c r="B204" s="93" t="s">
        <v>137</v>
      </c>
      <c r="C204" s="94">
        <v>1446</v>
      </c>
      <c r="D204" s="3"/>
      <c r="E204" s="3"/>
    </row>
    <row r="205" spans="1:5" x14ac:dyDescent="0.3">
      <c r="A205" s="105"/>
      <c r="B205" s="93" t="s">
        <v>369</v>
      </c>
      <c r="C205" s="94">
        <v>9</v>
      </c>
      <c r="D205" s="3"/>
      <c r="E205" s="3"/>
    </row>
    <row r="206" spans="1:5" x14ac:dyDescent="0.3">
      <c r="A206" s="105"/>
      <c r="B206" s="93" t="s">
        <v>389</v>
      </c>
      <c r="C206" s="96">
        <v>1</v>
      </c>
      <c r="D206" s="3"/>
      <c r="E206" s="3"/>
    </row>
    <row r="207" spans="1:5" x14ac:dyDescent="0.3">
      <c r="A207" s="116"/>
      <c r="B207" s="56" t="s">
        <v>388</v>
      </c>
      <c r="C207" s="121">
        <f>SUM(C195:C206)</f>
        <v>7062</v>
      </c>
      <c r="D207" s="3"/>
      <c r="E207" s="3"/>
    </row>
    <row r="208" spans="1:5" x14ac:dyDescent="0.3">
      <c r="A208" s="105" t="s">
        <v>191</v>
      </c>
      <c r="B208" s="93" t="s">
        <v>288</v>
      </c>
      <c r="C208" s="94">
        <v>30</v>
      </c>
      <c r="D208" s="3"/>
      <c r="E208" s="3"/>
    </row>
    <row r="209" spans="1:5" x14ac:dyDescent="0.3">
      <c r="A209" s="105"/>
      <c r="B209" s="93" t="s">
        <v>291</v>
      </c>
      <c r="C209" s="94">
        <v>219</v>
      </c>
      <c r="D209" s="3"/>
      <c r="E209" s="3"/>
    </row>
    <row r="210" spans="1:5" x14ac:dyDescent="0.3">
      <c r="A210" s="105"/>
      <c r="B210" s="93" t="s">
        <v>370</v>
      </c>
      <c r="C210" s="94">
        <v>756</v>
      </c>
      <c r="D210" s="3"/>
      <c r="E210" s="3"/>
    </row>
    <row r="211" spans="1:5" x14ac:dyDescent="0.3">
      <c r="A211" s="105"/>
      <c r="B211" s="93" t="s">
        <v>371</v>
      </c>
      <c r="C211" s="96">
        <v>100</v>
      </c>
      <c r="D211" s="3"/>
      <c r="E211" s="3"/>
    </row>
    <row r="212" spans="1:5" x14ac:dyDescent="0.3">
      <c r="A212" s="116"/>
      <c r="B212" s="56" t="s">
        <v>388</v>
      </c>
      <c r="C212" s="121">
        <f>SUM(C208:C211)</f>
        <v>1105</v>
      </c>
      <c r="D212" s="3"/>
      <c r="E212" s="3"/>
    </row>
    <row r="213" spans="1:5" x14ac:dyDescent="0.3">
      <c r="A213" s="111" t="s">
        <v>315</v>
      </c>
      <c r="B213" s="103"/>
      <c r="C213" s="43">
        <v>4226</v>
      </c>
      <c r="E213" s="3"/>
    </row>
    <row r="214" spans="1:5" x14ac:dyDescent="0.3">
      <c r="A214" s="56" t="s">
        <v>314</v>
      </c>
      <c r="B214" s="99"/>
      <c r="C214" s="97">
        <f>C8+C22+C28+C31+C45+C63+C65+C67+C72+C78+C80+C85+C92+C99+C104+C107+C109+C124+C130+C144+C154+C166+C168+C183+C207+C212+C213</f>
        <v>159590</v>
      </c>
      <c r="D214" s="3"/>
      <c r="E214" s="3"/>
    </row>
    <row r="215" spans="1:5" x14ac:dyDescent="0.3">
      <c r="A215" s="76" t="s">
        <v>374</v>
      </c>
      <c r="B215" s="76"/>
      <c r="C215" s="76"/>
      <c r="D215" s="3"/>
      <c r="E215" s="3"/>
    </row>
    <row r="216" spans="1:5" x14ac:dyDescent="0.3">
      <c r="E216" s="3"/>
    </row>
    <row r="217" spans="1:5" x14ac:dyDescent="0.3">
      <c r="A217" s="112" t="s">
        <v>372</v>
      </c>
      <c r="B217" s="112"/>
      <c r="C217" s="112"/>
      <c r="E217" s="3"/>
    </row>
    <row r="218" spans="1:5" x14ac:dyDescent="0.3">
      <c r="A218" s="113" t="s">
        <v>373</v>
      </c>
      <c r="B218" s="113"/>
      <c r="C218" s="113"/>
      <c r="E218" s="3"/>
    </row>
    <row r="219" spans="1:5" x14ac:dyDescent="0.3">
      <c r="E219" s="3"/>
    </row>
    <row r="220" spans="1:5" x14ac:dyDescent="0.3">
      <c r="E220" s="3"/>
    </row>
    <row r="221" spans="1:5" x14ac:dyDescent="0.3">
      <c r="E221" s="3"/>
    </row>
    <row r="222" spans="1:5" x14ac:dyDescent="0.3">
      <c r="E222" s="3"/>
    </row>
    <row r="223" spans="1:5" x14ac:dyDescent="0.3">
      <c r="E223" s="3"/>
    </row>
    <row r="224" spans="1:5" x14ac:dyDescent="0.3">
      <c r="E224" s="3"/>
    </row>
  </sheetData>
  <mergeCells count="2">
    <mergeCell ref="A2:G2"/>
    <mergeCell ref="A3:G3"/>
  </mergeCells>
  <pageMargins left="0.78740157480314965" right="0.70866141732283472" top="0.74803149606299213" bottom="0.74803149606299213" header="0.31496062992125984" footer="0.31496062992125984"/>
  <pageSetup paperSize="9" scale="68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4" manualBreakCount="4">
    <brk id="164" max="6" man="1"/>
    <brk id="193" max="6" man="1"/>
    <brk id="22" max="6" man="1"/>
    <brk id="82" max="6" man="1"/>
  </rowBreaks>
  <ignoredErrors>
    <ignoredError sqref="B32 B155:B156 B160 B158:B159" numberStoredAsText="1"/>
    <ignoredError sqref="C72 C85 C8 C183 C124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AD672-6F03-4542-B4C6-A51EA225D432}">
  <sheetPr>
    <pageSetUpPr fitToPage="1"/>
  </sheetPr>
  <dimension ref="A1:O214"/>
  <sheetViews>
    <sheetView showGridLines="0" zoomScaleNormal="100" zoomScaleSheetLayoutView="75" workbookViewId="0">
      <pane ySplit="5" topLeftCell="A177" activePane="bottomLeft" state="frozen"/>
      <selection pane="bottomLeft" activeCell="A196" sqref="A196"/>
    </sheetView>
  </sheetViews>
  <sheetFormatPr defaultColWidth="9.140625" defaultRowHeight="15" x14ac:dyDescent="0.3"/>
  <cols>
    <col min="1" max="1" width="34.7109375" style="1" customWidth="1"/>
    <col min="2" max="2" width="30.7109375" style="3" customWidth="1"/>
    <col min="3" max="3" width="10.42578125" style="28" customWidth="1"/>
    <col min="4" max="5" width="9.5703125" style="2" customWidth="1"/>
    <col min="6" max="6" width="9.140625" style="3"/>
    <col min="7" max="7" width="9.140625" style="32"/>
    <col min="8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102">
        <v>2019</v>
      </c>
      <c r="D5" s="3"/>
      <c r="E5" s="3"/>
    </row>
    <row r="6" spans="1:7" x14ac:dyDescent="0.3">
      <c r="A6" s="104" t="s">
        <v>4</v>
      </c>
      <c r="B6" s="91" t="s">
        <v>5</v>
      </c>
      <c r="C6" s="92">
        <v>4525</v>
      </c>
      <c r="D6" s="3"/>
      <c r="E6" s="3"/>
    </row>
    <row r="7" spans="1:7" x14ac:dyDescent="0.3">
      <c r="A7" s="105"/>
      <c r="B7" s="93" t="s">
        <v>6</v>
      </c>
      <c r="C7" s="94">
        <v>18</v>
      </c>
      <c r="D7" s="3"/>
      <c r="E7" s="3"/>
    </row>
    <row r="8" spans="1:7" x14ac:dyDescent="0.3">
      <c r="A8" s="105"/>
      <c r="B8" s="93" t="s">
        <v>7</v>
      </c>
      <c r="C8" s="94">
        <v>1174</v>
      </c>
      <c r="D8" s="3"/>
      <c r="E8" s="3"/>
    </row>
    <row r="9" spans="1:7" x14ac:dyDescent="0.3">
      <c r="A9" s="105"/>
      <c r="B9" s="93" t="s">
        <v>297</v>
      </c>
      <c r="C9" s="94">
        <v>241</v>
      </c>
      <c r="D9" s="3"/>
      <c r="E9" s="3"/>
    </row>
    <row r="10" spans="1:7" x14ac:dyDescent="0.3">
      <c r="A10" s="105"/>
      <c r="B10" s="93" t="s">
        <v>8</v>
      </c>
      <c r="C10" s="94">
        <v>809</v>
      </c>
      <c r="D10" s="3"/>
      <c r="E10" s="3"/>
    </row>
    <row r="11" spans="1:7" x14ac:dyDescent="0.3">
      <c r="A11" s="105"/>
      <c r="B11" s="93" t="s">
        <v>9</v>
      </c>
      <c r="C11" s="94">
        <v>53</v>
      </c>
      <c r="D11" s="3"/>
      <c r="E11" s="3"/>
    </row>
    <row r="12" spans="1:7" x14ac:dyDescent="0.3">
      <c r="A12" s="105"/>
      <c r="B12" s="93" t="s">
        <v>232</v>
      </c>
      <c r="C12" s="94">
        <v>27</v>
      </c>
      <c r="D12" s="3"/>
      <c r="E12" s="3"/>
    </row>
    <row r="13" spans="1:7" x14ac:dyDescent="0.3">
      <c r="A13" s="105"/>
      <c r="B13" s="93" t="s">
        <v>321</v>
      </c>
      <c r="C13" s="94">
        <v>203</v>
      </c>
      <c r="D13" s="3"/>
      <c r="E13" s="3"/>
    </row>
    <row r="14" spans="1:7" x14ac:dyDescent="0.3">
      <c r="A14" s="105"/>
      <c r="B14" s="93" t="s">
        <v>319</v>
      </c>
      <c r="C14" s="94">
        <v>1</v>
      </c>
      <c r="D14" s="3"/>
      <c r="E14" s="3"/>
    </row>
    <row r="15" spans="1:7" x14ac:dyDescent="0.3">
      <c r="A15" s="105"/>
      <c r="B15" s="93" t="s">
        <v>280</v>
      </c>
      <c r="C15" s="94">
        <v>1</v>
      </c>
      <c r="D15" s="3"/>
      <c r="E15" s="3"/>
    </row>
    <row r="16" spans="1:7" x14ac:dyDescent="0.3">
      <c r="A16" s="105"/>
      <c r="B16" s="93" t="s">
        <v>322</v>
      </c>
      <c r="C16" s="94">
        <v>10</v>
      </c>
      <c r="D16" s="3"/>
      <c r="E16" s="3"/>
    </row>
    <row r="17" spans="1:5" x14ac:dyDescent="0.3">
      <c r="A17" s="105"/>
      <c r="B17" s="93" t="s">
        <v>12</v>
      </c>
      <c r="C17" s="94">
        <v>4603</v>
      </c>
      <c r="D17" s="3"/>
      <c r="E17" s="3"/>
    </row>
    <row r="18" spans="1:5" x14ac:dyDescent="0.3">
      <c r="A18" s="105"/>
      <c r="B18" s="93" t="s">
        <v>13</v>
      </c>
      <c r="C18" s="94">
        <v>3076</v>
      </c>
      <c r="D18" s="3"/>
      <c r="E18" s="3"/>
    </row>
    <row r="19" spans="1:5" x14ac:dyDescent="0.3">
      <c r="A19" s="105"/>
      <c r="B19" s="93" t="s">
        <v>14</v>
      </c>
      <c r="C19" s="94">
        <v>5</v>
      </c>
      <c r="D19" s="3"/>
      <c r="E19" s="3"/>
    </row>
    <row r="20" spans="1:5" x14ac:dyDescent="0.3">
      <c r="A20" s="105"/>
      <c r="B20" s="93" t="s">
        <v>281</v>
      </c>
      <c r="C20" s="94">
        <v>45</v>
      </c>
      <c r="D20" s="3"/>
      <c r="E20" s="3"/>
    </row>
    <row r="21" spans="1:5" x14ac:dyDescent="0.3">
      <c r="A21" s="106"/>
      <c r="B21" s="56" t="s">
        <v>316</v>
      </c>
      <c r="C21" s="98">
        <f>SUM(C6:C20)</f>
        <v>14791</v>
      </c>
      <c r="D21" s="3"/>
      <c r="E21" s="3"/>
    </row>
    <row r="22" spans="1:5" x14ac:dyDescent="0.3">
      <c r="A22" s="104" t="s">
        <v>15</v>
      </c>
      <c r="B22" s="91" t="s">
        <v>138</v>
      </c>
      <c r="C22" s="92">
        <v>3047</v>
      </c>
      <c r="D22" s="3"/>
      <c r="E22" s="3"/>
    </row>
    <row r="23" spans="1:5" x14ac:dyDescent="0.3">
      <c r="A23" s="105"/>
      <c r="B23" s="93" t="s">
        <v>16</v>
      </c>
      <c r="C23" s="94">
        <v>787</v>
      </c>
      <c r="D23" s="3"/>
      <c r="E23" s="3"/>
    </row>
    <row r="24" spans="1:5" x14ac:dyDescent="0.3">
      <c r="A24" s="105"/>
      <c r="B24" s="93" t="s">
        <v>146</v>
      </c>
      <c r="C24" s="94">
        <v>39</v>
      </c>
      <c r="D24" s="3"/>
      <c r="E24" s="3"/>
    </row>
    <row r="25" spans="1:5" x14ac:dyDescent="0.3">
      <c r="A25" s="105"/>
      <c r="B25" s="93" t="s">
        <v>18</v>
      </c>
      <c r="C25" s="94">
        <v>58</v>
      </c>
      <c r="D25" s="3"/>
      <c r="E25" s="3"/>
    </row>
    <row r="26" spans="1:5" x14ac:dyDescent="0.3">
      <c r="A26" s="105"/>
      <c r="B26" s="95" t="s">
        <v>19</v>
      </c>
      <c r="C26" s="96">
        <v>483</v>
      </c>
      <c r="D26" s="3"/>
      <c r="E26" s="3"/>
    </row>
    <row r="27" spans="1:5" x14ac:dyDescent="0.3">
      <c r="A27" s="106"/>
      <c r="B27" s="56" t="s">
        <v>316</v>
      </c>
      <c r="C27" s="98">
        <f>SUM(C22:C26)</f>
        <v>4414</v>
      </c>
      <c r="D27" s="3"/>
      <c r="E27" s="3"/>
    </row>
    <row r="28" spans="1:5" x14ac:dyDescent="0.3">
      <c r="A28" s="104" t="s">
        <v>22</v>
      </c>
      <c r="B28" s="91" t="s">
        <v>195</v>
      </c>
      <c r="C28" s="92">
        <v>1623</v>
      </c>
      <c r="D28" s="3"/>
      <c r="E28" s="3"/>
    </row>
    <row r="29" spans="1:5" x14ac:dyDescent="0.3">
      <c r="A29" s="105"/>
      <c r="B29" s="93" t="s">
        <v>147</v>
      </c>
      <c r="C29" s="94">
        <v>16860</v>
      </c>
      <c r="D29" s="3"/>
      <c r="E29" s="3"/>
    </row>
    <row r="30" spans="1:5" x14ac:dyDescent="0.3">
      <c r="A30" s="105"/>
      <c r="B30" s="93" t="s">
        <v>24</v>
      </c>
      <c r="C30" s="94">
        <v>19047</v>
      </c>
      <c r="D30" s="3"/>
      <c r="E30" s="3"/>
    </row>
    <row r="31" spans="1:5" x14ac:dyDescent="0.3">
      <c r="A31" s="105"/>
      <c r="B31" s="93" t="s">
        <v>25</v>
      </c>
      <c r="C31" s="94">
        <v>7620</v>
      </c>
      <c r="D31" s="3"/>
      <c r="E31" s="3"/>
    </row>
    <row r="32" spans="1:5" x14ac:dyDescent="0.3">
      <c r="A32" s="105"/>
      <c r="B32" s="93" t="s">
        <v>271</v>
      </c>
      <c r="C32" s="94">
        <v>409</v>
      </c>
      <c r="D32" s="3"/>
      <c r="E32" s="3"/>
    </row>
    <row r="33" spans="1:5" x14ac:dyDescent="0.3">
      <c r="A33" s="105"/>
      <c r="B33" s="93" t="s">
        <v>26</v>
      </c>
      <c r="C33" s="94">
        <v>6007</v>
      </c>
      <c r="D33" s="3"/>
      <c r="E33" s="3"/>
    </row>
    <row r="34" spans="1:5" x14ac:dyDescent="0.3">
      <c r="A34" s="105"/>
      <c r="B34" s="93" t="s">
        <v>27</v>
      </c>
      <c r="C34" s="94">
        <v>125</v>
      </c>
      <c r="D34" s="3"/>
      <c r="E34" s="3"/>
    </row>
    <row r="35" spans="1:5" x14ac:dyDescent="0.3">
      <c r="A35" s="105"/>
      <c r="B35" s="93" t="s">
        <v>28</v>
      </c>
      <c r="C35" s="94">
        <v>167</v>
      </c>
      <c r="D35" s="3"/>
      <c r="E35" s="3"/>
    </row>
    <row r="36" spans="1:5" x14ac:dyDescent="0.3">
      <c r="A36" s="105"/>
      <c r="B36" s="93" t="s">
        <v>272</v>
      </c>
      <c r="C36" s="94">
        <v>3719</v>
      </c>
      <c r="D36" s="3"/>
      <c r="E36" s="3"/>
    </row>
    <row r="37" spans="1:5" x14ac:dyDescent="0.3">
      <c r="A37" s="105"/>
      <c r="B37" s="95" t="s">
        <v>307</v>
      </c>
      <c r="C37" s="96">
        <v>213</v>
      </c>
      <c r="D37" s="3"/>
      <c r="E37" s="3"/>
    </row>
    <row r="38" spans="1:5" x14ac:dyDescent="0.3">
      <c r="A38" s="106"/>
      <c r="B38" s="56" t="s">
        <v>316</v>
      </c>
      <c r="C38" s="98">
        <f>SUM(C28:C37)</f>
        <v>55790</v>
      </c>
      <c r="D38" s="3"/>
      <c r="E38" s="3"/>
    </row>
    <row r="39" spans="1:5" x14ac:dyDescent="0.3">
      <c r="A39" s="104" t="s">
        <v>33</v>
      </c>
      <c r="B39" s="91" t="s">
        <v>34</v>
      </c>
      <c r="C39" s="92">
        <v>576</v>
      </c>
      <c r="D39" s="3"/>
      <c r="E39" s="3"/>
    </row>
    <row r="40" spans="1:5" x14ac:dyDescent="0.3">
      <c r="A40" s="105"/>
      <c r="B40" s="93" t="s">
        <v>35</v>
      </c>
      <c r="C40" s="94">
        <v>339</v>
      </c>
      <c r="D40" s="3"/>
      <c r="E40" s="3"/>
    </row>
    <row r="41" spans="1:5" x14ac:dyDescent="0.3">
      <c r="A41" s="105"/>
      <c r="B41" s="93" t="s">
        <v>36</v>
      </c>
      <c r="C41" s="94">
        <v>35</v>
      </c>
      <c r="D41" s="3"/>
      <c r="E41" s="3"/>
    </row>
    <row r="42" spans="1:5" x14ac:dyDescent="0.3">
      <c r="A42" s="105"/>
      <c r="B42" s="93" t="s">
        <v>204</v>
      </c>
      <c r="C42" s="94">
        <v>77</v>
      </c>
      <c r="D42" s="3"/>
      <c r="E42" s="3"/>
    </row>
    <row r="43" spans="1:5" x14ac:dyDescent="0.3">
      <c r="A43" s="105"/>
      <c r="B43" s="93" t="s">
        <v>37</v>
      </c>
      <c r="C43" s="94">
        <v>23</v>
      </c>
      <c r="D43" s="3"/>
      <c r="E43" s="3"/>
    </row>
    <row r="44" spans="1:5" x14ac:dyDescent="0.3">
      <c r="A44" s="105"/>
      <c r="B44" s="93" t="s">
        <v>148</v>
      </c>
      <c r="C44" s="94">
        <v>2930</v>
      </c>
      <c r="D44" s="3"/>
      <c r="E44" s="3"/>
    </row>
    <row r="45" spans="1:5" x14ac:dyDescent="0.3">
      <c r="A45" s="105"/>
      <c r="B45" s="93" t="s">
        <v>38</v>
      </c>
      <c r="C45" s="94">
        <v>22</v>
      </c>
      <c r="D45" s="3"/>
      <c r="E45" s="3"/>
    </row>
    <row r="46" spans="1:5" x14ac:dyDescent="0.3">
      <c r="A46" s="105"/>
      <c r="B46" s="93" t="s">
        <v>246</v>
      </c>
      <c r="C46" s="94">
        <v>9</v>
      </c>
      <c r="D46" s="3"/>
      <c r="E46" s="3"/>
    </row>
    <row r="47" spans="1:5" x14ac:dyDescent="0.3">
      <c r="A47" s="105"/>
      <c r="B47" s="93" t="s">
        <v>39</v>
      </c>
      <c r="C47" s="94">
        <v>5701</v>
      </c>
      <c r="D47" s="3"/>
      <c r="E47" s="3"/>
    </row>
    <row r="48" spans="1:5" x14ac:dyDescent="0.3">
      <c r="A48" s="105"/>
      <c r="B48" s="93" t="s">
        <v>40</v>
      </c>
      <c r="C48" s="94">
        <v>4092</v>
      </c>
      <c r="D48" s="3"/>
      <c r="E48" s="3"/>
    </row>
    <row r="49" spans="1:5" x14ac:dyDescent="0.3">
      <c r="A49" s="105"/>
      <c r="B49" s="93" t="s">
        <v>233</v>
      </c>
      <c r="C49" s="94">
        <v>2102</v>
      </c>
      <c r="D49" s="3"/>
      <c r="E49" s="3"/>
    </row>
    <row r="50" spans="1:5" x14ac:dyDescent="0.3">
      <c r="A50" s="105"/>
      <c r="B50" s="93" t="s">
        <v>139</v>
      </c>
      <c r="C50" s="94">
        <v>5935</v>
      </c>
      <c r="D50" s="3"/>
      <c r="E50" s="3"/>
    </row>
    <row r="51" spans="1:5" x14ac:dyDescent="0.3">
      <c r="A51" s="105"/>
      <c r="B51" s="95" t="s">
        <v>32</v>
      </c>
      <c r="C51" s="96">
        <v>9</v>
      </c>
      <c r="D51" s="3"/>
      <c r="E51" s="3"/>
    </row>
    <row r="52" spans="1:5" x14ac:dyDescent="0.3">
      <c r="A52" s="106"/>
      <c r="B52" s="56" t="s">
        <v>316</v>
      </c>
      <c r="C52" s="98">
        <f>SUM(C39:C51)</f>
        <v>21850</v>
      </c>
      <c r="D52" s="3"/>
      <c r="E52" s="3"/>
    </row>
    <row r="53" spans="1:5" x14ac:dyDescent="0.3">
      <c r="A53" s="104" t="s">
        <v>282</v>
      </c>
      <c r="B53" s="101" t="s">
        <v>141</v>
      </c>
      <c r="C53" s="100">
        <v>243</v>
      </c>
      <c r="D53" s="3"/>
      <c r="E53" s="3"/>
    </row>
    <row r="54" spans="1:5" x14ac:dyDescent="0.3">
      <c r="A54" s="106"/>
      <c r="B54" s="56" t="s">
        <v>316</v>
      </c>
      <c r="C54" s="98">
        <f>SUM(C53)</f>
        <v>243</v>
      </c>
      <c r="D54" s="3"/>
      <c r="E54" s="3"/>
    </row>
    <row r="55" spans="1:5" x14ac:dyDescent="0.3">
      <c r="A55" s="104" t="s">
        <v>50</v>
      </c>
      <c r="B55" s="89" t="s">
        <v>52</v>
      </c>
      <c r="C55" s="83">
        <v>431</v>
      </c>
      <c r="D55" s="3"/>
      <c r="E55" s="3"/>
    </row>
    <row r="56" spans="1:5" x14ac:dyDescent="0.3">
      <c r="A56" s="106"/>
      <c r="B56" s="56" t="s">
        <v>316</v>
      </c>
      <c r="C56" s="98">
        <f>SUM(C55:C55)</f>
        <v>431</v>
      </c>
      <c r="D56" s="3"/>
      <c r="E56" s="3"/>
    </row>
    <row r="57" spans="1:5" x14ac:dyDescent="0.3">
      <c r="A57" s="104" t="s">
        <v>53</v>
      </c>
      <c r="B57" s="91" t="s">
        <v>274</v>
      </c>
      <c r="C57" s="92">
        <v>46</v>
      </c>
      <c r="D57" s="3"/>
      <c r="E57" s="3"/>
    </row>
    <row r="58" spans="1:5" x14ac:dyDescent="0.3">
      <c r="A58" s="105"/>
      <c r="B58" s="93" t="s">
        <v>320</v>
      </c>
      <c r="C58" s="94">
        <v>44</v>
      </c>
      <c r="D58" s="3"/>
      <c r="E58" s="3"/>
    </row>
    <row r="59" spans="1:5" x14ac:dyDescent="0.3">
      <c r="A59" s="105"/>
      <c r="B59" s="95" t="s">
        <v>32</v>
      </c>
      <c r="C59" s="96">
        <v>6</v>
      </c>
      <c r="D59" s="3"/>
      <c r="E59" s="3"/>
    </row>
    <row r="60" spans="1:5" x14ac:dyDescent="0.3">
      <c r="A60" s="106"/>
      <c r="B60" s="56" t="s">
        <v>316</v>
      </c>
      <c r="C60" s="98">
        <f>SUM(C57:C59)</f>
        <v>96</v>
      </c>
      <c r="D60" s="3"/>
      <c r="E60" s="3"/>
    </row>
    <row r="61" spans="1:5" x14ac:dyDescent="0.3">
      <c r="A61" s="104" t="s">
        <v>54</v>
      </c>
      <c r="B61" s="91" t="s">
        <v>245</v>
      </c>
      <c r="C61" s="92">
        <v>868</v>
      </c>
      <c r="D61" s="3"/>
      <c r="E61" s="3"/>
    </row>
    <row r="62" spans="1:5" x14ac:dyDescent="0.3">
      <c r="A62" s="105"/>
      <c r="B62" s="93" t="s">
        <v>298</v>
      </c>
      <c r="C62" s="94">
        <v>659</v>
      </c>
      <c r="D62" s="3"/>
      <c r="E62" s="3"/>
    </row>
    <row r="63" spans="1:5" x14ac:dyDescent="0.3">
      <c r="A63" s="105"/>
      <c r="B63" s="93" t="s">
        <v>56</v>
      </c>
      <c r="C63" s="94">
        <v>3</v>
      </c>
      <c r="D63" s="3"/>
      <c r="E63" s="3"/>
    </row>
    <row r="64" spans="1:5" x14ac:dyDescent="0.3">
      <c r="A64" s="105"/>
      <c r="B64" s="93" t="s">
        <v>57</v>
      </c>
      <c r="C64" s="94">
        <v>54</v>
      </c>
      <c r="D64" s="3"/>
      <c r="E64" s="3"/>
    </row>
    <row r="65" spans="1:5" x14ac:dyDescent="0.3">
      <c r="A65" s="105"/>
      <c r="B65" s="95" t="s">
        <v>32</v>
      </c>
      <c r="C65" s="96">
        <v>1242</v>
      </c>
      <c r="D65" s="3"/>
      <c r="E65" s="3"/>
    </row>
    <row r="66" spans="1:5" x14ac:dyDescent="0.3">
      <c r="A66" s="106"/>
      <c r="B66" s="56" t="s">
        <v>316</v>
      </c>
      <c r="C66" s="98">
        <f>SUM(C61:C65)</f>
        <v>2826</v>
      </c>
      <c r="D66" s="3"/>
      <c r="E66" s="3"/>
    </row>
    <row r="67" spans="1:5" x14ac:dyDescent="0.3">
      <c r="A67" s="104" t="s">
        <v>58</v>
      </c>
      <c r="B67" s="91" t="s">
        <v>60</v>
      </c>
      <c r="C67" s="92">
        <v>12555</v>
      </c>
      <c r="D67" s="3"/>
      <c r="E67" s="3"/>
    </row>
    <row r="68" spans="1:5" x14ac:dyDescent="0.3">
      <c r="A68" s="106"/>
      <c r="B68" s="56" t="s">
        <v>316</v>
      </c>
      <c r="C68" s="98">
        <f>SUM(C67:C67)</f>
        <v>12555</v>
      </c>
      <c r="D68" s="3"/>
      <c r="E68" s="3"/>
    </row>
    <row r="69" spans="1:5" x14ac:dyDescent="0.3">
      <c r="A69" s="104" t="s">
        <v>262</v>
      </c>
      <c r="B69" s="91" t="s">
        <v>263</v>
      </c>
      <c r="C69" s="92">
        <v>4</v>
      </c>
      <c r="D69" s="3"/>
      <c r="E69" s="3"/>
    </row>
    <row r="70" spans="1:5" x14ac:dyDescent="0.3">
      <c r="A70" s="105"/>
      <c r="B70" s="93" t="s">
        <v>264</v>
      </c>
      <c r="C70" s="94">
        <v>127</v>
      </c>
      <c r="D70" s="3"/>
      <c r="E70" s="3"/>
    </row>
    <row r="71" spans="1:5" x14ac:dyDescent="0.3">
      <c r="A71" s="105"/>
      <c r="B71" s="93" t="s">
        <v>283</v>
      </c>
      <c r="C71" s="94">
        <v>59</v>
      </c>
      <c r="D71" s="3"/>
      <c r="E71" s="3"/>
    </row>
    <row r="72" spans="1:5" x14ac:dyDescent="0.3">
      <c r="A72" s="105"/>
      <c r="B72" s="93" t="s">
        <v>308</v>
      </c>
      <c r="C72" s="94">
        <v>7</v>
      </c>
      <c r="D72" s="3"/>
      <c r="E72" s="3"/>
    </row>
    <row r="73" spans="1:5" x14ac:dyDescent="0.3">
      <c r="A73" s="105"/>
      <c r="B73" s="93" t="s">
        <v>266</v>
      </c>
      <c r="C73" s="94">
        <v>13</v>
      </c>
      <c r="D73" s="3"/>
      <c r="E73" s="3"/>
    </row>
    <row r="74" spans="1:5" x14ac:dyDescent="0.3">
      <c r="A74" s="105"/>
      <c r="B74" s="93" t="s">
        <v>267</v>
      </c>
      <c r="C74" s="94">
        <v>539</v>
      </c>
      <c r="D74" s="3"/>
      <c r="E74" s="3"/>
    </row>
    <row r="75" spans="1:5" x14ac:dyDescent="0.3">
      <c r="A75" s="105"/>
      <c r="B75" s="93" t="s">
        <v>299</v>
      </c>
      <c r="C75" s="94">
        <v>1</v>
      </c>
      <c r="D75" s="3"/>
      <c r="E75" s="3"/>
    </row>
    <row r="76" spans="1:5" x14ac:dyDescent="0.3">
      <c r="A76" s="105"/>
      <c r="B76" s="95" t="s">
        <v>268</v>
      </c>
      <c r="C76" s="96">
        <v>29</v>
      </c>
      <c r="D76" s="3"/>
      <c r="E76" s="3"/>
    </row>
    <row r="77" spans="1:5" x14ac:dyDescent="0.3">
      <c r="A77" s="106"/>
      <c r="B77" s="56" t="s">
        <v>316</v>
      </c>
      <c r="C77" s="98">
        <f>SUM(C69:C76)</f>
        <v>779</v>
      </c>
      <c r="D77" s="3"/>
      <c r="E77" s="3"/>
    </row>
    <row r="78" spans="1:5" x14ac:dyDescent="0.3">
      <c r="A78" s="104" t="s">
        <v>62</v>
      </c>
      <c r="B78" s="91" t="s">
        <v>63</v>
      </c>
      <c r="C78" s="92">
        <v>4</v>
      </c>
      <c r="D78" s="3"/>
      <c r="E78" s="3"/>
    </row>
    <row r="79" spans="1:5" x14ac:dyDescent="0.3">
      <c r="A79" s="105"/>
      <c r="B79" s="93" t="s">
        <v>284</v>
      </c>
      <c r="C79" s="94">
        <v>411</v>
      </c>
      <c r="D79" s="3"/>
      <c r="E79" s="3"/>
    </row>
    <row r="80" spans="1:5" x14ac:dyDescent="0.3">
      <c r="A80" s="105"/>
      <c r="B80" s="95" t="s">
        <v>150</v>
      </c>
      <c r="C80" s="96">
        <v>514</v>
      </c>
      <c r="D80" s="3"/>
      <c r="E80" s="3"/>
    </row>
    <row r="81" spans="1:5" x14ac:dyDescent="0.3">
      <c r="A81" s="106"/>
      <c r="B81" s="56" t="s">
        <v>316</v>
      </c>
      <c r="C81" s="98">
        <f>SUM(C78:C80)</f>
        <v>929</v>
      </c>
      <c r="D81" s="3"/>
      <c r="E81" s="3"/>
    </row>
    <row r="82" spans="1:5" x14ac:dyDescent="0.3">
      <c r="A82" s="104" t="s">
        <v>66</v>
      </c>
      <c r="B82" s="91" t="s">
        <v>323</v>
      </c>
      <c r="C82" s="92">
        <v>43</v>
      </c>
      <c r="D82" s="3"/>
      <c r="E82" s="3"/>
    </row>
    <row r="83" spans="1:5" x14ac:dyDescent="0.3">
      <c r="A83" s="105"/>
      <c r="B83" s="95" t="s">
        <v>152</v>
      </c>
      <c r="C83" s="96">
        <v>14</v>
      </c>
      <c r="D83" s="3"/>
      <c r="E83" s="3"/>
    </row>
    <row r="84" spans="1:5" x14ac:dyDescent="0.3">
      <c r="A84" s="106"/>
      <c r="B84" s="56" t="s">
        <v>316</v>
      </c>
      <c r="C84" s="98">
        <f>SUM(C82:C83)</f>
        <v>57</v>
      </c>
      <c r="D84" s="3"/>
      <c r="E84" s="3"/>
    </row>
    <row r="85" spans="1:5" x14ac:dyDescent="0.3">
      <c r="A85" s="107" t="s">
        <v>309</v>
      </c>
      <c r="B85" s="101" t="s">
        <v>310</v>
      </c>
      <c r="C85" s="100">
        <v>209</v>
      </c>
      <c r="D85" s="3"/>
      <c r="E85" s="3"/>
    </row>
    <row r="86" spans="1:5" x14ac:dyDescent="0.3">
      <c r="A86" s="106"/>
      <c r="B86" s="56" t="s">
        <v>316</v>
      </c>
      <c r="C86" s="98">
        <f>SUM(C85)</f>
        <v>209</v>
      </c>
      <c r="D86" s="3"/>
      <c r="E86" s="3"/>
    </row>
    <row r="87" spans="1:5" x14ac:dyDescent="0.3">
      <c r="A87" s="104" t="s">
        <v>72</v>
      </c>
      <c r="B87" s="91" t="s">
        <v>153</v>
      </c>
      <c r="C87" s="92">
        <v>677</v>
      </c>
      <c r="D87" s="3"/>
      <c r="E87" s="3"/>
    </row>
    <row r="88" spans="1:5" x14ac:dyDescent="0.3">
      <c r="A88" s="105"/>
      <c r="B88" s="93" t="s">
        <v>143</v>
      </c>
      <c r="C88" s="94">
        <v>98</v>
      </c>
      <c r="D88" s="3"/>
      <c r="E88" s="3"/>
    </row>
    <row r="89" spans="1:5" x14ac:dyDescent="0.3">
      <c r="A89" s="105"/>
      <c r="B89" s="93" t="s">
        <v>73</v>
      </c>
      <c r="C89" s="94">
        <v>4980</v>
      </c>
      <c r="D89" s="3"/>
      <c r="E89" s="3"/>
    </row>
    <row r="90" spans="1:5" x14ac:dyDescent="0.3">
      <c r="A90" s="105"/>
      <c r="B90" s="93" t="s">
        <v>74</v>
      </c>
      <c r="C90" s="94">
        <v>32</v>
      </c>
      <c r="D90" s="3"/>
      <c r="E90" s="3"/>
    </row>
    <row r="91" spans="1:5" x14ac:dyDescent="0.3">
      <c r="A91" s="105"/>
      <c r="B91" s="93" t="s">
        <v>75</v>
      </c>
      <c r="C91" s="94">
        <v>1924</v>
      </c>
      <c r="D91" s="3"/>
      <c r="E91" s="3"/>
    </row>
    <row r="92" spans="1:5" x14ac:dyDescent="0.3">
      <c r="A92" s="105"/>
      <c r="B92" s="93" t="s">
        <v>285</v>
      </c>
      <c r="C92" s="94">
        <v>677</v>
      </c>
      <c r="D92" s="3"/>
      <c r="E92" s="3"/>
    </row>
    <row r="93" spans="1:5" x14ac:dyDescent="0.3">
      <c r="A93" s="105"/>
      <c r="B93" s="95" t="s">
        <v>32</v>
      </c>
      <c r="C93" s="96">
        <v>78</v>
      </c>
      <c r="D93" s="3"/>
      <c r="E93" s="3"/>
    </row>
    <row r="94" spans="1:5" x14ac:dyDescent="0.3">
      <c r="A94" s="106"/>
      <c r="B94" s="56" t="s">
        <v>316</v>
      </c>
      <c r="C94" s="98">
        <f>SUM(C87:C93)</f>
        <v>8466</v>
      </c>
      <c r="D94" s="3"/>
      <c r="E94" s="3"/>
    </row>
    <row r="95" spans="1:5" x14ac:dyDescent="0.3">
      <c r="A95" s="104" t="s">
        <v>76</v>
      </c>
      <c r="B95" s="91" t="s">
        <v>217</v>
      </c>
      <c r="C95" s="92">
        <v>30</v>
      </c>
      <c r="D95" s="3"/>
      <c r="E95" s="3"/>
    </row>
    <row r="96" spans="1:5" x14ac:dyDescent="0.3">
      <c r="A96" s="105"/>
      <c r="B96" s="93" t="s">
        <v>77</v>
      </c>
      <c r="C96" s="94">
        <v>99</v>
      </c>
      <c r="D96" s="3"/>
      <c r="E96" s="3"/>
    </row>
    <row r="97" spans="1:5" x14ac:dyDescent="0.3">
      <c r="A97" s="105"/>
      <c r="B97" s="93" t="s">
        <v>78</v>
      </c>
      <c r="C97" s="94">
        <v>1376</v>
      </c>
      <c r="D97" s="3"/>
      <c r="E97" s="3"/>
    </row>
    <row r="98" spans="1:5" x14ac:dyDescent="0.3">
      <c r="A98" s="105"/>
      <c r="B98" s="93" t="s">
        <v>79</v>
      </c>
      <c r="C98" s="94">
        <v>27</v>
      </c>
      <c r="D98" s="3"/>
      <c r="E98" s="3"/>
    </row>
    <row r="99" spans="1:5" x14ac:dyDescent="0.3">
      <c r="A99" s="105"/>
      <c r="B99" s="95" t="s">
        <v>32</v>
      </c>
      <c r="C99" s="96">
        <v>1</v>
      </c>
      <c r="D99" s="3"/>
      <c r="E99" s="3"/>
    </row>
    <row r="100" spans="1:5" x14ac:dyDescent="0.3">
      <c r="A100" s="106"/>
      <c r="B100" s="56" t="s">
        <v>316</v>
      </c>
      <c r="C100" s="98">
        <f>SUM(C95:C99)</f>
        <v>1533</v>
      </c>
      <c r="D100" s="3"/>
      <c r="E100" s="3"/>
    </row>
    <row r="101" spans="1:5" x14ac:dyDescent="0.3">
      <c r="A101" s="104" t="s">
        <v>80</v>
      </c>
      <c r="B101" s="91" t="s">
        <v>82</v>
      </c>
      <c r="C101" s="92">
        <v>2385</v>
      </c>
      <c r="D101" s="3"/>
      <c r="E101" s="3"/>
    </row>
    <row r="102" spans="1:5" x14ac:dyDescent="0.3">
      <c r="A102" s="105"/>
      <c r="B102" s="93" t="s">
        <v>220</v>
      </c>
      <c r="C102" s="94">
        <v>1</v>
      </c>
      <c r="D102" s="3"/>
      <c r="E102" s="3"/>
    </row>
    <row r="103" spans="1:5" x14ac:dyDescent="0.3">
      <c r="A103" s="105"/>
      <c r="B103" s="93" t="s">
        <v>218</v>
      </c>
      <c r="C103" s="94">
        <v>59</v>
      </c>
      <c r="D103" s="3"/>
      <c r="E103" s="3"/>
    </row>
    <row r="104" spans="1:5" x14ac:dyDescent="0.3">
      <c r="A104" s="105"/>
      <c r="B104" s="93" t="s">
        <v>222</v>
      </c>
      <c r="C104" s="94">
        <v>36</v>
      </c>
      <c r="D104" s="3"/>
      <c r="E104" s="3"/>
    </row>
    <row r="105" spans="1:5" x14ac:dyDescent="0.3">
      <c r="A105" s="105"/>
      <c r="B105" s="93" t="s">
        <v>221</v>
      </c>
      <c r="C105" s="94">
        <v>1</v>
      </c>
      <c r="D105" s="3"/>
      <c r="E105" s="3"/>
    </row>
    <row r="106" spans="1:5" x14ac:dyDescent="0.3">
      <c r="A106" s="105"/>
      <c r="B106" s="93" t="s">
        <v>84</v>
      </c>
      <c r="C106" s="94">
        <v>807</v>
      </c>
      <c r="D106" s="3"/>
      <c r="E106" s="3"/>
    </row>
    <row r="107" spans="1:5" x14ac:dyDescent="0.3">
      <c r="A107" s="105"/>
      <c r="B107" s="93" t="s">
        <v>86</v>
      </c>
      <c r="C107" s="94">
        <v>931</v>
      </c>
      <c r="D107" s="3"/>
      <c r="E107" s="3"/>
    </row>
    <row r="108" spans="1:5" x14ac:dyDescent="0.3">
      <c r="A108" s="105"/>
      <c r="B108" s="93" t="s">
        <v>300</v>
      </c>
      <c r="C108" s="94">
        <v>204</v>
      </c>
      <c r="D108" s="3"/>
      <c r="E108" s="3"/>
    </row>
    <row r="109" spans="1:5" x14ac:dyDescent="0.3">
      <c r="A109" s="105"/>
      <c r="B109" s="93" t="s">
        <v>87</v>
      </c>
      <c r="C109" s="94">
        <v>386</v>
      </c>
      <c r="D109" s="3"/>
      <c r="E109" s="3"/>
    </row>
    <row r="110" spans="1:5" x14ac:dyDescent="0.3">
      <c r="A110" s="105"/>
      <c r="B110" s="93" t="s">
        <v>251</v>
      </c>
      <c r="C110" s="94">
        <v>3</v>
      </c>
      <c r="D110" s="3"/>
      <c r="E110" s="3"/>
    </row>
    <row r="111" spans="1:5" x14ac:dyDescent="0.3">
      <c r="A111" s="105"/>
      <c r="B111" s="93" t="s">
        <v>90</v>
      </c>
      <c r="C111" s="94">
        <v>1052</v>
      </c>
      <c r="D111" s="3"/>
      <c r="E111" s="3"/>
    </row>
    <row r="112" spans="1:5" x14ac:dyDescent="0.3">
      <c r="A112" s="105"/>
      <c r="B112" s="93" t="s">
        <v>91</v>
      </c>
      <c r="C112" s="94">
        <v>237</v>
      </c>
      <c r="D112" s="3"/>
      <c r="E112" s="3"/>
    </row>
    <row r="113" spans="1:5" x14ac:dyDescent="0.3">
      <c r="A113" s="105"/>
      <c r="B113" s="95" t="s">
        <v>32</v>
      </c>
      <c r="C113" s="96">
        <v>4</v>
      </c>
      <c r="D113" s="3"/>
      <c r="E113" s="3"/>
    </row>
    <row r="114" spans="1:5" x14ac:dyDescent="0.3">
      <c r="A114" s="106"/>
      <c r="B114" s="56" t="s">
        <v>316</v>
      </c>
      <c r="C114" s="98">
        <f>SUM(C101:C113)</f>
        <v>6106</v>
      </c>
      <c r="D114" s="3"/>
      <c r="E114" s="3"/>
    </row>
    <row r="115" spans="1:5" x14ac:dyDescent="0.3">
      <c r="A115" s="104" t="s">
        <v>41</v>
      </c>
      <c r="B115" s="91" t="s">
        <v>258</v>
      </c>
      <c r="C115" s="92">
        <v>3728</v>
      </c>
      <c r="D115" s="3"/>
      <c r="E115" s="3"/>
    </row>
    <row r="116" spans="1:5" x14ac:dyDescent="0.3">
      <c r="A116" s="105"/>
      <c r="B116" s="93" t="s">
        <v>259</v>
      </c>
      <c r="C116" s="94">
        <v>334</v>
      </c>
      <c r="D116" s="3"/>
      <c r="E116" s="3"/>
    </row>
    <row r="117" spans="1:5" x14ac:dyDescent="0.3">
      <c r="A117" s="105"/>
      <c r="B117" s="93" t="s">
        <v>301</v>
      </c>
      <c r="C117" s="94">
        <v>125</v>
      </c>
      <c r="D117" s="3"/>
      <c r="E117" s="3"/>
    </row>
    <row r="118" spans="1:5" x14ac:dyDescent="0.3">
      <c r="A118" s="105"/>
      <c r="B118" s="93" t="s">
        <v>302</v>
      </c>
      <c r="C118" s="94">
        <v>239</v>
      </c>
      <c r="D118" s="3"/>
      <c r="E118" s="3"/>
    </row>
    <row r="119" spans="1:5" x14ac:dyDescent="0.3">
      <c r="A119" s="105"/>
      <c r="B119" s="93" t="s">
        <v>208</v>
      </c>
      <c r="C119" s="94">
        <v>5</v>
      </c>
      <c r="D119" s="3"/>
      <c r="E119" s="3"/>
    </row>
    <row r="120" spans="1:5" x14ac:dyDescent="0.3">
      <c r="A120" s="105"/>
      <c r="B120" s="93" t="s">
        <v>43</v>
      </c>
      <c r="C120" s="94">
        <v>40</v>
      </c>
      <c r="D120" s="3"/>
      <c r="E120" s="3"/>
    </row>
    <row r="121" spans="1:5" x14ac:dyDescent="0.3">
      <c r="A121" s="105"/>
      <c r="B121" s="93" t="s">
        <v>234</v>
      </c>
      <c r="C121" s="94">
        <v>58</v>
      </c>
      <c r="D121" s="3"/>
      <c r="E121" s="3"/>
    </row>
    <row r="122" spans="1:5" x14ac:dyDescent="0.3">
      <c r="A122" s="105"/>
      <c r="B122" s="93" t="s">
        <v>45</v>
      </c>
      <c r="C122" s="94">
        <v>2266</v>
      </c>
      <c r="D122" s="3"/>
      <c r="E122" s="3"/>
    </row>
    <row r="123" spans="1:5" x14ac:dyDescent="0.3">
      <c r="A123" s="105"/>
      <c r="B123" s="93" t="s">
        <v>46</v>
      </c>
      <c r="C123" s="94">
        <v>2230</v>
      </c>
      <c r="D123" s="3"/>
      <c r="E123" s="3"/>
    </row>
    <row r="124" spans="1:5" x14ac:dyDescent="0.3">
      <c r="A124" s="105"/>
      <c r="B124" s="95" t="s">
        <v>47</v>
      </c>
      <c r="C124" s="96">
        <v>5</v>
      </c>
      <c r="D124" s="3"/>
      <c r="E124" s="3"/>
    </row>
    <row r="125" spans="1:5" x14ac:dyDescent="0.3">
      <c r="A125" s="106"/>
      <c r="B125" s="56" t="s">
        <v>316</v>
      </c>
      <c r="C125" s="98">
        <f>SUM(C115:C124)</f>
        <v>9030</v>
      </c>
      <c r="D125" s="3"/>
      <c r="E125" s="3"/>
    </row>
    <row r="126" spans="1:5" x14ac:dyDescent="0.3">
      <c r="A126" s="104" t="s">
        <v>92</v>
      </c>
      <c r="B126" s="91" t="s">
        <v>144</v>
      </c>
      <c r="C126" s="92">
        <v>1003</v>
      </c>
      <c r="D126" s="3"/>
      <c r="E126" s="3"/>
    </row>
    <row r="127" spans="1:5" x14ac:dyDescent="0.3">
      <c r="A127" s="105"/>
      <c r="B127" s="93" t="s">
        <v>100</v>
      </c>
      <c r="C127" s="94">
        <v>193</v>
      </c>
      <c r="D127" s="3"/>
      <c r="E127" s="3"/>
    </row>
    <row r="128" spans="1:5" x14ac:dyDescent="0.3">
      <c r="A128" s="105"/>
      <c r="B128" s="93" t="s">
        <v>198</v>
      </c>
      <c r="C128" s="94">
        <v>1</v>
      </c>
      <c r="D128" s="3"/>
      <c r="E128" s="3"/>
    </row>
    <row r="129" spans="1:5" x14ac:dyDescent="0.3">
      <c r="A129" s="105"/>
      <c r="B129" s="93" t="s">
        <v>200</v>
      </c>
      <c r="C129" s="94">
        <v>117</v>
      </c>
      <c r="D129" s="3"/>
      <c r="E129" s="3"/>
    </row>
    <row r="130" spans="1:5" x14ac:dyDescent="0.3">
      <c r="A130" s="105"/>
      <c r="B130" s="93" t="s">
        <v>145</v>
      </c>
      <c r="C130" s="94">
        <v>567</v>
      </c>
      <c r="D130" s="3"/>
      <c r="E130" s="3"/>
    </row>
    <row r="131" spans="1:5" x14ac:dyDescent="0.3">
      <c r="A131" s="105"/>
      <c r="B131" s="93" t="s">
        <v>102</v>
      </c>
      <c r="C131" s="94">
        <v>78</v>
      </c>
      <c r="D131" s="3"/>
      <c r="E131" s="3"/>
    </row>
    <row r="132" spans="1:5" x14ac:dyDescent="0.3">
      <c r="A132" s="105"/>
      <c r="B132" s="93" t="s">
        <v>93</v>
      </c>
      <c r="C132" s="94">
        <v>6</v>
      </c>
      <c r="D132" s="3"/>
      <c r="E132" s="3"/>
    </row>
    <row r="133" spans="1:5" x14ac:dyDescent="0.3">
      <c r="A133" s="105"/>
      <c r="B133" s="93" t="s">
        <v>94</v>
      </c>
      <c r="C133" s="94">
        <v>4706</v>
      </c>
      <c r="D133" s="3"/>
      <c r="E133" s="3"/>
    </row>
    <row r="134" spans="1:5" x14ac:dyDescent="0.3">
      <c r="A134" s="105"/>
      <c r="B134" s="93" t="s">
        <v>95</v>
      </c>
      <c r="C134" s="94">
        <v>3495</v>
      </c>
      <c r="D134" s="3"/>
      <c r="E134" s="3"/>
    </row>
    <row r="135" spans="1:5" x14ac:dyDescent="0.3">
      <c r="A135" s="105"/>
      <c r="B135" s="93" t="s">
        <v>96</v>
      </c>
      <c r="C135" s="94">
        <v>3729</v>
      </c>
      <c r="D135" s="3"/>
      <c r="E135" s="3"/>
    </row>
    <row r="136" spans="1:5" x14ac:dyDescent="0.3">
      <c r="A136" s="105"/>
      <c r="B136" s="93" t="s">
        <v>324</v>
      </c>
      <c r="C136" s="94">
        <v>519</v>
      </c>
      <c r="D136" s="3"/>
      <c r="E136" s="3"/>
    </row>
    <row r="137" spans="1:5" x14ac:dyDescent="0.3">
      <c r="A137" s="105"/>
      <c r="B137" s="93" t="s">
        <v>275</v>
      </c>
      <c r="C137" s="94">
        <v>41</v>
      </c>
      <c r="D137" s="3"/>
      <c r="E137" s="3"/>
    </row>
    <row r="138" spans="1:5" x14ac:dyDescent="0.3">
      <c r="A138" s="105"/>
      <c r="B138" s="95" t="s">
        <v>32</v>
      </c>
      <c r="C138" s="96">
        <v>1</v>
      </c>
      <c r="D138" s="3"/>
      <c r="E138" s="3"/>
    </row>
    <row r="139" spans="1:5" x14ac:dyDescent="0.3">
      <c r="A139" s="106"/>
      <c r="B139" s="56" t="s">
        <v>316</v>
      </c>
      <c r="C139" s="98">
        <f>SUM(C126:C138)</f>
        <v>14456</v>
      </c>
      <c r="D139" s="3"/>
      <c r="E139" s="3"/>
    </row>
    <row r="140" spans="1:5" x14ac:dyDescent="0.3">
      <c r="A140" s="107" t="s">
        <v>103</v>
      </c>
      <c r="B140" s="101" t="s">
        <v>104</v>
      </c>
      <c r="C140" s="100">
        <v>2818</v>
      </c>
      <c r="D140" s="3"/>
      <c r="E140" s="3"/>
    </row>
    <row r="141" spans="1:5" x14ac:dyDescent="0.3">
      <c r="A141" s="106"/>
      <c r="B141" s="56" t="s">
        <v>316</v>
      </c>
      <c r="C141" s="98">
        <f>SUM(C140)</f>
        <v>2818</v>
      </c>
      <c r="D141" s="3"/>
      <c r="E141" s="3"/>
    </row>
    <row r="142" spans="1:5" x14ac:dyDescent="0.3">
      <c r="A142" s="108" t="s">
        <v>105</v>
      </c>
      <c r="B142" s="91" t="s">
        <v>286</v>
      </c>
      <c r="C142" s="92">
        <v>94</v>
      </c>
      <c r="D142" s="3"/>
      <c r="E142" s="3"/>
    </row>
    <row r="143" spans="1:5" x14ac:dyDescent="0.3">
      <c r="A143" s="105"/>
      <c r="B143" s="93" t="s">
        <v>154</v>
      </c>
      <c r="C143" s="94">
        <v>681</v>
      </c>
      <c r="D143" s="3"/>
      <c r="E143" s="3"/>
    </row>
    <row r="144" spans="1:5" x14ac:dyDescent="0.3">
      <c r="A144" s="105"/>
      <c r="B144" s="93" t="s">
        <v>106</v>
      </c>
      <c r="C144" s="94">
        <v>2475</v>
      </c>
      <c r="D144" s="3"/>
      <c r="E144" s="3"/>
    </row>
    <row r="145" spans="1:5" x14ac:dyDescent="0.3">
      <c r="A145" s="105"/>
      <c r="B145" s="93" t="s">
        <v>107</v>
      </c>
      <c r="C145" s="94">
        <v>19</v>
      </c>
      <c r="D145" s="3"/>
      <c r="E145" s="3"/>
    </row>
    <row r="146" spans="1:5" x14ac:dyDescent="0.3">
      <c r="A146" s="109"/>
      <c r="B146" s="93" t="s">
        <v>253</v>
      </c>
      <c r="C146" s="94">
        <v>438</v>
      </c>
      <c r="D146" s="3"/>
      <c r="E146" s="3"/>
    </row>
    <row r="147" spans="1:5" x14ac:dyDescent="0.3">
      <c r="A147" s="110"/>
      <c r="B147" s="93" t="s">
        <v>287</v>
      </c>
      <c r="C147" s="94">
        <v>551</v>
      </c>
      <c r="D147" s="3"/>
      <c r="E147" s="3"/>
    </row>
    <row r="148" spans="1:5" x14ac:dyDescent="0.3">
      <c r="A148" s="105"/>
      <c r="B148" s="93" t="s">
        <v>155</v>
      </c>
      <c r="C148" s="94">
        <v>4216</v>
      </c>
      <c r="D148" s="3"/>
      <c r="E148" s="3"/>
    </row>
    <row r="149" spans="1:5" x14ac:dyDescent="0.3">
      <c r="A149" s="105"/>
      <c r="B149" s="93" t="s">
        <v>111</v>
      </c>
      <c r="C149" s="94">
        <v>5075</v>
      </c>
      <c r="D149" s="3"/>
      <c r="E149" s="3"/>
    </row>
    <row r="150" spans="1:5" x14ac:dyDescent="0.3">
      <c r="A150" s="105"/>
      <c r="B150" s="93" t="s">
        <v>112</v>
      </c>
      <c r="C150" s="94">
        <v>305</v>
      </c>
      <c r="D150" s="3"/>
      <c r="E150" s="3"/>
    </row>
    <row r="151" spans="1:5" x14ac:dyDescent="0.3">
      <c r="A151" s="105"/>
      <c r="B151" s="93" t="s">
        <v>113</v>
      </c>
      <c r="C151" s="94">
        <v>420</v>
      </c>
      <c r="D151" s="3"/>
      <c r="E151" s="3"/>
    </row>
    <row r="152" spans="1:5" x14ac:dyDescent="0.3">
      <c r="A152" s="105"/>
      <c r="B152" s="93" t="s">
        <v>114</v>
      </c>
      <c r="C152" s="94">
        <v>115</v>
      </c>
      <c r="D152" s="3"/>
      <c r="E152" s="3"/>
    </row>
    <row r="153" spans="1:5" x14ac:dyDescent="0.3">
      <c r="A153" s="105"/>
      <c r="B153" s="93" t="s">
        <v>276</v>
      </c>
      <c r="C153" s="94">
        <v>7</v>
      </c>
      <c r="D153" s="3"/>
      <c r="E153" s="3"/>
    </row>
    <row r="154" spans="1:5" x14ac:dyDescent="0.3">
      <c r="A154" s="105"/>
      <c r="B154" s="93" t="s">
        <v>116</v>
      </c>
      <c r="C154" s="94">
        <v>3461</v>
      </c>
      <c r="D154" s="3"/>
      <c r="E154" s="3"/>
    </row>
    <row r="155" spans="1:5" x14ac:dyDescent="0.3">
      <c r="A155" s="105"/>
      <c r="B155" s="95" t="s">
        <v>237</v>
      </c>
      <c r="C155" s="96">
        <v>66</v>
      </c>
      <c r="D155" s="3"/>
      <c r="E155" s="3"/>
    </row>
    <row r="156" spans="1:5" x14ac:dyDescent="0.3">
      <c r="A156" s="106"/>
      <c r="B156" s="56" t="s">
        <v>316</v>
      </c>
      <c r="C156" s="97">
        <f>SUM(C142:C155)</f>
        <v>17923</v>
      </c>
      <c r="D156" s="3"/>
      <c r="E156" s="3"/>
    </row>
    <row r="157" spans="1:5" x14ac:dyDescent="0.3">
      <c r="A157" s="104" t="s">
        <v>118</v>
      </c>
      <c r="B157" s="91" t="s">
        <v>179</v>
      </c>
      <c r="C157" s="92">
        <v>35</v>
      </c>
      <c r="D157" s="3"/>
      <c r="E157" s="3"/>
    </row>
    <row r="158" spans="1:5" x14ac:dyDescent="0.3">
      <c r="A158" s="105"/>
      <c r="B158" s="93" t="s">
        <v>325</v>
      </c>
      <c r="C158" s="94">
        <v>1</v>
      </c>
      <c r="D158" s="3"/>
      <c r="E158" s="3"/>
    </row>
    <row r="159" spans="1:5" x14ac:dyDescent="0.3">
      <c r="A159" s="105"/>
      <c r="B159" s="93" t="s">
        <v>303</v>
      </c>
      <c r="C159" s="94">
        <v>7</v>
      </c>
      <c r="D159" s="3"/>
      <c r="E159" s="3"/>
    </row>
    <row r="160" spans="1:5" x14ac:dyDescent="0.3">
      <c r="A160" s="105"/>
      <c r="B160" s="93" t="s">
        <v>119</v>
      </c>
      <c r="C160" s="94">
        <v>6</v>
      </c>
      <c r="D160" s="3"/>
      <c r="E160" s="3"/>
    </row>
    <row r="161" spans="1:5" x14ac:dyDescent="0.3">
      <c r="A161" s="105"/>
      <c r="B161" s="95" t="s">
        <v>224</v>
      </c>
      <c r="C161" s="96">
        <v>3</v>
      </c>
      <c r="D161" s="3"/>
      <c r="E161" s="3"/>
    </row>
    <row r="162" spans="1:5" x14ac:dyDescent="0.3">
      <c r="A162" s="106"/>
      <c r="B162" s="56" t="s">
        <v>316</v>
      </c>
      <c r="C162" s="97">
        <f>SUM(C157:C161)</f>
        <v>52</v>
      </c>
      <c r="D162" s="3"/>
      <c r="E162" s="3"/>
    </row>
    <row r="163" spans="1:5" x14ac:dyDescent="0.3">
      <c r="A163" s="104" t="s">
        <v>329</v>
      </c>
      <c r="B163" s="91" t="s">
        <v>330</v>
      </c>
      <c r="C163" s="92">
        <v>22</v>
      </c>
      <c r="D163" s="3"/>
      <c r="E163" s="3"/>
    </row>
    <row r="164" spans="1:5" x14ac:dyDescent="0.3">
      <c r="A164" s="105"/>
      <c r="B164" s="93" t="s">
        <v>331</v>
      </c>
      <c r="C164" s="94">
        <v>57</v>
      </c>
      <c r="D164" s="3"/>
      <c r="E164" s="3"/>
    </row>
    <row r="165" spans="1:5" x14ac:dyDescent="0.3">
      <c r="A165" s="105"/>
      <c r="B165" s="95" t="s">
        <v>332</v>
      </c>
      <c r="C165" s="96">
        <v>6</v>
      </c>
      <c r="D165" s="3"/>
      <c r="E165" s="3"/>
    </row>
    <row r="166" spans="1:5" x14ac:dyDescent="0.3">
      <c r="A166" s="106"/>
      <c r="B166" s="56" t="s">
        <v>316</v>
      </c>
      <c r="C166" s="97">
        <f>SUM(C163:C165)</f>
        <v>85</v>
      </c>
      <c r="D166" s="3"/>
      <c r="E166" s="3"/>
    </row>
    <row r="167" spans="1:5" x14ac:dyDescent="0.3">
      <c r="A167" s="104" t="s">
        <v>125</v>
      </c>
      <c r="B167" s="91" t="s">
        <v>227</v>
      </c>
      <c r="C167" s="92">
        <v>11</v>
      </c>
      <c r="D167" s="3"/>
      <c r="E167" s="3"/>
    </row>
    <row r="168" spans="1:5" x14ac:dyDescent="0.3">
      <c r="A168" s="105"/>
      <c r="B168" s="93" t="s">
        <v>304</v>
      </c>
      <c r="C168" s="94">
        <v>131</v>
      </c>
      <c r="D168" s="3"/>
    </row>
    <row r="169" spans="1:5" x14ac:dyDescent="0.3">
      <c r="A169" s="105"/>
      <c r="B169" s="93" t="s">
        <v>326</v>
      </c>
      <c r="C169" s="94">
        <v>8</v>
      </c>
      <c r="D169" s="3"/>
    </row>
    <row r="170" spans="1:5" x14ac:dyDescent="0.3">
      <c r="A170" s="105"/>
      <c r="B170" s="93" t="s">
        <v>126</v>
      </c>
      <c r="C170" s="94">
        <v>1070</v>
      </c>
      <c r="D170" s="3"/>
    </row>
    <row r="171" spans="1:5" x14ac:dyDescent="0.3">
      <c r="A171" s="105"/>
      <c r="B171" s="93" t="s">
        <v>127</v>
      </c>
      <c r="C171" s="94">
        <v>12</v>
      </c>
      <c r="D171" s="3"/>
    </row>
    <row r="172" spans="1:5" x14ac:dyDescent="0.3">
      <c r="A172" s="105"/>
      <c r="B172" s="93" t="s">
        <v>240</v>
      </c>
      <c r="C172" s="94">
        <v>451</v>
      </c>
    </row>
    <row r="173" spans="1:5" x14ac:dyDescent="0.3">
      <c r="A173" s="105"/>
      <c r="B173" s="93" t="s">
        <v>228</v>
      </c>
      <c r="C173" s="94">
        <v>6</v>
      </c>
    </row>
    <row r="174" spans="1:5" x14ac:dyDescent="0.3">
      <c r="A174" s="105"/>
      <c r="B174" s="93" t="s">
        <v>277</v>
      </c>
      <c r="C174" s="94">
        <v>5</v>
      </c>
    </row>
    <row r="175" spans="1:5" x14ac:dyDescent="0.3">
      <c r="A175" s="105"/>
      <c r="B175" s="95" t="s">
        <v>229</v>
      </c>
      <c r="C175" s="96">
        <v>103</v>
      </c>
    </row>
    <row r="176" spans="1:5" x14ac:dyDescent="0.3">
      <c r="A176" s="106"/>
      <c r="B176" s="56" t="s">
        <v>316</v>
      </c>
      <c r="C176" s="97">
        <f>SUM(C167:C175)</f>
        <v>1797</v>
      </c>
    </row>
    <row r="177" spans="1:5" x14ac:dyDescent="0.3">
      <c r="A177" s="104" t="s">
        <v>128</v>
      </c>
      <c r="B177" s="91" t="s">
        <v>129</v>
      </c>
      <c r="C177" s="92">
        <v>413</v>
      </c>
      <c r="D177" s="3"/>
      <c r="E177" s="3"/>
    </row>
    <row r="178" spans="1:5" x14ac:dyDescent="0.3">
      <c r="A178" s="105"/>
      <c r="B178" s="93" t="s">
        <v>130</v>
      </c>
      <c r="C178" s="94">
        <v>3674</v>
      </c>
      <c r="D178" s="3"/>
      <c r="E178" s="3"/>
    </row>
    <row r="179" spans="1:5" x14ac:dyDescent="0.3">
      <c r="A179" s="105"/>
      <c r="B179" s="93" t="s">
        <v>131</v>
      </c>
      <c r="C179" s="94">
        <v>94</v>
      </c>
      <c r="D179" s="3"/>
      <c r="E179" s="3"/>
    </row>
    <row r="180" spans="1:5" ht="13.5" customHeight="1" x14ac:dyDescent="0.3">
      <c r="A180" s="105"/>
      <c r="B180" s="93" t="s">
        <v>132</v>
      </c>
      <c r="C180" s="94">
        <v>2418</v>
      </c>
      <c r="E180" s="3"/>
    </row>
    <row r="181" spans="1:5" x14ac:dyDescent="0.3">
      <c r="A181" s="105"/>
      <c r="B181" s="93" t="s">
        <v>230</v>
      </c>
      <c r="C181" s="94">
        <v>3</v>
      </c>
      <c r="E181" s="3"/>
    </row>
    <row r="182" spans="1:5" x14ac:dyDescent="0.3">
      <c r="A182" s="105"/>
      <c r="B182" s="93" t="s">
        <v>231</v>
      </c>
      <c r="C182" s="94">
        <v>2</v>
      </c>
      <c r="E182" s="3"/>
    </row>
    <row r="183" spans="1:5" x14ac:dyDescent="0.3">
      <c r="A183" s="105"/>
      <c r="B183" s="93" t="s">
        <v>327</v>
      </c>
      <c r="C183" s="94">
        <v>6</v>
      </c>
      <c r="E183" s="3"/>
    </row>
    <row r="184" spans="1:5" x14ac:dyDescent="0.3">
      <c r="A184" s="105"/>
      <c r="B184" s="93" t="s">
        <v>135</v>
      </c>
      <c r="C184" s="94">
        <v>1</v>
      </c>
      <c r="E184" s="3"/>
    </row>
    <row r="185" spans="1:5" x14ac:dyDescent="0.3">
      <c r="A185" s="105"/>
      <c r="B185" s="93" t="s">
        <v>136</v>
      </c>
      <c r="C185" s="94">
        <v>2</v>
      </c>
      <c r="E185" s="3"/>
    </row>
    <row r="186" spans="1:5" x14ac:dyDescent="0.3">
      <c r="A186" s="105"/>
      <c r="B186" s="93" t="s">
        <v>137</v>
      </c>
      <c r="C186" s="94">
        <v>1631</v>
      </c>
      <c r="E186" s="3"/>
    </row>
    <row r="187" spans="1:5" x14ac:dyDescent="0.3">
      <c r="A187" s="105"/>
      <c r="B187" s="95" t="s">
        <v>32</v>
      </c>
      <c r="C187" s="96">
        <v>6</v>
      </c>
      <c r="E187" s="3"/>
    </row>
    <row r="188" spans="1:5" x14ac:dyDescent="0.3">
      <c r="A188" s="106"/>
      <c r="B188" s="56" t="s">
        <v>316</v>
      </c>
      <c r="C188" s="97">
        <f>SUM(C177:C187)</f>
        <v>8250</v>
      </c>
      <c r="E188" s="3"/>
    </row>
    <row r="189" spans="1:5" x14ac:dyDescent="0.3">
      <c r="A189" s="104" t="s">
        <v>191</v>
      </c>
      <c r="B189" s="91" t="s">
        <v>288</v>
      </c>
      <c r="C189" s="92">
        <v>31</v>
      </c>
      <c r="E189" s="3"/>
    </row>
    <row r="190" spans="1:5" x14ac:dyDescent="0.3">
      <c r="A190" s="105"/>
      <c r="B190" s="93" t="s">
        <v>289</v>
      </c>
      <c r="C190" s="94">
        <v>31</v>
      </c>
      <c r="E190" s="3"/>
    </row>
    <row r="191" spans="1:5" x14ac:dyDescent="0.3">
      <c r="A191" s="105"/>
      <c r="B191" s="93" t="s">
        <v>290</v>
      </c>
      <c r="C191" s="94">
        <v>12</v>
      </c>
      <c r="E191" s="3"/>
    </row>
    <row r="192" spans="1:5" x14ac:dyDescent="0.3">
      <c r="A192" s="105"/>
      <c r="B192" s="93" t="s">
        <v>291</v>
      </c>
      <c r="C192" s="94">
        <v>140</v>
      </c>
      <c r="E192" s="3"/>
    </row>
    <row r="193" spans="1:15" x14ac:dyDescent="0.3">
      <c r="A193" s="105"/>
      <c r="B193" s="93" t="s">
        <v>328</v>
      </c>
      <c r="C193" s="94">
        <v>569</v>
      </c>
      <c r="E193" s="3"/>
    </row>
    <row r="194" spans="1:15" x14ac:dyDescent="0.3">
      <c r="A194" s="105"/>
      <c r="B194" s="95" t="s">
        <v>292</v>
      </c>
      <c r="C194" s="96">
        <v>125</v>
      </c>
      <c r="E194" s="3"/>
    </row>
    <row r="195" spans="1:15" x14ac:dyDescent="0.3">
      <c r="A195" s="106"/>
      <c r="B195" s="56" t="s">
        <v>316</v>
      </c>
      <c r="C195" s="97">
        <f>SUM(C189:C194)</f>
        <v>908</v>
      </c>
    </row>
    <row r="196" spans="1:15" x14ac:dyDescent="0.3">
      <c r="A196" s="111" t="s">
        <v>315</v>
      </c>
      <c r="B196" s="103"/>
      <c r="C196" s="43">
        <v>1429</v>
      </c>
      <c r="E196" s="3"/>
    </row>
    <row r="197" spans="1:15" x14ac:dyDescent="0.3">
      <c r="A197" s="56" t="s">
        <v>314</v>
      </c>
      <c r="B197" s="99"/>
      <c r="C197" s="97">
        <f>C196+C195+C188+C176+C166+C162+C156+C141+C139+C125+C114+C100+C94+C84+C81+C77+C68+C66+C60+C56+C54+C52+C38+C27+C21+C85</f>
        <v>187823</v>
      </c>
      <c r="E197" s="3"/>
    </row>
    <row r="198" spans="1:15" s="13" customFormat="1" ht="22.5" customHeight="1" x14ac:dyDescent="0.3">
      <c r="A198" s="161" t="s">
        <v>311</v>
      </c>
      <c r="B198" s="161"/>
      <c r="C198" s="161"/>
      <c r="D198" s="161"/>
      <c r="E198" s="161"/>
      <c r="F198" s="161"/>
      <c r="G198" s="161"/>
      <c r="H198" s="10"/>
      <c r="I198" s="10"/>
      <c r="J198" s="10"/>
      <c r="K198" s="10"/>
      <c r="L198" s="10"/>
      <c r="M198" s="10"/>
      <c r="N198" s="10"/>
      <c r="O198" s="10"/>
    </row>
    <row r="199" spans="1:15" x14ac:dyDescent="0.3">
      <c r="E199" s="3"/>
    </row>
    <row r="200" spans="1:15" x14ac:dyDescent="0.3">
      <c r="A200" s="162" t="s">
        <v>317</v>
      </c>
      <c r="B200" s="162"/>
      <c r="C200" s="162"/>
      <c r="D200" s="162"/>
      <c r="E200" s="162"/>
      <c r="F200" s="162"/>
      <c r="G200" s="162"/>
    </row>
    <row r="201" spans="1:15" x14ac:dyDescent="0.3">
      <c r="A201" s="163" t="s">
        <v>318</v>
      </c>
      <c r="B201" s="163"/>
      <c r="C201" s="163"/>
      <c r="D201" s="163"/>
      <c r="E201" s="163"/>
      <c r="F201" s="163"/>
      <c r="G201" s="163"/>
    </row>
    <row r="202" spans="1:15" x14ac:dyDescent="0.3">
      <c r="E202" s="3"/>
    </row>
    <row r="203" spans="1:15" x14ac:dyDescent="0.3">
      <c r="E203" s="3"/>
    </row>
    <row r="204" spans="1:15" x14ac:dyDescent="0.3">
      <c r="D204" s="3"/>
      <c r="E204" s="3"/>
    </row>
    <row r="205" spans="1:15" x14ac:dyDescent="0.3">
      <c r="D205" s="3"/>
      <c r="E205" s="3"/>
    </row>
    <row r="206" spans="1:15" x14ac:dyDescent="0.3">
      <c r="E206" s="3"/>
    </row>
    <row r="207" spans="1:15" x14ac:dyDescent="0.3">
      <c r="E207" s="3"/>
    </row>
    <row r="208" spans="1:15" x14ac:dyDescent="0.3">
      <c r="E208" s="3"/>
    </row>
    <row r="209" spans="5:5" x14ac:dyDescent="0.3">
      <c r="E209" s="3"/>
    </row>
    <row r="210" spans="5:5" x14ac:dyDescent="0.3">
      <c r="E210" s="3"/>
    </row>
    <row r="211" spans="5:5" x14ac:dyDescent="0.3">
      <c r="E211" s="3"/>
    </row>
    <row r="212" spans="5:5" x14ac:dyDescent="0.3">
      <c r="E212" s="3"/>
    </row>
    <row r="213" spans="5:5" x14ac:dyDescent="0.3">
      <c r="E213" s="3"/>
    </row>
    <row r="214" spans="5:5" x14ac:dyDescent="0.3">
      <c r="E214" s="3"/>
    </row>
  </sheetData>
  <mergeCells count="5">
    <mergeCell ref="A2:G2"/>
    <mergeCell ref="A3:G3"/>
    <mergeCell ref="A198:G198"/>
    <mergeCell ref="A200:G200"/>
    <mergeCell ref="A201:G201"/>
  </mergeCells>
  <pageMargins left="0.78740157480314965" right="0.70866141732283472" top="0.74803149606299213" bottom="0.74803149606299213" header="0.31496062992125984" footer="0.31496062992125984"/>
  <pageSetup paperSize="9" scale="68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4" manualBreakCount="4">
    <brk id="52" max="6" man="1"/>
    <brk id="84" max="6" man="1"/>
    <brk id="123" max="6" man="1"/>
    <brk id="160" max="6" man="1"/>
  </rowBreaks>
  <ignoredErrors>
    <ignoredError sqref="C21" formulaRange="1"/>
    <ignoredError sqref="B126:B13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18"/>
  <sheetViews>
    <sheetView showGridLines="0" zoomScaleNormal="100" zoomScaleSheetLayoutView="75" workbookViewId="0">
      <pane ySplit="5" topLeftCell="A192" activePane="bottomLeft" state="frozen"/>
      <selection pane="bottomLeft" activeCell="A5" sqref="A5"/>
    </sheetView>
  </sheetViews>
  <sheetFormatPr defaultColWidth="9.140625" defaultRowHeight="15" x14ac:dyDescent="0.3"/>
  <cols>
    <col min="1" max="1" width="34.7109375" style="1" customWidth="1"/>
    <col min="2" max="2" width="30.7109375" style="3" customWidth="1"/>
    <col min="3" max="3" width="10.42578125" style="28" customWidth="1"/>
    <col min="4" max="5" width="9.5703125" style="2" customWidth="1"/>
    <col min="6" max="6" width="9.140625" style="3"/>
    <col min="7" max="7" width="9.140625" style="32"/>
    <col min="8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102">
        <v>2018</v>
      </c>
      <c r="D5" s="3"/>
      <c r="E5" s="3"/>
    </row>
    <row r="6" spans="1:7" x14ac:dyDescent="0.3">
      <c r="A6" s="104" t="s">
        <v>4</v>
      </c>
      <c r="B6" s="91" t="s">
        <v>5</v>
      </c>
      <c r="C6" s="92">
        <v>4214</v>
      </c>
      <c r="D6" s="3"/>
      <c r="E6" s="3"/>
    </row>
    <row r="7" spans="1:7" x14ac:dyDescent="0.3">
      <c r="A7" s="105"/>
      <c r="B7" s="93" t="s">
        <v>7</v>
      </c>
      <c r="C7" s="94">
        <v>587</v>
      </c>
      <c r="D7" s="3"/>
      <c r="E7" s="3"/>
    </row>
    <row r="8" spans="1:7" x14ac:dyDescent="0.3">
      <c r="A8" s="105"/>
      <c r="B8" s="93" t="s">
        <v>297</v>
      </c>
      <c r="C8" s="94">
        <v>46</v>
      </c>
      <c r="D8" s="3"/>
      <c r="E8" s="3"/>
    </row>
    <row r="9" spans="1:7" x14ac:dyDescent="0.3">
      <c r="A9" s="105"/>
      <c r="B9" s="93" t="s">
        <v>8</v>
      </c>
      <c r="C9" s="94">
        <v>954</v>
      </c>
      <c r="D9" s="3"/>
      <c r="E9" s="3"/>
    </row>
    <row r="10" spans="1:7" x14ac:dyDescent="0.3">
      <c r="A10" s="105"/>
      <c r="B10" s="93" t="s">
        <v>9</v>
      </c>
      <c r="C10" s="94">
        <v>74</v>
      </c>
      <c r="D10" s="3"/>
      <c r="E10" s="3"/>
    </row>
    <row r="11" spans="1:7" x14ac:dyDescent="0.3">
      <c r="A11" s="105"/>
      <c r="B11" s="93" t="s">
        <v>260</v>
      </c>
      <c r="C11" s="94">
        <v>2</v>
      </c>
      <c r="D11" s="3"/>
      <c r="E11" s="3"/>
    </row>
    <row r="12" spans="1:7" x14ac:dyDescent="0.3">
      <c r="A12" s="105"/>
      <c r="B12" s="93" t="s">
        <v>232</v>
      </c>
      <c r="C12" s="94">
        <v>45</v>
      </c>
      <c r="D12" s="3"/>
      <c r="E12" s="3"/>
    </row>
    <row r="13" spans="1:7" x14ac:dyDescent="0.3">
      <c r="A13" s="105"/>
      <c r="B13" s="93" t="s">
        <v>10</v>
      </c>
      <c r="C13" s="94">
        <v>45</v>
      </c>
      <c r="D13" s="3"/>
      <c r="E13" s="3"/>
    </row>
    <row r="14" spans="1:7" x14ac:dyDescent="0.3">
      <c r="A14" s="105"/>
      <c r="B14" s="93" t="s">
        <v>319</v>
      </c>
      <c r="C14" s="94">
        <v>1</v>
      </c>
      <c r="D14" s="3"/>
      <c r="E14" s="3"/>
    </row>
    <row r="15" spans="1:7" x14ac:dyDescent="0.3">
      <c r="A15" s="105"/>
      <c r="B15" s="93" t="s">
        <v>280</v>
      </c>
      <c r="C15" s="94">
        <v>4</v>
      </c>
      <c r="D15" s="3"/>
      <c r="E15" s="3"/>
    </row>
    <row r="16" spans="1:7" x14ac:dyDescent="0.3">
      <c r="A16" s="105"/>
      <c r="B16" s="93" t="s">
        <v>261</v>
      </c>
      <c r="C16" s="94">
        <v>7</v>
      </c>
      <c r="D16" s="3"/>
      <c r="E16" s="3"/>
    </row>
    <row r="17" spans="1:5" x14ac:dyDescent="0.3">
      <c r="A17" s="105"/>
      <c r="B17" s="93" t="s">
        <v>12</v>
      </c>
      <c r="C17" s="94">
        <v>5245</v>
      </c>
      <c r="D17" s="3"/>
      <c r="E17" s="3"/>
    </row>
    <row r="18" spans="1:5" x14ac:dyDescent="0.3">
      <c r="A18" s="105"/>
      <c r="B18" s="93" t="s">
        <v>13</v>
      </c>
      <c r="C18" s="94">
        <v>3088</v>
      </c>
      <c r="D18" s="3"/>
      <c r="E18" s="3"/>
    </row>
    <row r="19" spans="1:5" x14ac:dyDescent="0.3">
      <c r="A19" s="105"/>
      <c r="B19" s="93" t="s">
        <v>14</v>
      </c>
      <c r="C19" s="94">
        <v>449</v>
      </c>
      <c r="D19" s="3"/>
      <c r="E19" s="3"/>
    </row>
    <row r="20" spans="1:5" x14ac:dyDescent="0.3">
      <c r="A20" s="105"/>
      <c r="B20" s="93" t="s">
        <v>281</v>
      </c>
      <c r="C20" s="94">
        <v>88</v>
      </c>
      <c r="D20" s="3"/>
      <c r="E20" s="3"/>
    </row>
    <row r="21" spans="1:5" x14ac:dyDescent="0.3">
      <c r="A21" s="105"/>
      <c r="B21" s="95" t="s">
        <v>32</v>
      </c>
      <c r="C21" s="96">
        <v>1</v>
      </c>
      <c r="D21" s="3"/>
      <c r="E21" s="3"/>
    </row>
    <row r="22" spans="1:5" x14ac:dyDescent="0.3">
      <c r="A22" s="106"/>
      <c r="B22" s="56" t="s">
        <v>316</v>
      </c>
      <c r="C22" s="98">
        <f>SUM(C6:C21)</f>
        <v>14850</v>
      </c>
      <c r="D22" s="3"/>
      <c r="E22" s="3"/>
    </row>
    <row r="23" spans="1:5" x14ac:dyDescent="0.3">
      <c r="A23" s="104" t="s">
        <v>15</v>
      </c>
      <c r="B23" s="91" t="s">
        <v>138</v>
      </c>
      <c r="C23" s="92">
        <v>3537</v>
      </c>
      <c r="D23" s="3"/>
      <c r="E23" s="3"/>
    </row>
    <row r="24" spans="1:5" x14ac:dyDescent="0.3">
      <c r="A24" s="105"/>
      <c r="B24" s="93" t="s">
        <v>16</v>
      </c>
      <c r="C24" s="94">
        <v>623</v>
      </c>
      <c r="D24" s="3"/>
      <c r="E24" s="3"/>
    </row>
    <row r="25" spans="1:5" x14ac:dyDescent="0.3">
      <c r="A25" s="105"/>
      <c r="B25" s="93" t="s">
        <v>146</v>
      </c>
      <c r="C25" s="94">
        <v>41</v>
      </c>
      <c r="D25" s="3"/>
      <c r="E25" s="3"/>
    </row>
    <row r="26" spans="1:5" x14ac:dyDescent="0.3">
      <c r="A26" s="105"/>
      <c r="B26" s="93" t="s">
        <v>18</v>
      </c>
      <c r="C26" s="94">
        <v>84</v>
      </c>
      <c r="D26" s="3"/>
      <c r="E26" s="3"/>
    </row>
    <row r="27" spans="1:5" x14ac:dyDescent="0.3">
      <c r="A27" s="105"/>
      <c r="B27" s="95" t="s">
        <v>19</v>
      </c>
      <c r="C27" s="96">
        <v>457</v>
      </c>
      <c r="D27" s="3"/>
      <c r="E27" s="3"/>
    </row>
    <row r="28" spans="1:5" x14ac:dyDescent="0.3">
      <c r="A28" s="106"/>
      <c r="B28" s="56" t="s">
        <v>316</v>
      </c>
      <c r="C28" s="98">
        <f>SUM(C23:C27)</f>
        <v>4742</v>
      </c>
      <c r="D28" s="3"/>
      <c r="E28" s="3"/>
    </row>
    <row r="29" spans="1:5" x14ac:dyDescent="0.3">
      <c r="A29" s="104" t="s">
        <v>22</v>
      </c>
      <c r="B29" s="91" t="s">
        <v>195</v>
      </c>
      <c r="C29" s="92">
        <v>1620</v>
      </c>
      <c r="D29" s="3"/>
      <c r="E29" s="3"/>
    </row>
    <row r="30" spans="1:5" x14ac:dyDescent="0.3">
      <c r="A30" s="105"/>
      <c r="B30" s="93" t="s">
        <v>147</v>
      </c>
      <c r="C30" s="94">
        <v>15808</v>
      </c>
      <c r="D30" s="3"/>
      <c r="E30" s="3"/>
    </row>
    <row r="31" spans="1:5" x14ac:dyDescent="0.3">
      <c r="A31" s="105"/>
      <c r="B31" s="93" t="s">
        <v>24</v>
      </c>
      <c r="C31" s="94">
        <v>17914</v>
      </c>
      <c r="D31" s="3"/>
      <c r="E31" s="3"/>
    </row>
    <row r="32" spans="1:5" x14ac:dyDescent="0.3">
      <c r="A32" s="105"/>
      <c r="B32" s="93" t="s">
        <v>25</v>
      </c>
      <c r="C32" s="94">
        <v>7349</v>
      </c>
      <c r="D32" s="3"/>
      <c r="E32" s="3"/>
    </row>
    <row r="33" spans="1:5" x14ac:dyDescent="0.3">
      <c r="A33" s="105"/>
      <c r="B33" s="93" t="s">
        <v>271</v>
      </c>
      <c r="C33" s="94">
        <v>658</v>
      </c>
      <c r="D33" s="3"/>
      <c r="E33" s="3"/>
    </row>
    <row r="34" spans="1:5" x14ac:dyDescent="0.3">
      <c r="A34" s="105"/>
      <c r="B34" s="93" t="s">
        <v>26</v>
      </c>
      <c r="C34" s="94">
        <v>7678</v>
      </c>
      <c r="D34" s="3"/>
      <c r="E34" s="3"/>
    </row>
    <row r="35" spans="1:5" x14ac:dyDescent="0.3">
      <c r="A35" s="105"/>
      <c r="B35" s="93" t="s">
        <v>27</v>
      </c>
      <c r="C35" s="94">
        <v>1322</v>
      </c>
      <c r="D35" s="3"/>
      <c r="E35" s="3"/>
    </row>
    <row r="36" spans="1:5" x14ac:dyDescent="0.3">
      <c r="A36" s="105"/>
      <c r="B36" s="93" t="s">
        <v>28</v>
      </c>
      <c r="C36" s="94">
        <v>26</v>
      </c>
      <c r="D36" s="3"/>
      <c r="E36" s="3"/>
    </row>
    <row r="37" spans="1:5" x14ac:dyDescent="0.3">
      <c r="A37" s="105"/>
      <c r="B37" s="93" t="s">
        <v>29</v>
      </c>
      <c r="C37" s="94">
        <v>6</v>
      </c>
      <c r="D37" s="3"/>
      <c r="E37" s="3"/>
    </row>
    <row r="38" spans="1:5" x14ac:dyDescent="0.3">
      <c r="A38" s="105"/>
      <c r="B38" s="93" t="s">
        <v>31</v>
      </c>
      <c r="C38" s="94">
        <v>2</v>
      </c>
      <c r="D38" s="3"/>
      <c r="E38" s="3"/>
    </row>
    <row r="39" spans="1:5" x14ac:dyDescent="0.3">
      <c r="A39" s="105"/>
      <c r="B39" s="93" t="s">
        <v>272</v>
      </c>
      <c r="C39" s="94">
        <v>3366</v>
      </c>
      <c r="D39" s="3"/>
      <c r="E39" s="3"/>
    </row>
    <row r="40" spans="1:5" x14ac:dyDescent="0.3">
      <c r="A40" s="105"/>
      <c r="B40" s="95" t="s">
        <v>307</v>
      </c>
      <c r="C40" s="96">
        <v>149</v>
      </c>
      <c r="D40" s="3"/>
      <c r="E40" s="3"/>
    </row>
    <row r="41" spans="1:5" x14ac:dyDescent="0.3">
      <c r="A41" s="106"/>
      <c r="B41" s="56" t="s">
        <v>316</v>
      </c>
      <c r="C41" s="98">
        <f>SUM(C29:C40)</f>
        <v>55898</v>
      </c>
      <c r="D41" s="3"/>
      <c r="E41" s="3"/>
    </row>
    <row r="42" spans="1:5" x14ac:dyDescent="0.3">
      <c r="A42" s="104" t="s">
        <v>33</v>
      </c>
      <c r="B42" s="91" t="s">
        <v>206</v>
      </c>
      <c r="C42" s="92">
        <v>9</v>
      </c>
      <c r="D42" s="3"/>
      <c r="E42" s="3"/>
    </row>
    <row r="43" spans="1:5" x14ac:dyDescent="0.3">
      <c r="A43" s="105"/>
      <c r="B43" s="93" t="s">
        <v>34</v>
      </c>
      <c r="C43" s="94">
        <v>29</v>
      </c>
      <c r="D43" s="3"/>
      <c r="E43" s="3"/>
    </row>
    <row r="44" spans="1:5" x14ac:dyDescent="0.3">
      <c r="A44" s="105"/>
      <c r="B44" s="93" t="s">
        <v>35</v>
      </c>
      <c r="C44" s="94">
        <v>449</v>
      </c>
      <c r="D44" s="3"/>
      <c r="E44" s="3"/>
    </row>
    <row r="45" spans="1:5" x14ac:dyDescent="0.3">
      <c r="A45" s="105"/>
      <c r="B45" s="93" t="s">
        <v>36</v>
      </c>
      <c r="C45" s="94">
        <v>118</v>
      </c>
      <c r="D45" s="3"/>
      <c r="E45" s="3"/>
    </row>
    <row r="46" spans="1:5" x14ac:dyDescent="0.3">
      <c r="A46" s="105"/>
      <c r="B46" s="93" t="s">
        <v>204</v>
      </c>
      <c r="C46" s="94">
        <v>111</v>
      </c>
      <c r="D46" s="3"/>
      <c r="E46" s="3"/>
    </row>
    <row r="47" spans="1:5" x14ac:dyDescent="0.3">
      <c r="A47" s="105"/>
      <c r="B47" s="93" t="s">
        <v>37</v>
      </c>
      <c r="C47" s="94">
        <v>56</v>
      </c>
      <c r="D47" s="3"/>
      <c r="E47" s="3"/>
    </row>
    <row r="48" spans="1:5" x14ac:dyDescent="0.3">
      <c r="A48" s="105"/>
      <c r="B48" s="93" t="s">
        <v>148</v>
      </c>
      <c r="C48" s="94">
        <v>2859</v>
      </c>
      <c r="D48" s="3"/>
      <c r="E48" s="3"/>
    </row>
    <row r="49" spans="1:5" x14ac:dyDescent="0.3">
      <c r="A49" s="105"/>
      <c r="B49" s="93" t="s">
        <v>38</v>
      </c>
      <c r="C49" s="94">
        <v>21</v>
      </c>
      <c r="D49" s="3"/>
      <c r="E49" s="3"/>
    </row>
    <row r="50" spans="1:5" x14ac:dyDescent="0.3">
      <c r="A50" s="105"/>
      <c r="B50" s="93" t="s">
        <v>246</v>
      </c>
      <c r="C50" s="94">
        <v>139</v>
      </c>
      <c r="D50" s="3"/>
      <c r="E50" s="3"/>
    </row>
    <row r="51" spans="1:5" x14ac:dyDescent="0.3">
      <c r="A51" s="105"/>
      <c r="B51" s="93" t="s">
        <v>39</v>
      </c>
      <c r="C51" s="94">
        <v>5551</v>
      </c>
      <c r="D51" s="3"/>
      <c r="E51" s="3"/>
    </row>
    <row r="52" spans="1:5" x14ac:dyDescent="0.3">
      <c r="A52" s="105"/>
      <c r="B52" s="93" t="s">
        <v>40</v>
      </c>
      <c r="C52" s="94">
        <v>4090</v>
      </c>
      <c r="D52" s="3"/>
      <c r="E52" s="3"/>
    </row>
    <row r="53" spans="1:5" x14ac:dyDescent="0.3">
      <c r="A53" s="105"/>
      <c r="B53" s="93" t="s">
        <v>233</v>
      </c>
      <c r="C53" s="94">
        <v>2104</v>
      </c>
      <c r="D53" s="3"/>
      <c r="E53" s="3"/>
    </row>
    <row r="54" spans="1:5" x14ac:dyDescent="0.3">
      <c r="A54" s="105"/>
      <c r="B54" s="93" t="s">
        <v>139</v>
      </c>
      <c r="C54" s="94">
        <v>5218</v>
      </c>
      <c r="D54" s="3"/>
      <c r="E54" s="3"/>
    </row>
    <row r="55" spans="1:5" x14ac:dyDescent="0.3">
      <c r="A55" s="105"/>
      <c r="B55" s="95" t="s">
        <v>32</v>
      </c>
      <c r="C55" s="96">
        <v>3</v>
      </c>
      <c r="D55" s="3"/>
      <c r="E55" s="3"/>
    </row>
    <row r="56" spans="1:5" x14ac:dyDescent="0.3">
      <c r="A56" s="106"/>
      <c r="B56" s="56" t="s">
        <v>316</v>
      </c>
      <c r="C56" s="98">
        <f>SUM(C42:C55)</f>
        <v>20757</v>
      </c>
      <c r="D56" s="3"/>
      <c r="E56" s="3"/>
    </row>
    <row r="57" spans="1:5" x14ac:dyDescent="0.3">
      <c r="A57" s="104" t="s">
        <v>282</v>
      </c>
      <c r="B57" s="101" t="s">
        <v>141</v>
      </c>
      <c r="C57" s="100">
        <v>205</v>
      </c>
      <c r="D57" s="3"/>
      <c r="E57" s="3"/>
    </row>
    <row r="58" spans="1:5" x14ac:dyDescent="0.3">
      <c r="A58" s="106"/>
      <c r="B58" s="56" t="s">
        <v>316</v>
      </c>
      <c r="C58" s="98">
        <f>SUM(C57)</f>
        <v>205</v>
      </c>
      <c r="D58" s="3"/>
      <c r="E58" s="3"/>
    </row>
    <row r="59" spans="1:5" x14ac:dyDescent="0.3">
      <c r="A59" s="104" t="s">
        <v>50</v>
      </c>
      <c r="B59" s="89" t="s">
        <v>52</v>
      </c>
      <c r="C59" s="83">
        <v>225</v>
      </c>
      <c r="D59" s="3"/>
      <c r="E59" s="3"/>
    </row>
    <row r="60" spans="1:5" x14ac:dyDescent="0.3">
      <c r="A60" s="106"/>
      <c r="B60" s="56" t="s">
        <v>316</v>
      </c>
      <c r="C60" s="98">
        <f>SUM(C59:C59)</f>
        <v>225</v>
      </c>
      <c r="D60" s="3"/>
      <c r="E60" s="3"/>
    </row>
    <row r="61" spans="1:5" x14ac:dyDescent="0.3">
      <c r="A61" s="104" t="s">
        <v>53</v>
      </c>
      <c r="B61" s="93" t="s">
        <v>274</v>
      </c>
      <c r="C61" s="94">
        <v>83</v>
      </c>
      <c r="D61" s="3"/>
      <c r="E61" s="3"/>
    </row>
    <row r="62" spans="1:5" x14ac:dyDescent="0.3">
      <c r="A62" s="105"/>
      <c r="B62" s="93" t="s">
        <v>320</v>
      </c>
      <c r="C62" s="94">
        <v>1</v>
      </c>
      <c r="D62" s="3"/>
      <c r="E62" s="3"/>
    </row>
    <row r="63" spans="1:5" x14ac:dyDescent="0.3">
      <c r="A63" s="105"/>
      <c r="B63" s="93" t="s">
        <v>32</v>
      </c>
      <c r="C63" s="94">
        <v>5</v>
      </c>
      <c r="D63" s="3"/>
      <c r="E63" s="3"/>
    </row>
    <row r="64" spans="1:5" x14ac:dyDescent="0.3">
      <c r="A64" s="106"/>
      <c r="B64" s="56" t="s">
        <v>316</v>
      </c>
      <c r="C64" s="98">
        <f>SUM(C61:C63)</f>
        <v>89</v>
      </c>
      <c r="D64" s="3"/>
      <c r="E64" s="3"/>
    </row>
    <row r="65" spans="1:5" x14ac:dyDescent="0.3">
      <c r="A65" s="104" t="s">
        <v>54</v>
      </c>
      <c r="B65" s="91" t="s">
        <v>245</v>
      </c>
      <c r="C65" s="92">
        <v>683</v>
      </c>
      <c r="D65" s="3"/>
      <c r="E65" s="3"/>
    </row>
    <row r="66" spans="1:5" x14ac:dyDescent="0.3">
      <c r="A66" s="105"/>
      <c r="B66" s="93" t="s">
        <v>298</v>
      </c>
      <c r="C66" s="94">
        <v>1133</v>
      </c>
      <c r="D66" s="3"/>
      <c r="E66" s="3"/>
    </row>
    <row r="67" spans="1:5" x14ac:dyDescent="0.3">
      <c r="A67" s="105"/>
      <c r="B67" s="93" t="s">
        <v>55</v>
      </c>
      <c r="C67" s="94">
        <v>2</v>
      </c>
      <c r="D67" s="3"/>
      <c r="E67" s="3"/>
    </row>
    <row r="68" spans="1:5" x14ac:dyDescent="0.3">
      <c r="A68" s="105"/>
      <c r="B68" s="93" t="s">
        <v>56</v>
      </c>
      <c r="C68" s="94">
        <v>15</v>
      </c>
      <c r="D68" s="3"/>
      <c r="E68" s="3"/>
    </row>
    <row r="69" spans="1:5" x14ac:dyDescent="0.3">
      <c r="A69" s="105"/>
      <c r="B69" s="93" t="s">
        <v>57</v>
      </c>
      <c r="C69" s="94">
        <v>47</v>
      </c>
      <c r="D69" s="3"/>
      <c r="E69" s="3"/>
    </row>
    <row r="70" spans="1:5" x14ac:dyDescent="0.3">
      <c r="A70" s="105"/>
      <c r="B70" s="95" t="s">
        <v>32</v>
      </c>
      <c r="C70" s="96">
        <v>154</v>
      </c>
      <c r="D70" s="3"/>
      <c r="E70" s="3"/>
    </row>
    <row r="71" spans="1:5" x14ac:dyDescent="0.3">
      <c r="A71" s="106"/>
      <c r="B71" s="56" t="s">
        <v>316</v>
      </c>
      <c r="C71" s="98">
        <f>SUM(C65:C70)</f>
        <v>2034</v>
      </c>
      <c r="D71" s="3"/>
      <c r="E71" s="3"/>
    </row>
    <row r="72" spans="1:5" x14ac:dyDescent="0.3">
      <c r="A72" s="104" t="s">
        <v>58</v>
      </c>
      <c r="B72" s="91" t="s">
        <v>60</v>
      </c>
      <c r="C72" s="92">
        <v>11939</v>
      </c>
      <c r="D72" s="3"/>
      <c r="E72" s="3"/>
    </row>
    <row r="73" spans="1:5" x14ac:dyDescent="0.3">
      <c r="A73" s="106"/>
      <c r="B73" s="56" t="s">
        <v>316</v>
      </c>
      <c r="C73" s="98">
        <f>SUM(C72:C72)</f>
        <v>11939</v>
      </c>
      <c r="D73" s="3"/>
      <c r="E73" s="3"/>
    </row>
    <row r="74" spans="1:5" x14ac:dyDescent="0.3">
      <c r="A74" s="104" t="s">
        <v>262</v>
      </c>
      <c r="B74" s="91" t="s">
        <v>263</v>
      </c>
      <c r="C74" s="92">
        <v>15</v>
      </c>
      <c r="D74" s="3"/>
      <c r="E74" s="3"/>
    </row>
    <row r="75" spans="1:5" x14ac:dyDescent="0.3">
      <c r="A75" s="105"/>
      <c r="B75" s="93" t="s">
        <v>264</v>
      </c>
      <c r="C75" s="94">
        <v>63</v>
      </c>
      <c r="D75" s="3"/>
      <c r="E75" s="3"/>
    </row>
    <row r="76" spans="1:5" x14ac:dyDescent="0.3">
      <c r="A76" s="105"/>
      <c r="B76" s="93" t="s">
        <v>283</v>
      </c>
      <c r="C76" s="94">
        <v>78</v>
      </c>
      <c r="D76" s="3"/>
      <c r="E76" s="3"/>
    </row>
    <row r="77" spans="1:5" x14ac:dyDescent="0.3">
      <c r="A77" s="105"/>
      <c r="B77" s="93" t="s">
        <v>308</v>
      </c>
      <c r="C77" s="94">
        <v>20</v>
      </c>
      <c r="D77" s="3"/>
      <c r="E77" s="3"/>
    </row>
    <row r="78" spans="1:5" x14ac:dyDescent="0.3">
      <c r="A78" s="105"/>
      <c r="B78" s="93" t="s">
        <v>266</v>
      </c>
      <c r="C78" s="94">
        <v>15</v>
      </c>
      <c r="D78" s="3"/>
      <c r="E78" s="3"/>
    </row>
    <row r="79" spans="1:5" x14ac:dyDescent="0.3">
      <c r="A79" s="105"/>
      <c r="B79" s="93" t="s">
        <v>267</v>
      </c>
      <c r="C79" s="94">
        <v>735</v>
      </c>
      <c r="D79" s="3"/>
      <c r="E79" s="3"/>
    </row>
    <row r="80" spans="1:5" x14ac:dyDescent="0.3">
      <c r="A80" s="105"/>
      <c r="B80" s="93" t="s">
        <v>299</v>
      </c>
      <c r="C80" s="94">
        <v>3</v>
      </c>
      <c r="D80" s="3"/>
      <c r="E80" s="3"/>
    </row>
    <row r="81" spans="1:5" x14ac:dyDescent="0.3">
      <c r="A81" s="105"/>
      <c r="B81" s="95" t="s">
        <v>268</v>
      </c>
      <c r="C81" s="96">
        <v>39</v>
      </c>
      <c r="D81" s="3"/>
      <c r="E81" s="3"/>
    </row>
    <row r="82" spans="1:5" x14ac:dyDescent="0.3">
      <c r="A82" s="106"/>
      <c r="B82" s="56" t="s">
        <v>316</v>
      </c>
      <c r="C82" s="98">
        <f>SUM(C74:C81)</f>
        <v>968</v>
      </c>
      <c r="D82" s="3"/>
      <c r="E82" s="3"/>
    </row>
    <row r="83" spans="1:5" x14ac:dyDescent="0.3">
      <c r="A83" s="104" t="s">
        <v>62</v>
      </c>
      <c r="B83" s="91" t="s">
        <v>63</v>
      </c>
      <c r="C83" s="92">
        <v>4</v>
      </c>
      <c r="D83" s="3"/>
      <c r="E83" s="3"/>
    </row>
    <row r="84" spans="1:5" x14ac:dyDescent="0.3">
      <c r="A84" s="105"/>
      <c r="B84" s="93" t="s">
        <v>284</v>
      </c>
      <c r="C84" s="94">
        <v>582</v>
      </c>
      <c r="D84" s="3"/>
      <c r="E84" s="3"/>
    </row>
    <row r="85" spans="1:5" x14ac:dyDescent="0.3">
      <c r="A85" s="105"/>
      <c r="B85" s="95" t="s">
        <v>150</v>
      </c>
      <c r="C85" s="96">
        <v>907</v>
      </c>
      <c r="D85" s="3"/>
      <c r="E85" s="3"/>
    </row>
    <row r="86" spans="1:5" x14ac:dyDescent="0.3">
      <c r="A86" s="106"/>
      <c r="B86" s="56" t="s">
        <v>316</v>
      </c>
      <c r="C86" s="98">
        <f>SUM(C83:C85)</f>
        <v>1493</v>
      </c>
      <c r="D86" s="3"/>
      <c r="E86" s="3"/>
    </row>
    <row r="87" spans="1:5" x14ac:dyDescent="0.3">
      <c r="A87" s="104" t="s">
        <v>66</v>
      </c>
      <c r="B87" s="91" t="s">
        <v>249</v>
      </c>
      <c r="C87" s="92">
        <v>78</v>
      </c>
      <c r="D87" s="3"/>
      <c r="E87" s="3"/>
    </row>
    <row r="88" spans="1:5" x14ac:dyDescent="0.3">
      <c r="A88" s="105"/>
      <c r="B88" s="93" t="s">
        <v>68</v>
      </c>
      <c r="C88" s="94">
        <v>2</v>
      </c>
      <c r="D88" s="3"/>
      <c r="E88" s="3"/>
    </row>
    <row r="89" spans="1:5" x14ac:dyDescent="0.3">
      <c r="A89" s="105"/>
      <c r="B89" s="93" t="s">
        <v>269</v>
      </c>
      <c r="C89" s="94">
        <v>38</v>
      </c>
      <c r="D89" s="3"/>
      <c r="E89" s="3"/>
    </row>
    <row r="90" spans="1:5" x14ac:dyDescent="0.3">
      <c r="A90" s="105"/>
      <c r="B90" s="93" t="s">
        <v>250</v>
      </c>
      <c r="C90" s="94">
        <v>44</v>
      </c>
      <c r="D90" s="3"/>
      <c r="E90" s="3"/>
    </row>
    <row r="91" spans="1:5" x14ac:dyDescent="0.3">
      <c r="A91" s="105"/>
      <c r="B91" s="95" t="s">
        <v>152</v>
      </c>
      <c r="C91" s="96">
        <v>30</v>
      </c>
      <c r="D91" s="3"/>
      <c r="E91" s="3"/>
    </row>
    <row r="92" spans="1:5" x14ac:dyDescent="0.3">
      <c r="A92" s="106"/>
      <c r="B92" s="56" t="s">
        <v>316</v>
      </c>
      <c r="C92" s="98">
        <f>SUM(C87:C91)</f>
        <v>192</v>
      </c>
      <c r="D92" s="3"/>
      <c r="E92" s="3"/>
    </row>
    <row r="93" spans="1:5" x14ac:dyDescent="0.3">
      <c r="A93" s="107" t="s">
        <v>309</v>
      </c>
      <c r="B93" s="101" t="s">
        <v>310</v>
      </c>
      <c r="C93" s="100">
        <v>283</v>
      </c>
      <c r="D93" s="3"/>
      <c r="E93" s="3"/>
    </row>
    <row r="94" spans="1:5" x14ac:dyDescent="0.3">
      <c r="A94" s="106"/>
      <c r="B94" s="56" t="s">
        <v>316</v>
      </c>
      <c r="C94" s="98">
        <f>SUM(C93)</f>
        <v>283</v>
      </c>
      <c r="D94" s="3"/>
      <c r="E94" s="3"/>
    </row>
    <row r="95" spans="1:5" x14ac:dyDescent="0.3">
      <c r="A95" s="104" t="s">
        <v>72</v>
      </c>
      <c r="B95" s="91" t="s">
        <v>153</v>
      </c>
      <c r="C95" s="92">
        <v>567</v>
      </c>
      <c r="D95" s="3"/>
      <c r="E95" s="3"/>
    </row>
    <row r="96" spans="1:5" x14ac:dyDescent="0.3">
      <c r="A96" s="105"/>
      <c r="B96" s="93" t="s">
        <v>143</v>
      </c>
      <c r="C96" s="94">
        <v>59</v>
      </c>
      <c r="D96" s="3"/>
      <c r="E96" s="3"/>
    </row>
    <row r="97" spans="1:5" x14ac:dyDescent="0.3">
      <c r="A97" s="105"/>
      <c r="B97" s="93" t="s">
        <v>73</v>
      </c>
      <c r="C97" s="94">
        <v>4009</v>
      </c>
      <c r="D97" s="3"/>
      <c r="E97" s="3"/>
    </row>
    <row r="98" spans="1:5" x14ac:dyDescent="0.3">
      <c r="A98" s="105"/>
      <c r="B98" s="93" t="s">
        <v>74</v>
      </c>
      <c r="C98" s="94">
        <v>23</v>
      </c>
      <c r="D98" s="3"/>
      <c r="E98" s="3"/>
    </row>
    <row r="99" spans="1:5" x14ac:dyDescent="0.3">
      <c r="A99" s="105"/>
      <c r="B99" s="93" t="s">
        <v>75</v>
      </c>
      <c r="C99" s="94">
        <v>1924</v>
      </c>
      <c r="D99" s="3"/>
      <c r="E99" s="3"/>
    </row>
    <row r="100" spans="1:5" x14ac:dyDescent="0.3">
      <c r="A100" s="105"/>
      <c r="B100" s="93" t="s">
        <v>285</v>
      </c>
      <c r="C100" s="94">
        <v>565</v>
      </c>
      <c r="D100" s="3"/>
      <c r="E100" s="3"/>
    </row>
    <row r="101" spans="1:5" x14ac:dyDescent="0.3">
      <c r="A101" s="105"/>
      <c r="B101" s="95" t="s">
        <v>32</v>
      </c>
      <c r="C101" s="96">
        <v>12</v>
      </c>
      <c r="D101" s="3"/>
      <c r="E101" s="3"/>
    </row>
    <row r="102" spans="1:5" x14ac:dyDescent="0.3">
      <c r="A102" s="106"/>
      <c r="B102" s="56" t="s">
        <v>316</v>
      </c>
      <c r="C102" s="98">
        <f>SUM(C95:C101)</f>
        <v>7159</v>
      </c>
      <c r="D102" s="3"/>
      <c r="E102" s="3"/>
    </row>
    <row r="103" spans="1:5" x14ac:dyDescent="0.3">
      <c r="A103" s="104" t="s">
        <v>76</v>
      </c>
      <c r="B103" s="91" t="s">
        <v>217</v>
      </c>
      <c r="C103" s="92">
        <v>49</v>
      </c>
      <c r="D103" s="3"/>
      <c r="E103" s="3"/>
    </row>
    <row r="104" spans="1:5" x14ac:dyDescent="0.3">
      <c r="A104" s="105"/>
      <c r="B104" s="93" t="s">
        <v>77</v>
      </c>
      <c r="C104" s="94">
        <v>258</v>
      </c>
      <c r="D104" s="3"/>
      <c r="E104" s="3"/>
    </row>
    <row r="105" spans="1:5" x14ac:dyDescent="0.3">
      <c r="A105" s="105"/>
      <c r="B105" s="93" t="s">
        <v>78</v>
      </c>
      <c r="C105" s="94">
        <v>1042</v>
      </c>
      <c r="D105" s="3"/>
      <c r="E105" s="3"/>
    </row>
    <row r="106" spans="1:5" x14ac:dyDescent="0.3">
      <c r="A106" s="105"/>
      <c r="B106" s="93" t="s">
        <v>79</v>
      </c>
      <c r="C106" s="94">
        <v>42</v>
      </c>
      <c r="D106" s="3"/>
      <c r="E106" s="3"/>
    </row>
    <row r="107" spans="1:5" x14ac:dyDescent="0.3">
      <c r="A107" s="105"/>
      <c r="B107" s="95" t="s">
        <v>32</v>
      </c>
      <c r="C107" s="96">
        <v>1</v>
      </c>
      <c r="D107" s="3"/>
      <c r="E107" s="3"/>
    </row>
    <row r="108" spans="1:5" x14ac:dyDescent="0.3">
      <c r="A108" s="106"/>
      <c r="B108" s="56" t="s">
        <v>316</v>
      </c>
      <c r="C108" s="98">
        <f>SUM(C103:C107)</f>
        <v>1392</v>
      </c>
      <c r="D108" s="3"/>
      <c r="E108" s="3"/>
    </row>
    <row r="109" spans="1:5" x14ac:dyDescent="0.3">
      <c r="A109" s="104" t="s">
        <v>80</v>
      </c>
      <c r="B109" s="91" t="s">
        <v>81</v>
      </c>
      <c r="C109" s="92">
        <v>4</v>
      </c>
      <c r="D109" s="3"/>
      <c r="E109" s="3"/>
    </row>
    <row r="110" spans="1:5" x14ac:dyDescent="0.3">
      <c r="A110" s="105"/>
      <c r="B110" s="93" t="s">
        <v>82</v>
      </c>
      <c r="C110" s="94">
        <v>2142</v>
      </c>
      <c r="D110" s="3"/>
      <c r="E110" s="3"/>
    </row>
    <row r="111" spans="1:5" x14ac:dyDescent="0.3">
      <c r="A111" s="105"/>
      <c r="B111" s="93" t="s">
        <v>220</v>
      </c>
      <c r="C111" s="94">
        <v>1</v>
      </c>
      <c r="D111" s="3"/>
      <c r="E111" s="3"/>
    </row>
    <row r="112" spans="1:5" x14ac:dyDescent="0.3">
      <c r="A112" s="105"/>
      <c r="B112" s="93" t="s">
        <v>218</v>
      </c>
      <c r="C112" s="94">
        <v>60</v>
      </c>
      <c r="D112" s="3"/>
      <c r="E112" s="3"/>
    </row>
    <row r="113" spans="1:5" x14ac:dyDescent="0.3">
      <c r="A113" s="105"/>
      <c r="B113" s="93" t="s">
        <v>222</v>
      </c>
      <c r="C113" s="94">
        <v>26</v>
      </c>
      <c r="D113" s="3"/>
      <c r="E113" s="3"/>
    </row>
    <row r="114" spans="1:5" x14ac:dyDescent="0.3">
      <c r="A114" s="105"/>
      <c r="B114" s="93" t="s">
        <v>221</v>
      </c>
      <c r="C114" s="94">
        <v>2</v>
      </c>
      <c r="D114" s="3"/>
      <c r="E114" s="3"/>
    </row>
    <row r="115" spans="1:5" x14ac:dyDescent="0.3">
      <c r="A115" s="105"/>
      <c r="B115" s="93" t="s">
        <v>84</v>
      </c>
      <c r="C115" s="94">
        <v>905</v>
      </c>
      <c r="D115" s="3"/>
      <c r="E115" s="3"/>
    </row>
    <row r="116" spans="1:5" x14ac:dyDescent="0.3">
      <c r="A116" s="105"/>
      <c r="B116" s="93" t="s">
        <v>86</v>
      </c>
      <c r="C116" s="94">
        <v>1219</v>
      </c>
      <c r="D116" s="3"/>
      <c r="E116" s="3"/>
    </row>
    <row r="117" spans="1:5" x14ac:dyDescent="0.3">
      <c r="A117" s="105"/>
      <c r="B117" s="93" t="s">
        <v>300</v>
      </c>
      <c r="C117" s="94">
        <v>231</v>
      </c>
      <c r="D117" s="3"/>
      <c r="E117" s="3"/>
    </row>
    <row r="118" spans="1:5" x14ac:dyDescent="0.3">
      <c r="A118" s="105"/>
      <c r="B118" s="93" t="s">
        <v>87</v>
      </c>
      <c r="C118" s="94">
        <v>564</v>
      </c>
      <c r="D118" s="3"/>
      <c r="E118" s="3"/>
    </row>
    <row r="119" spans="1:5" x14ac:dyDescent="0.3">
      <c r="A119" s="105"/>
      <c r="B119" s="93" t="s">
        <v>251</v>
      </c>
      <c r="C119" s="94">
        <v>31</v>
      </c>
      <c r="D119" s="3"/>
      <c r="E119" s="3"/>
    </row>
    <row r="120" spans="1:5" x14ac:dyDescent="0.3">
      <c r="A120" s="105"/>
      <c r="B120" s="93" t="s">
        <v>90</v>
      </c>
      <c r="C120" s="94">
        <v>1167</v>
      </c>
      <c r="D120" s="3"/>
      <c r="E120" s="3"/>
    </row>
    <row r="121" spans="1:5" x14ac:dyDescent="0.3">
      <c r="A121" s="105"/>
      <c r="B121" s="93" t="s">
        <v>91</v>
      </c>
      <c r="C121" s="94">
        <v>469</v>
      </c>
      <c r="D121" s="3"/>
      <c r="E121" s="3"/>
    </row>
    <row r="122" spans="1:5" x14ac:dyDescent="0.3">
      <c r="A122" s="105"/>
      <c r="B122" s="95" t="s">
        <v>32</v>
      </c>
      <c r="C122" s="96">
        <v>1</v>
      </c>
      <c r="D122" s="3"/>
      <c r="E122" s="3"/>
    </row>
    <row r="123" spans="1:5" x14ac:dyDescent="0.3">
      <c r="A123" s="106"/>
      <c r="B123" s="56" t="s">
        <v>316</v>
      </c>
      <c r="C123" s="98">
        <f>SUM(C109:C122)</f>
        <v>6822</v>
      </c>
      <c r="D123" s="3"/>
      <c r="E123" s="3"/>
    </row>
    <row r="124" spans="1:5" x14ac:dyDescent="0.3">
      <c r="A124" s="104" t="s">
        <v>41</v>
      </c>
      <c r="B124" s="91" t="s">
        <v>258</v>
      </c>
      <c r="C124" s="92">
        <v>1754</v>
      </c>
      <c r="D124" s="3"/>
      <c r="E124" s="3"/>
    </row>
    <row r="125" spans="1:5" x14ac:dyDescent="0.3">
      <c r="A125" s="105"/>
      <c r="B125" s="93" t="s">
        <v>259</v>
      </c>
      <c r="C125" s="94">
        <v>209</v>
      </c>
      <c r="D125" s="3"/>
      <c r="E125" s="3"/>
    </row>
    <row r="126" spans="1:5" x14ac:dyDescent="0.3">
      <c r="A126" s="105"/>
      <c r="B126" s="93" t="s">
        <v>301</v>
      </c>
      <c r="C126" s="94">
        <v>28</v>
      </c>
      <c r="D126" s="3"/>
      <c r="E126" s="3"/>
    </row>
    <row r="127" spans="1:5" x14ac:dyDescent="0.3">
      <c r="A127" s="105"/>
      <c r="B127" s="93" t="s">
        <v>302</v>
      </c>
      <c r="C127" s="94">
        <v>135</v>
      </c>
      <c r="D127" s="3"/>
      <c r="E127" s="3"/>
    </row>
    <row r="128" spans="1:5" x14ac:dyDescent="0.3">
      <c r="A128" s="105"/>
      <c r="B128" s="93" t="s">
        <v>208</v>
      </c>
      <c r="C128" s="94">
        <v>4</v>
      </c>
      <c r="D128" s="3"/>
      <c r="E128" s="3"/>
    </row>
    <row r="129" spans="1:5" x14ac:dyDescent="0.3">
      <c r="A129" s="105"/>
      <c r="B129" s="93" t="s">
        <v>43</v>
      </c>
      <c r="C129" s="94">
        <v>29</v>
      </c>
      <c r="D129" s="3"/>
      <c r="E129" s="3"/>
    </row>
    <row r="130" spans="1:5" x14ac:dyDescent="0.3">
      <c r="A130" s="105"/>
      <c r="B130" s="93" t="s">
        <v>234</v>
      </c>
      <c r="C130" s="94">
        <v>111</v>
      </c>
      <c r="D130" s="3"/>
      <c r="E130" s="3"/>
    </row>
    <row r="131" spans="1:5" x14ac:dyDescent="0.3">
      <c r="A131" s="105"/>
      <c r="B131" s="93" t="s">
        <v>45</v>
      </c>
      <c r="C131" s="94">
        <v>1855</v>
      </c>
      <c r="D131" s="3"/>
      <c r="E131" s="3"/>
    </row>
    <row r="132" spans="1:5" x14ac:dyDescent="0.3">
      <c r="A132" s="105"/>
      <c r="B132" s="93" t="s">
        <v>46</v>
      </c>
      <c r="C132" s="94">
        <v>1869</v>
      </c>
      <c r="D132" s="3"/>
      <c r="E132" s="3"/>
    </row>
    <row r="133" spans="1:5" x14ac:dyDescent="0.3">
      <c r="A133" s="105"/>
      <c r="B133" s="95" t="s">
        <v>47</v>
      </c>
      <c r="C133" s="96">
        <v>19</v>
      </c>
      <c r="D133" s="3"/>
      <c r="E133" s="3"/>
    </row>
    <row r="134" spans="1:5" x14ac:dyDescent="0.3">
      <c r="A134" s="106"/>
      <c r="B134" s="56" t="s">
        <v>316</v>
      </c>
      <c r="C134" s="98">
        <f>SUM(C124:C133)</f>
        <v>6013</v>
      </c>
      <c r="D134" s="3"/>
      <c r="E134" s="3"/>
    </row>
    <row r="135" spans="1:5" x14ac:dyDescent="0.3">
      <c r="A135" s="104" t="s">
        <v>92</v>
      </c>
      <c r="B135" s="91" t="s">
        <v>144</v>
      </c>
      <c r="C135" s="92">
        <v>1228</v>
      </c>
      <c r="D135" s="3"/>
      <c r="E135" s="3"/>
    </row>
    <row r="136" spans="1:5" x14ac:dyDescent="0.3">
      <c r="A136" s="105"/>
      <c r="B136" s="93" t="s">
        <v>100</v>
      </c>
      <c r="C136" s="94">
        <v>197</v>
      </c>
      <c r="D136" s="3"/>
      <c r="E136" s="3"/>
    </row>
    <row r="137" spans="1:5" x14ac:dyDescent="0.3">
      <c r="A137" s="105"/>
      <c r="B137" s="93" t="s">
        <v>198</v>
      </c>
      <c r="C137" s="94">
        <v>8</v>
      </c>
      <c r="D137" s="3"/>
      <c r="E137" s="3"/>
    </row>
    <row r="138" spans="1:5" x14ac:dyDescent="0.3">
      <c r="A138" s="105"/>
      <c r="B138" s="93" t="s">
        <v>200</v>
      </c>
      <c r="C138" s="94">
        <v>97</v>
      </c>
      <c r="D138" s="3"/>
      <c r="E138" s="3"/>
    </row>
    <row r="139" spans="1:5" x14ac:dyDescent="0.3">
      <c r="A139" s="105"/>
      <c r="B139" s="93" t="s">
        <v>145</v>
      </c>
      <c r="C139" s="94">
        <v>36</v>
      </c>
      <c r="D139" s="3"/>
      <c r="E139" s="3"/>
    </row>
    <row r="140" spans="1:5" x14ac:dyDescent="0.3">
      <c r="A140" s="105"/>
      <c r="B140" s="93" t="s">
        <v>102</v>
      </c>
      <c r="C140" s="94">
        <v>155</v>
      </c>
      <c r="D140" s="3"/>
      <c r="E140" s="3"/>
    </row>
    <row r="141" spans="1:5" x14ac:dyDescent="0.3">
      <c r="A141" s="105"/>
      <c r="B141" s="93" t="s">
        <v>93</v>
      </c>
      <c r="C141" s="94">
        <v>644</v>
      </c>
      <c r="D141" s="3"/>
      <c r="E141" s="3"/>
    </row>
    <row r="142" spans="1:5" x14ac:dyDescent="0.3">
      <c r="A142" s="105"/>
      <c r="B142" s="93" t="s">
        <v>94</v>
      </c>
      <c r="C142" s="94">
        <v>4573</v>
      </c>
      <c r="D142" s="3"/>
      <c r="E142" s="3"/>
    </row>
    <row r="143" spans="1:5" x14ac:dyDescent="0.3">
      <c r="A143" s="105"/>
      <c r="B143" s="93" t="s">
        <v>95</v>
      </c>
      <c r="C143" s="94">
        <v>3025</v>
      </c>
      <c r="D143" s="3"/>
      <c r="E143" s="3"/>
    </row>
    <row r="144" spans="1:5" x14ac:dyDescent="0.3">
      <c r="A144" s="105"/>
      <c r="B144" s="93" t="s">
        <v>96</v>
      </c>
      <c r="C144" s="94">
        <v>3693</v>
      </c>
      <c r="D144" s="3"/>
      <c r="E144" s="3"/>
    </row>
    <row r="145" spans="1:5" x14ac:dyDescent="0.3">
      <c r="A145" s="105"/>
      <c r="B145" s="95" t="s">
        <v>275</v>
      </c>
      <c r="C145" s="96">
        <v>83</v>
      </c>
      <c r="D145" s="3"/>
      <c r="E145" s="3"/>
    </row>
    <row r="146" spans="1:5" x14ac:dyDescent="0.3">
      <c r="A146" s="106"/>
      <c r="B146" s="56" t="s">
        <v>316</v>
      </c>
      <c r="C146" s="98">
        <f>SUM(C135:C145)</f>
        <v>13739</v>
      </c>
      <c r="D146" s="3"/>
      <c r="E146" s="3"/>
    </row>
    <row r="147" spans="1:5" x14ac:dyDescent="0.3">
      <c r="A147" s="107" t="s">
        <v>103</v>
      </c>
      <c r="B147" s="101" t="s">
        <v>104</v>
      </c>
      <c r="C147" s="100">
        <v>2662</v>
      </c>
      <c r="D147" s="3"/>
      <c r="E147" s="3"/>
    </row>
    <row r="148" spans="1:5" x14ac:dyDescent="0.3">
      <c r="A148" s="106"/>
      <c r="B148" s="56" t="s">
        <v>316</v>
      </c>
      <c r="C148" s="98">
        <f>SUM(C147)</f>
        <v>2662</v>
      </c>
      <c r="D148" s="3"/>
      <c r="E148" s="3"/>
    </row>
    <row r="149" spans="1:5" x14ac:dyDescent="0.3">
      <c r="A149" s="108" t="s">
        <v>105</v>
      </c>
      <c r="B149" s="91" t="s">
        <v>286</v>
      </c>
      <c r="C149" s="92">
        <v>154</v>
      </c>
      <c r="D149" s="3"/>
      <c r="E149" s="3"/>
    </row>
    <row r="150" spans="1:5" x14ac:dyDescent="0.3">
      <c r="A150" s="105"/>
      <c r="B150" s="93" t="s">
        <v>154</v>
      </c>
      <c r="C150" s="94">
        <v>532</v>
      </c>
      <c r="D150" s="3"/>
      <c r="E150" s="3"/>
    </row>
    <row r="151" spans="1:5" x14ac:dyDescent="0.3">
      <c r="A151" s="105"/>
      <c r="B151" s="93" t="s">
        <v>106</v>
      </c>
      <c r="C151" s="94">
        <v>2933</v>
      </c>
      <c r="D151" s="3"/>
      <c r="E151" s="3"/>
    </row>
    <row r="152" spans="1:5" x14ac:dyDescent="0.3">
      <c r="A152" s="105"/>
      <c r="B152" s="93" t="s">
        <v>107</v>
      </c>
      <c r="C152" s="94">
        <v>63</v>
      </c>
      <c r="D152" s="3"/>
      <c r="E152" s="3"/>
    </row>
    <row r="153" spans="1:5" x14ac:dyDescent="0.3">
      <c r="A153" s="109"/>
      <c r="B153" s="93" t="s">
        <v>253</v>
      </c>
      <c r="C153" s="94">
        <v>538</v>
      </c>
      <c r="D153" s="3"/>
      <c r="E153" s="3"/>
    </row>
    <row r="154" spans="1:5" x14ac:dyDescent="0.3">
      <c r="A154" s="110"/>
      <c r="B154" s="93" t="s">
        <v>287</v>
      </c>
      <c r="C154" s="94">
        <v>609</v>
      </c>
      <c r="D154" s="3"/>
      <c r="E154" s="3"/>
    </row>
    <row r="155" spans="1:5" x14ac:dyDescent="0.3">
      <c r="A155" s="105"/>
      <c r="B155" s="93" t="s">
        <v>155</v>
      </c>
      <c r="C155" s="94">
        <v>3509</v>
      </c>
      <c r="D155" s="3"/>
      <c r="E155" s="3"/>
    </row>
    <row r="156" spans="1:5" x14ac:dyDescent="0.3">
      <c r="A156" s="105"/>
      <c r="B156" s="93" t="s">
        <v>111</v>
      </c>
      <c r="C156" s="94">
        <v>4638</v>
      </c>
      <c r="D156" s="3"/>
      <c r="E156" s="3"/>
    </row>
    <row r="157" spans="1:5" x14ac:dyDescent="0.3">
      <c r="A157" s="105"/>
      <c r="B157" s="93" t="s">
        <v>112</v>
      </c>
      <c r="C157" s="94">
        <v>389</v>
      </c>
      <c r="D157" s="3"/>
      <c r="E157" s="3"/>
    </row>
    <row r="158" spans="1:5" x14ac:dyDescent="0.3">
      <c r="A158" s="105"/>
      <c r="B158" s="93" t="s">
        <v>113</v>
      </c>
      <c r="C158" s="94">
        <v>508</v>
      </c>
      <c r="D158" s="3"/>
      <c r="E158" s="3"/>
    </row>
    <row r="159" spans="1:5" x14ac:dyDescent="0.3">
      <c r="A159" s="105"/>
      <c r="B159" s="93" t="s">
        <v>114</v>
      </c>
      <c r="C159" s="94">
        <v>233</v>
      </c>
      <c r="D159" s="3"/>
      <c r="E159" s="3"/>
    </row>
    <row r="160" spans="1:5" x14ac:dyDescent="0.3">
      <c r="A160" s="105"/>
      <c r="B160" s="93" t="s">
        <v>276</v>
      </c>
      <c r="C160" s="94">
        <v>40</v>
      </c>
      <c r="D160" s="3"/>
      <c r="E160" s="3"/>
    </row>
    <row r="161" spans="1:5" x14ac:dyDescent="0.3">
      <c r="A161" s="105"/>
      <c r="B161" s="93" t="s">
        <v>116</v>
      </c>
      <c r="C161" s="94">
        <v>2922</v>
      </c>
      <c r="D161" s="3"/>
      <c r="E161" s="3"/>
    </row>
    <row r="162" spans="1:5" x14ac:dyDescent="0.3">
      <c r="A162" s="105"/>
      <c r="B162" s="95" t="s">
        <v>237</v>
      </c>
      <c r="C162" s="96">
        <v>23</v>
      </c>
      <c r="D162" s="3"/>
      <c r="E162" s="3"/>
    </row>
    <row r="163" spans="1:5" x14ac:dyDescent="0.3">
      <c r="A163" s="106"/>
      <c r="B163" s="56" t="s">
        <v>316</v>
      </c>
      <c r="C163" s="97">
        <f>SUM(C149:C162)</f>
        <v>17091</v>
      </c>
      <c r="D163" s="3"/>
      <c r="E163" s="3"/>
    </row>
    <row r="164" spans="1:5" x14ac:dyDescent="0.3">
      <c r="A164" s="104" t="s">
        <v>118</v>
      </c>
      <c r="B164" s="91" t="s">
        <v>225</v>
      </c>
      <c r="C164" s="92">
        <v>12</v>
      </c>
      <c r="D164" s="3"/>
      <c r="E164" s="3"/>
    </row>
    <row r="165" spans="1:5" x14ac:dyDescent="0.3">
      <c r="A165" s="105"/>
      <c r="B165" s="93" t="s">
        <v>179</v>
      </c>
      <c r="C165" s="94">
        <v>387</v>
      </c>
      <c r="D165" s="3"/>
      <c r="E165" s="3"/>
    </row>
    <row r="166" spans="1:5" x14ac:dyDescent="0.3">
      <c r="A166" s="105"/>
      <c r="B166" s="93" t="s">
        <v>303</v>
      </c>
      <c r="C166" s="94">
        <v>1</v>
      </c>
      <c r="D166" s="3"/>
      <c r="E166" s="3"/>
    </row>
    <row r="167" spans="1:5" x14ac:dyDescent="0.3">
      <c r="A167" s="105"/>
      <c r="B167" s="93" t="s">
        <v>119</v>
      </c>
      <c r="C167" s="94">
        <v>360</v>
      </c>
      <c r="D167" s="3"/>
      <c r="E167" s="3"/>
    </row>
    <row r="168" spans="1:5" x14ac:dyDescent="0.3">
      <c r="A168" s="105"/>
      <c r="B168" s="93" t="s">
        <v>239</v>
      </c>
      <c r="C168" s="94">
        <v>15</v>
      </c>
      <c r="D168" s="3"/>
      <c r="E168" s="3"/>
    </row>
    <row r="169" spans="1:5" x14ac:dyDescent="0.3">
      <c r="A169" s="105"/>
      <c r="B169" s="95" t="s">
        <v>224</v>
      </c>
      <c r="C169" s="96">
        <v>29</v>
      </c>
      <c r="D169" s="3"/>
      <c r="E169" s="3"/>
    </row>
    <row r="170" spans="1:5" x14ac:dyDescent="0.3">
      <c r="A170" s="106"/>
      <c r="B170" s="56" t="s">
        <v>316</v>
      </c>
      <c r="C170" s="97">
        <f>SUM(C164:C169)</f>
        <v>804</v>
      </c>
      <c r="D170" s="3"/>
      <c r="E170" s="3"/>
    </row>
    <row r="171" spans="1:5" x14ac:dyDescent="0.3">
      <c r="A171" s="104" t="s">
        <v>329</v>
      </c>
      <c r="B171" s="91" t="s">
        <v>330</v>
      </c>
      <c r="C171" s="92">
        <v>56</v>
      </c>
      <c r="D171" s="3"/>
      <c r="E171" s="3"/>
    </row>
    <row r="172" spans="1:5" x14ac:dyDescent="0.3">
      <c r="A172" s="105"/>
      <c r="B172" s="93" t="s">
        <v>331</v>
      </c>
      <c r="C172" s="94">
        <v>18</v>
      </c>
      <c r="D172" s="3"/>
      <c r="E172" s="3"/>
    </row>
    <row r="173" spans="1:5" x14ac:dyDescent="0.3">
      <c r="A173" s="105"/>
      <c r="B173" s="95" t="s">
        <v>332</v>
      </c>
      <c r="C173" s="96">
        <v>7</v>
      </c>
      <c r="D173" s="3"/>
      <c r="E173" s="3"/>
    </row>
    <row r="174" spans="1:5" x14ac:dyDescent="0.3">
      <c r="A174" s="106"/>
      <c r="B174" s="56" t="s">
        <v>316</v>
      </c>
      <c r="C174" s="97">
        <f>SUM(C171:C173)</f>
        <v>81</v>
      </c>
      <c r="D174" s="3"/>
      <c r="E174" s="3"/>
    </row>
    <row r="175" spans="1:5" x14ac:dyDescent="0.3">
      <c r="A175" s="104" t="s">
        <v>125</v>
      </c>
      <c r="B175" s="91" t="s">
        <v>227</v>
      </c>
      <c r="C175" s="92">
        <v>90</v>
      </c>
      <c r="D175" s="3"/>
      <c r="E175" s="3"/>
    </row>
    <row r="176" spans="1:5" x14ac:dyDescent="0.3">
      <c r="A176" s="105"/>
      <c r="B176" s="93" t="s">
        <v>304</v>
      </c>
      <c r="C176" s="94">
        <v>1</v>
      </c>
      <c r="D176" s="3"/>
    </row>
    <row r="177" spans="1:5" x14ac:dyDescent="0.3">
      <c r="A177" s="105"/>
      <c r="B177" s="93" t="s">
        <v>126</v>
      </c>
      <c r="C177" s="94">
        <v>1069</v>
      </c>
      <c r="D177" s="3"/>
    </row>
    <row r="178" spans="1:5" x14ac:dyDescent="0.3">
      <c r="A178" s="105"/>
      <c r="B178" s="93" t="s">
        <v>127</v>
      </c>
      <c r="C178" s="94">
        <v>3</v>
      </c>
      <c r="D178" s="3"/>
    </row>
    <row r="179" spans="1:5" x14ac:dyDescent="0.3">
      <c r="A179" s="105"/>
      <c r="B179" s="93" t="s">
        <v>240</v>
      </c>
      <c r="C179" s="94">
        <v>487</v>
      </c>
    </row>
    <row r="180" spans="1:5" x14ac:dyDescent="0.3">
      <c r="A180" s="105"/>
      <c r="B180" s="93" t="s">
        <v>228</v>
      </c>
      <c r="C180" s="94">
        <v>157</v>
      </c>
    </row>
    <row r="181" spans="1:5" x14ac:dyDescent="0.3">
      <c r="A181" s="105"/>
      <c r="B181" s="93" t="s">
        <v>277</v>
      </c>
      <c r="C181" s="94">
        <v>2</v>
      </c>
    </row>
    <row r="182" spans="1:5" x14ac:dyDescent="0.3">
      <c r="A182" s="105"/>
      <c r="B182" s="95" t="s">
        <v>229</v>
      </c>
      <c r="C182" s="96">
        <v>129</v>
      </c>
    </row>
    <row r="183" spans="1:5" x14ac:dyDescent="0.3">
      <c r="A183" s="106"/>
      <c r="B183" s="56" t="s">
        <v>316</v>
      </c>
      <c r="C183" s="97">
        <f>SUM(C175:C182)</f>
        <v>1938</v>
      </c>
    </row>
    <row r="184" spans="1:5" x14ac:dyDescent="0.3">
      <c r="A184" s="104" t="s">
        <v>128</v>
      </c>
      <c r="B184" s="91" t="s">
        <v>129</v>
      </c>
      <c r="C184" s="92">
        <v>510</v>
      </c>
      <c r="D184" s="3"/>
      <c r="E184" s="3"/>
    </row>
    <row r="185" spans="1:5" x14ac:dyDescent="0.3">
      <c r="A185" s="105"/>
      <c r="B185" s="93" t="s">
        <v>130</v>
      </c>
      <c r="C185" s="94">
        <v>3486</v>
      </c>
      <c r="D185" s="3"/>
      <c r="E185" s="3"/>
    </row>
    <row r="186" spans="1:5" x14ac:dyDescent="0.3">
      <c r="A186" s="105"/>
      <c r="B186" s="93" t="s">
        <v>131</v>
      </c>
      <c r="C186" s="94">
        <v>64</v>
      </c>
      <c r="D186" s="3"/>
      <c r="E186" s="3"/>
    </row>
    <row r="187" spans="1:5" ht="13.5" customHeight="1" x14ac:dyDescent="0.3">
      <c r="A187" s="105"/>
      <c r="B187" s="93" t="s">
        <v>132</v>
      </c>
      <c r="C187" s="94">
        <v>2280</v>
      </c>
      <c r="E187" s="3"/>
    </row>
    <row r="188" spans="1:5" x14ac:dyDescent="0.3">
      <c r="A188" s="105"/>
      <c r="B188" s="93" t="s">
        <v>230</v>
      </c>
      <c r="C188" s="94">
        <v>194</v>
      </c>
      <c r="E188" s="3"/>
    </row>
    <row r="189" spans="1:5" x14ac:dyDescent="0.3">
      <c r="A189" s="105"/>
      <c r="B189" s="93" t="s">
        <v>231</v>
      </c>
      <c r="C189" s="94">
        <v>1</v>
      </c>
      <c r="E189" s="3"/>
    </row>
    <row r="190" spans="1:5" x14ac:dyDescent="0.3">
      <c r="A190" s="105"/>
      <c r="B190" s="93" t="s">
        <v>136</v>
      </c>
      <c r="C190" s="94">
        <v>9</v>
      </c>
      <c r="E190" s="3"/>
    </row>
    <row r="191" spans="1:5" x14ac:dyDescent="0.3">
      <c r="A191" s="105"/>
      <c r="B191" s="93" t="s">
        <v>137</v>
      </c>
      <c r="C191" s="94">
        <v>1964</v>
      </c>
      <c r="E191" s="3"/>
    </row>
    <row r="192" spans="1:5" x14ac:dyDescent="0.3">
      <c r="A192" s="105"/>
      <c r="B192" s="95" t="s">
        <v>32</v>
      </c>
      <c r="C192" s="96">
        <v>16</v>
      </c>
      <c r="E192" s="3"/>
    </row>
    <row r="193" spans="1:15" x14ac:dyDescent="0.3">
      <c r="A193" s="106"/>
      <c r="B193" s="56" t="s">
        <v>316</v>
      </c>
      <c r="C193" s="97">
        <f>SUM(C184:C192)</f>
        <v>8524</v>
      </c>
      <c r="E193" s="3"/>
    </row>
    <row r="194" spans="1:15" x14ac:dyDescent="0.3">
      <c r="A194" s="104" t="s">
        <v>191</v>
      </c>
      <c r="B194" s="91" t="s">
        <v>289</v>
      </c>
      <c r="C194" s="92">
        <v>82</v>
      </c>
      <c r="E194" s="3"/>
    </row>
    <row r="195" spans="1:15" x14ac:dyDescent="0.3">
      <c r="A195" s="105"/>
      <c r="B195" s="93" t="s">
        <v>290</v>
      </c>
      <c r="C195" s="94">
        <v>26</v>
      </c>
      <c r="E195" s="3"/>
    </row>
    <row r="196" spans="1:15" x14ac:dyDescent="0.3">
      <c r="A196" s="105"/>
      <c r="B196" s="93" t="s">
        <v>291</v>
      </c>
      <c r="C196" s="94">
        <v>92</v>
      </c>
      <c r="E196" s="3"/>
    </row>
    <row r="197" spans="1:15" x14ac:dyDescent="0.3">
      <c r="A197" s="105"/>
      <c r="B197" s="93" t="s">
        <v>292</v>
      </c>
      <c r="C197" s="94">
        <v>10</v>
      </c>
      <c r="E197" s="3"/>
    </row>
    <row r="198" spans="1:15" x14ac:dyDescent="0.3">
      <c r="A198" s="105"/>
      <c r="B198" s="95" t="s">
        <v>293</v>
      </c>
      <c r="C198" s="96">
        <v>62</v>
      </c>
      <c r="E198" s="3"/>
    </row>
    <row r="199" spans="1:15" x14ac:dyDescent="0.3">
      <c r="A199" s="106"/>
      <c r="B199" s="56" t="s">
        <v>316</v>
      </c>
      <c r="C199" s="97">
        <f>SUM(C194:C198)</f>
        <v>272</v>
      </c>
    </row>
    <row r="200" spans="1:15" x14ac:dyDescent="0.3">
      <c r="A200" s="111" t="s">
        <v>315</v>
      </c>
      <c r="B200" s="103"/>
      <c r="C200" s="43">
        <v>1336</v>
      </c>
      <c r="E200" s="3"/>
    </row>
    <row r="201" spans="1:15" x14ac:dyDescent="0.3">
      <c r="A201" s="56" t="s">
        <v>314</v>
      </c>
      <c r="B201" s="99"/>
      <c r="C201" s="97">
        <f>C200+C199+C193+C183+C174+C170+C163+C148+C146+C134+C123+C108+C102+C92+C86+C82+C73+C71+C64+C60+C58+C56+C41+C28+C22+C93</f>
        <v>181508</v>
      </c>
      <c r="E201" s="3"/>
    </row>
    <row r="202" spans="1:15" s="13" customFormat="1" ht="22.5" customHeight="1" x14ac:dyDescent="0.3">
      <c r="A202" s="161"/>
      <c r="B202" s="161"/>
      <c r="C202" s="161"/>
      <c r="D202" s="161"/>
      <c r="E202" s="161"/>
      <c r="F202" s="161"/>
      <c r="G202" s="161"/>
      <c r="H202" s="10"/>
      <c r="I202" s="10"/>
      <c r="J202" s="10"/>
      <c r="K202" s="10"/>
      <c r="L202" s="10"/>
      <c r="M202" s="10"/>
      <c r="N202" s="10"/>
      <c r="O202" s="10"/>
    </row>
    <row r="203" spans="1:15" x14ac:dyDescent="0.3">
      <c r="E203" s="3"/>
    </row>
    <row r="204" spans="1:15" x14ac:dyDescent="0.3">
      <c r="A204" s="162" t="s">
        <v>317</v>
      </c>
      <c r="B204" s="162"/>
      <c r="C204" s="162"/>
      <c r="D204" s="162"/>
      <c r="E204" s="162"/>
      <c r="F204" s="162"/>
      <c r="G204" s="162"/>
    </row>
    <row r="205" spans="1:15" x14ac:dyDescent="0.3">
      <c r="A205" s="163" t="s">
        <v>318</v>
      </c>
      <c r="B205" s="163"/>
      <c r="C205" s="163"/>
      <c r="D205" s="163"/>
      <c r="E205" s="163"/>
      <c r="F205" s="163"/>
      <c r="G205" s="163"/>
    </row>
    <row r="206" spans="1:15" x14ac:dyDescent="0.3">
      <c r="E206" s="3"/>
    </row>
    <row r="207" spans="1:15" x14ac:dyDescent="0.3">
      <c r="E207" s="3"/>
    </row>
    <row r="208" spans="1:15" x14ac:dyDescent="0.3">
      <c r="D208" s="3"/>
      <c r="E208" s="3"/>
    </row>
    <row r="209" spans="4:5" x14ac:dyDescent="0.3">
      <c r="D209" s="3"/>
      <c r="E209" s="3"/>
    </row>
    <row r="210" spans="4:5" x14ac:dyDescent="0.3">
      <c r="E210" s="3"/>
    </row>
    <row r="211" spans="4:5" x14ac:dyDescent="0.3">
      <c r="E211" s="3"/>
    </row>
    <row r="212" spans="4:5" x14ac:dyDescent="0.3">
      <c r="E212" s="3"/>
    </row>
    <row r="213" spans="4:5" x14ac:dyDescent="0.3">
      <c r="E213" s="3"/>
    </row>
    <row r="214" spans="4:5" x14ac:dyDescent="0.3">
      <c r="E214" s="3"/>
    </row>
    <row r="215" spans="4:5" x14ac:dyDescent="0.3">
      <c r="E215" s="3"/>
    </row>
    <row r="216" spans="4:5" x14ac:dyDescent="0.3">
      <c r="E216" s="3"/>
    </row>
    <row r="217" spans="4:5" x14ac:dyDescent="0.3">
      <c r="E217" s="3"/>
    </row>
    <row r="218" spans="4:5" x14ac:dyDescent="0.3">
      <c r="E218" s="3"/>
    </row>
  </sheetData>
  <mergeCells count="5">
    <mergeCell ref="A2:G2"/>
    <mergeCell ref="A3:G3"/>
    <mergeCell ref="A202:G202"/>
    <mergeCell ref="A204:G204"/>
    <mergeCell ref="A205:G205"/>
  </mergeCells>
  <pageMargins left="0.78740157480314965" right="0.70866141732283472" top="0.74803149606299213" bottom="0.74803149606299213" header="0.31496062992125984" footer="0.31496062992125984"/>
  <pageSetup paperSize="9" scale="68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4" manualBreakCount="4">
    <brk id="56" max="6" man="1"/>
    <brk id="92" max="6" man="1"/>
    <brk id="132" max="6" man="1"/>
    <brk id="168" max="6" man="1"/>
  </rowBreaks>
  <ignoredErrors>
    <ignoredError sqref="B135:B140" numberStoredAsText="1"/>
    <ignoredError sqref="C22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18"/>
  <sheetViews>
    <sheetView showGridLines="0" zoomScaleNormal="100" zoomScaleSheetLayoutView="75" workbookViewId="0">
      <pane ySplit="5" topLeftCell="A6" activePane="bottomLeft" state="frozen"/>
      <selection pane="bottomLeft" activeCell="A5" sqref="A5"/>
    </sheetView>
  </sheetViews>
  <sheetFormatPr defaultColWidth="9.140625" defaultRowHeight="15" x14ac:dyDescent="0.3"/>
  <cols>
    <col min="1" max="1" width="34.7109375" style="1" customWidth="1"/>
    <col min="2" max="2" width="30.7109375" style="3" customWidth="1"/>
    <col min="3" max="3" width="10.42578125" style="28" customWidth="1"/>
    <col min="4" max="5" width="9.5703125" style="2" customWidth="1"/>
    <col min="6" max="6" width="9.140625" style="3"/>
    <col min="7" max="7" width="9.140625" style="32"/>
    <col min="8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102">
        <v>2017</v>
      </c>
      <c r="D5" s="3"/>
      <c r="E5" s="3"/>
    </row>
    <row r="6" spans="1:7" x14ac:dyDescent="0.3">
      <c r="A6" s="104" t="s">
        <v>4</v>
      </c>
      <c r="B6" s="91" t="s">
        <v>5</v>
      </c>
      <c r="C6" s="92">
        <v>4376</v>
      </c>
      <c r="D6" s="3"/>
      <c r="E6" s="3"/>
    </row>
    <row r="7" spans="1:7" x14ac:dyDescent="0.3">
      <c r="A7" s="105"/>
      <c r="B7" s="93" t="s">
        <v>6</v>
      </c>
      <c r="C7" s="94">
        <v>1</v>
      </c>
      <c r="D7" s="3"/>
      <c r="E7" s="3"/>
    </row>
    <row r="8" spans="1:7" x14ac:dyDescent="0.3">
      <c r="A8" s="105"/>
      <c r="B8" s="93" t="s">
        <v>7</v>
      </c>
      <c r="C8" s="94">
        <v>825</v>
      </c>
      <c r="D8" s="3"/>
      <c r="E8" s="3"/>
    </row>
    <row r="9" spans="1:7" x14ac:dyDescent="0.3">
      <c r="A9" s="105"/>
      <c r="B9" s="93" t="s">
        <v>8</v>
      </c>
      <c r="C9" s="94">
        <v>888</v>
      </c>
      <c r="D9" s="3"/>
      <c r="E9" s="3"/>
    </row>
    <row r="10" spans="1:7" x14ac:dyDescent="0.3">
      <c r="A10" s="105"/>
      <c r="B10" s="93" t="s">
        <v>9</v>
      </c>
      <c r="C10" s="94">
        <v>101</v>
      </c>
      <c r="D10" s="3"/>
      <c r="E10" s="3"/>
    </row>
    <row r="11" spans="1:7" x14ac:dyDescent="0.3">
      <c r="A11" s="105"/>
      <c r="B11" s="93" t="s">
        <v>260</v>
      </c>
      <c r="C11" s="94">
        <v>11</v>
      </c>
      <c r="D11" s="3"/>
      <c r="E11" s="3"/>
    </row>
    <row r="12" spans="1:7" x14ac:dyDescent="0.3">
      <c r="A12" s="105"/>
      <c r="B12" s="93" t="s">
        <v>232</v>
      </c>
      <c r="C12" s="94">
        <v>102</v>
      </c>
      <c r="D12" s="3"/>
      <c r="E12" s="3"/>
    </row>
    <row r="13" spans="1:7" x14ac:dyDescent="0.3">
      <c r="A13" s="105"/>
      <c r="B13" s="93" t="s">
        <v>10</v>
      </c>
      <c r="C13" s="94">
        <v>174</v>
      </c>
      <c r="D13" s="3"/>
      <c r="E13" s="3"/>
    </row>
    <row r="14" spans="1:7" x14ac:dyDescent="0.3">
      <c r="A14" s="105"/>
      <c r="B14" s="93" t="s">
        <v>280</v>
      </c>
      <c r="C14" s="94">
        <v>5</v>
      </c>
      <c r="D14" s="3"/>
      <c r="E14" s="3"/>
    </row>
    <row r="15" spans="1:7" x14ac:dyDescent="0.3">
      <c r="A15" s="105"/>
      <c r="B15" s="93" t="s">
        <v>261</v>
      </c>
      <c r="C15" s="94">
        <v>9</v>
      </c>
      <c r="D15" s="3"/>
      <c r="E15" s="3"/>
    </row>
    <row r="16" spans="1:7" x14ac:dyDescent="0.3">
      <c r="A16" s="105"/>
      <c r="B16" s="93" t="s">
        <v>12</v>
      </c>
      <c r="C16" s="94">
        <v>4452</v>
      </c>
      <c r="D16" s="3"/>
      <c r="E16" s="3"/>
    </row>
    <row r="17" spans="1:5" x14ac:dyDescent="0.3">
      <c r="A17" s="105"/>
      <c r="B17" s="93" t="s">
        <v>13</v>
      </c>
      <c r="C17" s="94">
        <v>2825</v>
      </c>
      <c r="D17" s="3"/>
      <c r="E17" s="3"/>
    </row>
    <row r="18" spans="1:5" x14ac:dyDescent="0.3">
      <c r="A18" s="105"/>
      <c r="B18" s="93" t="s">
        <v>14</v>
      </c>
      <c r="C18" s="94">
        <v>1082</v>
      </c>
      <c r="D18" s="3"/>
      <c r="E18" s="3"/>
    </row>
    <row r="19" spans="1:5" x14ac:dyDescent="0.3">
      <c r="A19" s="105"/>
      <c r="B19" s="95" t="s">
        <v>281</v>
      </c>
      <c r="C19" s="96">
        <v>89</v>
      </c>
      <c r="D19" s="3"/>
      <c r="E19" s="3"/>
    </row>
    <row r="20" spans="1:5" x14ac:dyDescent="0.3">
      <c r="A20" s="106"/>
      <c r="B20" s="56" t="s">
        <v>316</v>
      </c>
      <c r="C20" s="98">
        <f>SUM(C6:C19)</f>
        <v>14940</v>
      </c>
      <c r="D20" s="3"/>
      <c r="E20" s="3"/>
    </row>
    <row r="21" spans="1:5" x14ac:dyDescent="0.3">
      <c r="A21" s="104" t="s">
        <v>15</v>
      </c>
      <c r="B21" s="91" t="s">
        <v>138</v>
      </c>
      <c r="C21" s="92">
        <v>4059</v>
      </c>
      <c r="D21" s="3"/>
      <c r="E21" s="3"/>
    </row>
    <row r="22" spans="1:5" x14ac:dyDescent="0.3">
      <c r="A22" s="105"/>
      <c r="B22" s="93" t="s">
        <v>16</v>
      </c>
      <c r="C22" s="94">
        <v>736</v>
      </c>
      <c r="D22" s="3"/>
      <c r="E22" s="3"/>
    </row>
    <row r="23" spans="1:5" x14ac:dyDescent="0.3">
      <c r="A23" s="105"/>
      <c r="B23" s="93" t="s">
        <v>146</v>
      </c>
      <c r="C23" s="94">
        <v>56</v>
      </c>
      <c r="D23" s="3"/>
      <c r="E23" s="3"/>
    </row>
    <row r="24" spans="1:5" x14ac:dyDescent="0.3">
      <c r="A24" s="105"/>
      <c r="B24" s="93" t="s">
        <v>18</v>
      </c>
      <c r="C24" s="94">
        <v>105</v>
      </c>
      <c r="D24" s="3"/>
      <c r="E24" s="3"/>
    </row>
    <row r="25" spans="1:5" x14ac:dyDescent="0.3">
      <c r="A25" s="105"/>
      <c r="B25" s="95" t="s">
        <v>19</v>
      </c>
      <c r="C25" s="96">
        <v>464</v>
      </c>
      <c r="D25" s="3"/>
      <c r="E25" s="3"/>
    </row>
    <row r="26" spans="1:5" x14ac:dyDescent="0.3">
      <c r="A26" s="106"/>
      <c r="B26" s="56" t="s">
        <v>316</v>
      </c>
      <c r="C26" s="98">
        <f>SUM(C21:C25)</f>
        <v>5420</v>
      </c>
      <c r="D26" s="3"/>
      <c r="E26" s="3"/>
    </row>
    <row r="27" spans="1:5" x14ac:dyDescent="0.3">
      <c r="A27" s="104" t="s">
        <v>22</v>
      </c>
      <c r="B27" s="91" t="s">
        <v>195</v>
      </c>
      <c r="C27" s="92">
        <v>2368</v>
      </c>
      <c r="D27" s="3"/>
      <c r="E27" s="3"/>
    </row>
    <row r="28" spans="1:5" x14ac:dyDescent="0.3">
      <c r="A28" s="105"/>
      <c r="B28" s="93" t="s">
        <v>147</v>
      </c>
      <c r="C28" s="94">
        <v>15990</v>
      </c>
      <c r="D28" s="3"/>
      <c r="E28" s="3"/>
    </row>
    <row r="29" spans="1:5" x14ac:dyDescent="0.3">
      <c r="A29" s="105"/>
      <c r="B29" s="93" t="s">
        <v>24</v>
      </c>
      <c r="C29" s="94">
        <v>18128</v>
      </c>
      <c r="D29" s="3"/>
      <c r="E29" s="3"/>
    </row>
    <row r="30" spans="1:5" x14ac:dyDescent="0.3">
      <c r="A30" s="105"/>
      <c r="B30" s="93" t="s">
        <v>25</v>
      </c>
      <c r="C30" s="94">
        <v>10523</v>
      </c>
      <c r="D30" s="3"/>
      <c r="E30" s="3"/>
    </row>
    <row r="31" spans="1:5" x14ac:dyDescent="0.3">
      <c r="A31" s="105"/>
      <c r="B31" s="93" t="s">
        <v>271</v>
      </c>
      <c r="C31" s="94">
        <v>1618</v>
      </c>
      <c r="D31" s="3"/>
      <c r="E31" s="3"/>
    </row>
    <row r="32" spans="1:5" x14ac:dyDescent="0.3">
      <c r="A32" s="105"/>
      <c r="B32" s="93" t="s">
        <v>26</v>
      </c>
      <c r="C32" s="94">
        <v>6049</v>
      </c>
      <c r="D32" s="3"/>
      <c r="E32" s="3"/>
    </row>
    <row r="33" spans="1:5" x14ac:dyDescent="0.3">
      <c r="A33" s="105"/>
      <c r="B33" s="93" t="s">
        <v>27</v>
      </c>
      <c r="C33" s="94">
        <v>1905</v>
      </c>
      <c r="D33" s="3"/>
      <c r="E33" s="3"/>
    </row>
    <row r="34" spans="1:5" x14ac:dyDescent="0.3">
      <c r="A34" s="105"/>
      <c r="B34" s="93" t="s">
        <v>28</v>
      </c>
      <c r="C34" s="94">
        <v>66</v>
      </c>
      <c r="D34" s="3"/>
      <c r="E34" s="3"/>
    </row>
    <row r="35" spans="1:5" x14ac:dyDescent="0.3">
      <c r="A35" s="105"/>
      <c r="B35" s="93" t="s">
        <v>29</v>
      </c>
      <c r="C35" s="94">
        <v>17</v>
      </c>
      <c r="D35" s="3"/>
      <c r="E35" s="3"/>
    </row>
    <row r="36" spans="1:5" x14ac:dyDescent="0.3">
      <c r="A36" s="105"/>
      <c r="B36" s="93" t="s">
        <v>31</v>
      </c>
      <c r="C36" s="94">
        <v>4</v>
      </c>
      <c r="D36" s="3"/>
      <c r="E36" s="3"/>
    </row>
    <row r="37" spans="1:5" x14ac:dyDescent="0.3">
      <c r="A37" s="105"/>
      <c r="B37" s="93" t="s">
        <v>272</v>
      </c>
      <c r="C37" s="94">
        <v>3565</v>
      </c>
      <c r="D37" s="3"/>
      <c r="E37" s="3"/>
    </row>
    <row r="38" spans="1:5" x14ac:dyDescent="0.3">
      <c r="A38" s="105"/>
      <c r="B38" s="93" t="s">
        <v>307</v>
      </c>
      <c r="C38" s="94">
        <v>26</v>
      </c>
      <c r="D38" s="3"/>
      <c r="E38" s="3"/>
    </row>
    <row r="39" spans="1:5" x14ac:dyDescent="0.3">
      <c r="A39" s="105"/>
      <c r="B39" s="95" t="s">
        <v>32</v>
      </c>
      <c r="C39" s="96">
        <v>3</v>
      </c>
      <c r="D39" s="3"/>
      <c r="E39" s="3"/>
    </row>
    <row r="40" spans="1:5" x14ac:dyDescent="0.3">
      <c r="A40" s="106"/>
      <c r="B40" s="56" t="s">
        <v>316</v>
      </c>
      <c r="C40" s="98">
        <f>SUM(C27:C39)</f>
        <v>60262</v>
      </c>
      <c r="D40" s="3"/>
      <c r="E40" s="3"/>
    </row>
    <row r="41" spans="1:5" x14ac:dyDescent="0.3">
      <c r="A41" s="104" t="s">
        <v>33</v>
      </c>
      <c r="B41" s="91" t="s">
        <v>206</v>
      </c>
      <c r="C41" s="92">
        <v>150</v>
      </c>
      <c r="D41" s="3"/>
      <c r="E41" s="3"/>
    </row>
    <row r="42" spans="1:5" x14ac:dyDescent="0.3">
      <c r="A42" s="105"/>
      <c r="B42" s="93" t="s">
        <v>34</v>
      </c>
      <c r="C42" s="94">
        <v>772</v>
      </c>
      <c r="D42" s="3"/>
      <c r="E42" s="3"/>
    </row>
    <row r="43" spans="1:5" x14ac:dyDescent="0.3">
      <c r="A43" s="105"/>
      <c r="B43" s="93" t="s">
        <v>35</v>
      </c>
      <c r="C43" s="94">
        <v>539</v>
      </c>
      <c r="D43" s="3"/>
      <c r="E43" s="3"/>
    </row>
    <row r="44" spans="1:5" x14ac:dyDescent="0.3">
      <c r="A44" s="105"/>
      <c r="B44" s="93" t="s">
        <v>36</v>
      </c>
      <c r="C44" s="94">
        <v>199</v>
      </c>
      <c r="D44" s="3"/>
      <c r="E44" s="3"/>
    </row>
    <row r="45" spans="1:5" x14ac:dyDescent="0.3">
      <c r="A45" s="105"/>
      <c r="B45" s="93" t="s">
        <v>37</v>
      </c>
      <c r="C45" s="94">
        <v>91</v>
      </c>
      <c r="D45" s="3"/>
      <c r="E45" s="3"/>
    </row>
    <row r="46" spans="1:5" x14ac:dyDescent="0.3">
      <c r="A46" s="105"/>
      <c r="B46" s="93" t="s">
        <v>148</v>
      </c>
      <c r="C46" s="94">
        <v>2609</v>
      </c>
      <c r="D46" s="3"/>
      <c r="E46" s="3"/>
    </row>
    <row r="47" spans="1:5" x14ac:dyDescent="0.3">
      <c r="A47" s="105"/>
      <c r="B47" s="93" t="s">
        <v>38</v>
      </c>
      <c r="C47" s="94">
        <v>63</v>
      </c>
      <c r="D47" s="3"/>
      <c r="E47" s="3"/>
    </row>
    <row r="48" spans="1:5" x14ac:dyDescent="0.3">
      <c r="A48" s="105"/>
      <c r="B48" s="93" t="s">
        <v>246</v>
      </c>
      <c r="C48" s="94">
        <v>137</v>
      </c>
      <c r="D48" s="3"/>
      <c r="E48" s="3"/>
    </row>
    <row r="49" spans="1:5" x14ac:dyDescent="0.3">
      <c r="A49" s="105"/>
      <c r="B49" s="93" t="s">
        <v>39</v>
      </c>
      <c r="C49" s="94">
        <v>4877</v>
      </c>
      <c r="D49" s="3"/>
      <c r="E49" s="3"/>
    </row>
    <row r="50" spans="1:5" x14ac:dyDescent="0.3">
      <c r="A50" s="105"/>
      <c r="B50" s="93" t="s">
        <v>40</v>
      </c>
      <c r="C50" s="94">
        <v>4571</v>
      </c>
      <c r="D50" s="3"/>
      <c r="E50" s="3"/>
    </row>
    <row r="51" spans="1:5" x14ac:dyDescent="0.3">
      <c r="A51" s="105"/>
      <c r="B51" s="93" t="s">
        <v>233</v>
      </c>
      <c r="C51" s="94">
        <v>2110</v>
      </c>
      <c r="D51" s="3"/>
      <c r="E51" s="3"/>
    </row>
    <row r="52" spans="1:5" x14ac:dyDescent="0.3">
      <c r="A52" s="105"/>
      <c r="B52" s="93" t="s">
        <v>139</v>
      </c>
      <c r="C52" s="94">
        <v>5275</v>
      </c>
      <c r="D52" s="3"/>
      <c r="E52" s="3"/>
    </row>
    <row r="53" spans="1:5" x14ac:dyDescent="0.3">
      <c r="A53" s="105"/>
      <c r="B53" s="95" t="s">
        <v>32</v>
      </c>
      <c r="C53" s="96">
        <v>7</v>
      </c>
      <c r="D53" s="3"/>
      <c r="E53" s="3"/>
    </row>
    <row r="54" spans="1:5" x14ac:dyDescent="0.3">
      <c r="A54" s="106"/>
      <c r="B54" s="56" t="s">
        <v>316</v>
      </c>
      <c r="C54" s="98">
        <f>SUM(C41:C53)</f>
        <v>21400</v>
      </c>
      <c r="D54" s="3"/>
      <c r="E54" s="3"/>
    </row>
    <row r="55" spans="1:5" x14ac:dyDescent="0.3">
      <c r="A55" s="104" t="s">
        <v>282</v>
      </c>
      <c r="B55" s="101" t="s">
        <v>141</v>
      </c>
      <c r="C55" s="100">
        <v>155</v>
      </c>
      <c r="D55" s="3"/>
      <c r="E55" s="3"/>
    </row>
    <row r="56" spans="1:5" x14ac:dyDescent="0.3">
      <c r="A56" s="106"/>
      <c r="B56" s="56" t="s">
        <v>316</v>
      </c>
      <c r="C56" s="98">
        <f>SUM(C55)</f>
        <v>155</v>
      </c>
      <c r="D56" s="3"/>
      <c r="E56" s="3"/>
    </row>
    <row r="57" spans="1:5" x14ac:dyDescent="0.3">
      <c r="A57" s="104" t="s">
        <v>50</v>
      </c>
      <c r="B57" s="91" t="s">
        <v>247</v>
      </c>
      <c r="C57" s="92">
        <v>3</v>
      </c>
      <c r="D57" s="3"/>
      <c r="E57" s="3"/>
    </row>
    <row r="58" spans="1:5" x14ac:dyDescent="0.3">
      <c r="A58" s="105"/>
      <c r="B58" s="95" t="s">
        <v>52</v>
      </c>
      <c r="C58" s="96">
        <v>81</v>
      </c>
      <c r="D58" s="3"/>
      <c r="E58" s="3"/>
    </row>
    <row r="59" spans="1:5" x14ac:dyDescent="0.3">
      <c r="A59" s="106"/>
      <c r="B59" s="56" t="s">
        <v>316</v>
      </c>
      <c r="C59" s="98">
        <f>SUM(C57:C58)</f>
        <v>84</v>
      </c>
      <c r="D59" s="3"/>
      <c r="E59" s="3"/>
    </row>
    <row r="60" spans="1:5" x14ac:dyDescent="0.3">
      <c r="A60" s="104" t="s">
        <v>53</v>
      </c>
      <c r="B60" s="91" t="s">
        <v>197</v>
      </c>
      <c r="C60" s="92">
        <v>1</v>
      </c>
      <c r="D60" s="3"/>
      <c r="E60" s="3"/>
    </row>
    <row r="61" spans="1:5" x14ac:dyDescent="0.3">
      <c r="A61" s="105"/>
      <c r="B61" s="93" t="s">
        <v>274</v>
      </c>
      <c r="C61" s="94">
        <v>142</v>
      </c>
      <c r="D61" s="3"/>
      <c r="E61" s="3"/>
    </row>
    <row r="62" spans="1:5" x14ac:dyDescent="0.3">
      <c r="A62" s="105"/>
      <c r="B62" s="95" t="s">
        <v>32</v>
      </c>
      <c r="C62" s="96">
        <v>8</v>
      </c>
      <c r="D62" s="3"/>
      <c r="E62" s="3"/>
    </row>
    <row r="63" spans="1:5" x14ac:dyDescent="0.3">
      <c r="A63" s="106"/>
      <c r="B63" s="56" t="s">
        <v>316</v>
      </c>
      <c r="C63" s="98">
        <f>SUM(C60:C62)</f>
        <v>151</v>
      </c>
      <c r="D63" s="3"/>
      <c r="E63" s="3"/>
    </row>
    <row r="64" spans="1:5" x14ac:dyDescent="0.3">
      <c r="A64" s="104" t="s">
        <v>54</v>
      </c>
      <c r="B64" s="91" t="s">
        <v>245</v>
      </c>
      <c r="C64" s="92">
        <v>687</v>
      </c>
      <c r="D64" s="3"/>
      <c r="E64" s="3"/>
    </row>
    <row r="65" spans="1:5" x14ac:dyDescent="0.3">
      <c r="A65" s="105"/>
      <c r="B65" s="93" t="s">
        <v>298</v>
      </c>
      <c r="C65" s="94">
        <v>370</v>
      </c>
      <c r="D65" s="3"/>
      <c r="E65" s="3"/>
    </row>
    <row r="66" spans="1:5" x14ac:dyDescent="0.3">
      <c r="A66" s="105"/>
      <c r="B66" s="93" t="s">
        <v>56</v>
      </c>
      <c r="C66" s="94">
        <v>173</v>
      </c>
      <c r="D66" s="3"/>
      <c r="E66" s="3"/>
    </row>
    <row r="67" spans="1:5" x14ac:dyDescent="0.3">
      <c r="A67" s="105"/>
      <c r="B67" s="93" t="s">
        <v>57</v>
      </c>
      <c r="C67" s="94">
        <v>36</v>
      </c>
      <c r="D67" s="3"/>
      <c r="E67" s="3"/>
    </row>
    <row r="68" spans="1:5" x14ac:dyDescent="0.3">
      <c r="A68" s="105"/>
      <c r="B68" s="95" t="s">
        <v>32</v>
      </c>
      <c r="C68" s="96">
        <v>97</v>
      </c>
      <c r="D68" s="3"/>
      <c r="E68" s="3"/>
    </row>
    <row r="69" spans="1:5" x14ac:dyDescent="0.3">
      <c r="A69" s="106"/>
      <c r="B69" s="56" t="s">
        <v>316</v>
      </c>
      <c r="C69" s="98">
        <f>SUM(C64:C68)</f>
        <v>1363</v>
      </c>
      <c r="D69" s="3"/>
      <c r="E69" s="3"/>
    </row>
    <row r="70" spans="1:5" x14ac:dyDescent="0.3">
      <c r="A70" s="104" t="s">
        <v>58</v>
      </c>
      <c r="B70" s="91" t="s">
        <v>60</v>
      </c>
      <c r="C70" s="92">
        <v>11446</v>
      </c>
      <c r="D70" s="3"/>
      <c r="E70" s="3"/>
    </row>
    <row r="71" spans="1:5" x14ac:dyDescent="0.3">
      <c r="A71" s="105"/>
      <c r="B71" s="95" t="s">
        <v>32</v>
      </c>
      <c r="C71" s="96">
        <v>3</v>
      </c>
      <c r="D71" s="3"/>
      <c r="E71" s="3"/>
    </row>
    <row r="72" spans="1:5" x14ac:dyDescent="0.3">
      <c r="A72" s="106"/>
      <c r="B72" s="56" t="s">
        <v>316</v>
      </c>
      <c r="C72" s="98">
        <f>SUM(C70:C71)</f>
        <v>11449</v>
      </c>
      <c r="D72" s="3"/>
      <c r="E72" s="3"/>
    </row>
    <row r="73" spans="1:5" x14ac:dyDescent="0.3">
      <c r="A73" s="104" t="s">
        <v>262</v>
      </c>
      <c r="B73" s="91" t="s">
        <v>263</v>
      </c>
      <c r="C73" s="92">
        <v>37</v>
      </c>
      <c r="D73" s="3"/>
      <c r="E73" s="3"/>
    </row>
    <row r="74" spans="1:5" x14ac:dyDescent="0.3">
      <c r="A74" s="105"/>
      <c r="B74" s="93" t="s">
        <v>264</v>
      </c>
      <c r="C74" s="94">
        <v>74</v>
      </c>
      <c r="D74" s="3"/>
      <c r="E74" s="3"/>
    </row>
    <row r="75" spans="1:5" x14ac:dyDescent="0.3">
      <c r="A75" s="105"/>
      <c r="B75" s="93" t="s">
        <v>283</v>
      </c>
      <c r="C75" s="94">
        <v>47</v>
      </c>
      <c r="D75" s="3"/>
      <c r="E75" s="3"/>
    </row>
    <row r="76" spans="1:5" x14ac:dyDescent="0.3">
      <c r="A76" s="105"/>
      <c r="B76" s="93" t="s">
        <v>265</v>
      </c>
      <c r="C76" s="94">
        <v>28</v>
      </c>
      <c r="D76" s="3"/>
      <c r="E76" s="3"/>
    </row>
    <row r="77" spans="1:5" x14ac:dyDescent="0.3">
      <c r="A77" s="105"/>
      <c r="B77" s="93" t="s">
        <v>266</v>
      </c>
      <c r="C77" s="94">
        <v>12</v>
      </c>
      <c r="D77" s="3"/>
      <c r="E77" s="3"/>
    </row>
    <row r="78" spans="1:5" x14ac:dyDescent="0.3">
      <c r="A78" s="105"/>
      <c r="B78" s="93" t="s">
        <v>267</v>
      </c>
      <c r="C78" s="94">
        <v>1042</v>
      </c>
      <c r="D78" s="3"/>
      <c r="E78" s="3"/>
    </row>
    <row r="79" spans="1:5" x14ac:dyDescent="0.3">
      <c r="A79" s="105"/>
      <c r="B79" s="95" t="s">
        <v>268</v>
      </c>
      <c r="C79" s="96">
        <v>49</v>
      </c>
      <c r="D79" s="3"/>
      <c r="E79" s="3"/>
    </row>
    <row r="80" spans="1:5" x14ac:dyDescent="0.3">
      <c r="A80" s="106"/>
      <c r="B80" s="56" t="s">
        <v>316</v>
      </c>
      <c r="C80" s="98">
        <f>SUM(C73:C79)</f>
        <v>1289</v>
      </c>
      <c r="D80" s="3"/>
      <c r="E80" s="3"/>
    </row>
    <row r="81" spans="1:5" x14ac:dyDescent="0.3">
      <c r="A81" s="104" t="s">
        <v>62</v>
      </c>
      <c r="B81" s="91" t="s">
        <v>63</v>
      </c>
      <c r="C81" s="92">
        <v>7</v>
      </c>
      <c r="D81" s="3"/>
      <c r="E81" s="3"/>
    </row>
    <row r="82" spans="1:5" x14ac:dyDescent="0.3">
      <c r="A82" s="105"/>
      <c r="B82" s="93" t="s">
        <v>64</v>
      </c>
      <c r="C82" s="94">
        <v>14</v>
      </c>
      <c r="D82" s="3"/>
      <c r="E82" s="3"/>
    </row>
    <row r="83" spans="1:5" x14ac:dyDescent="0.3">
      <c r="A83" s="105"/>
      <c r="B83" s="93" t="s">
        <v>284</v>
      </c>
      <c r="C83" s="94">
        <v>932</v>
      </c>
      <c r="D83" s="3"/>
      <c r="E83" s="3"/>
    </row>
    <row r="84" spans="1:5" x14ac:dyDescent="0.3">
      <c r="A84" s="105"/>
      <c r="B84" s="95" t="s">
        <v>150</v>
      </c>
      <c r="C84" s="96">
        <v>1375</v>
      </c>
      <c r="D84" s="3"/>
      <c r="E84" s="3"/>
    </row>
    <row r="85" spans="1:5" x14ac:dyDescent="0.3">
      <c r="A85" s="106"/>
      <c r="B85" s="56" t="s">
        <v>316</v>
      </c>
      <c r="C85" s="98">
        <f>SUM(C81:C84)</f>
        <v>2328</v>
      </c>
      <c r="D85" s="3"/>
      <c r="E85" s="3"/>
    </row>
    <row r="86" spans="1:5" x14ac:dyDescent="0.3">
      <c r="A86" s="104" t="s">
        <v>66</v>
      </c>
      <c r="B86" s="91" t="s">
        <v>249</v>
      </c>
      <c r="C86" s="92">
        <v>100</v>
      </c>
      <c r="D86" s="3"/>
      <c r="E86" s="3"/>
    </row>
    <row r="87" spans="1:5" x14ac:dyDescent="0.3">
      <c r="A87" s="105"/>
      <c r="B87" s="93" t="s">
        <v>68</v>
      </c>
      <c r="C87" s="94">
        <v>2</v>
      </c>
      <c r="D87" s="3"/>
      <c r="E87" s="3"/>
    </row>
    <row r="88" spans="1:5" x14ac:dyDescent="0.3">
      <c r="A88" s="105"/>
      <c r="B88" s="93" t="s">
        <v>269</v>
      </c>
      <c r="C88" s="94">
        <v>117</v>
      </c>
      <c r="D88" s="3"/>
      <c r="E88" s="3"/>
    </row>
    <row r="89" spans="1:5" x14ac:dyDescent="0.3">
      <c r="A89" s="105"/>
      <c r="B89" s="93" t="s">
        <v>250</v>
      </c>
      <c r="C89" s="94">
        <v>53</v>
      </c>
      <c r="D89" s="3"/>
      <c r="E89" s="3"/>
    </row>
    <row r="90" spans="1:5" x14ac:dyDescent="0.3">
      <c r="A90" s="105"/>
      <c r="B90" s="95" t="s">
        <v>152</v>
      </c>
      <c r="C90" s="96">
        <v>28</v>
      </c>
      <c r="D90" s="3"/>
      <c r="E90" s="3"/>
    </row>
    <row r="91" spans="1:5" x14ac:dyDescent="0.3">
      <c r="A91" s="106"/>
      <c r="B91" s="56" t="s">
        <v>316</v>
      </c>
      <c r="C91" s="98">
        <f>SUM(C86:C90)</f>
        <v>300</v>
      </c>
      <c r="D91" s="3"/>
      <c r="E91" s="3"/>
    </row>
    <row r="92" spans="1:5" x14ac:dyDescent="0.3">
      <c r="A92" s="104" t="s">
        <v>72</v>
      </c>
      <c r="B92" s="91" t="s">
        <v>153</v>
      </c>
      <c r="C92" s="92">
        <v>591</v>
      </c>
      <c r="D92" s="3"/>
      <c r="E92" s="3"/>
    </row>
    <row r="93" spans="1:5" x14ac:dyDescent="0.3">
      <c r="A93" s="105"/>
      <c r="B93" s="93" t="s">
        <v>73</v>
      </c>
      <c r="C93" s="94">
        <v>4507</v>
      </c>
      <c r="D93" s="3"/>
      <c r="E93" s="3"/>
    </row>
    <row r="94" spans="1:5" x14ac:dyDescent="0.3">
      <c r="A94" s="105"/>
      <c r="B94" s="93" t="s">
        <v>74</v>
      </c>
      <c r="C94" s="94">
        <v>29</v>
      </c>
      <c r="D94" s="3"/>
      <c r="E94" s="3"/>
    </row>
    <row r="95" spans="1:5" x14ac:dyDescent="0.3">
      <c r="A95" s="105"/>
      <c r="B95" s="93" t="s">
        <v>75</v>
      </c>
      <c r="C95" s="94">
        <v>2258</v>
      </c>
      <c r="D95" s="3"/>
      <c r="E95" s="3"/>
    </row>
    <row r="96" spans="1:5" x14ac:dyDescent="0.3">
      <c r="A96" s="105"/>
      <c r="B96" s="93" t="s">
        <v>285</v>
      </c>
      <c r="C96" s="94">
        <v>71</v>
      </c>
      <c r="D96" s="3"/>
      <c r="E96" s="3"/>
    </row>
    <row r="97" spans="1:5" x14ac:dyDescent="0.3">
      <c r="A97" s="105"/>
      <c r="B97" s="95" t="s">
        <v>32</v>
      </c>
      <c r="C97" s="96">
        <v>9</v>
      </c>
      <c r="D97" s="3"/>
      <c r="E97" s="3"/>
    </row>
    <row r="98" spans="1:5" x14ac:dyDescent="0.3">
      <c r="A98" s="106"/>
      <c r="B98" s="56" t="s">
        <v>316</v>
      </c>
      <c r="C98" s="98">
        <f>SUM(C92:C97)</f>
        <v>7465</v>
      </c>
      <c r="D98" s="3"/>
      <c r="E98" s="3"/>
    </row>
    <row r="99" spans="1:5" x14ac:dyDescent="0.3">
      <c r="A99" s="104" t="s">
        <v>76</v>
      </c>
      <c r="B99" s="91" t="s">
        <v>217</v>
      </c>
      <c r="C99" s="92">
        <v>96</v>
      </c>
      <c r="D99" s="3"/>
      <c r="E99" s="3"/>
    </row>
    <row r="100" spans="1:5" x14ac:dyDescent="0.3">
      <c r="A100" s="105"/>
      <c r="B100" s="93" t="s">
        <v>77</v>
      </c>
      <c r="C100" s="94">
        <v>183</v>
      </c>
      <c r="D100" s="3"/>
      <c r="E100" s="3"/>
    </row>
    <row r="101" spans="1:5" x14ac:dyDescent="0.3">
      <c r="A101" s="105"/>
      <c r="B101" s="93" t="s">
        <v>78</v>
      </c>
      <c r="C101" s="94">
        <v>1103</v>
      </c>
      <c r="D101" s="3"/>
      <c r="E101" s="3"/>
    </row>
    <row r="102" spans="1:5" x14ac:dyDescent="0.3">
      <c r="A102" s="105"/>
      <c r="B102" s="95" t="s">
        <v>79</v>
      </c>
      <c r="C102" s="96">
        <v>46</v>
      </c>
      <c r="D102" s="3"/>
      <c r="E102" s="3"/>
    </row>
    <row r="103" spans="1:5" x14ac:dyDescent="0.3">
      <c r="A103" s="106"/>
      <c r="B103" s="56" t="s">
        <v>316</v>
      </c>
      <c r="C103" s="98">
        <f>SUM(C99:C102)</f>
        <v>1428</v>
      </c>
      <c r="D103" s="3"/>
      <c r="E103" s="3"/>
    </row>
    <row r="104" spans="1:5" x14ac:dyDescent="0.3">
      <c r="A104" s="104" t="s">
        <v>80</v>
      </c>
      <c r="B104" s="91" t="s">
        <v>81</v>
      </c>
      <c r="C104" s="92">
        <v>56</v>
      </c>
      <c r="D104" s="3"/>
      <c r="E104" s="3"/>
    </row>
    <row r="105" spans="1:5" x14ac:dyDescent="0.3">
      <c r="A105" s="105"/>
      <c r="B105" s="93" t="s">
        <v>82</v>
      </c>
      <c r="C105" s="94">
        <v>2499</v>
      </c>
      <c r="D105" s="3"/>
      <c r="E105" s="3"/>
    </row>
    <row r="106" spans="1:5" x14ac:dyDescent="0.3">
      <c r="A106" s="105"/>
      <c r="B106" s="93" t="s">
        <v>220</v>
      </c>
      <c r="C106" s="94">
        <v>6</v>
      </c>
      <c r="D106" s="3"/>
      <c r="E106" s="3"/>
    </row>
    <row r="107" spans="1:5" x14ac:dyDescent="0.3">
      <c r="A107" s="105"/>
      <c r="B107" s="93" t="s">
        <v>218</v>
      </c>
      <c r="C107" s="94">
        <v>134</v>
      </c>
      <c r="D107" s="3"/>
      <c r="E107" s="3"/>
    </row>
    <row r="108" spans="1:5" x14ac:dyDescent="0.3">
      <c r="A108" s="105"/>
      <c r="B108" s="93" t="s">
        <v>222</v>
      </c>
      <c r="C108" s="94">
        <v>16</v>
      </c>
      <c r="D108" s="3"/>
      <c r="E108" s="3"/>
    </row>
    <row r="109" spans="1:5" x14ac:dyDescent="0.3">
      <c r="A109" s="105"/>
      <c r="B109" s="93" t="s">
        <v>221</v>
      </c>
      <c r="C109" s="94">
        <v>10</v>
      </c>
      <c r="D109" s="3"/>
      <c r="E109" s="3"/>
    </row>
    <row r="110" spans="1:5" x14ac:dyDescent="0.3">
      <c r="A110" s="105"/>
      <c r="B110" s="93" t="s">
        <v>84</v>
      </c>
      <c r="C110" s="94">
        <v>1302</v>
      </c>
      <c r="D110" s="3"/>
      <c r="E110" s="3"/>
    </row>
    <row r="111" spans="1:5" x14ac:dyDescent="0.3">
      <c r="A111" s="105"/>
      <c r="B111" s="93" t="s">
        <v>85</v>
      </c>
      <c r="C111" s="94">
        <v>4</v>
      </c>
      <c r="D111" s="3"/>
      <c r="E111" s="3"/>
    </row>
    <row r="112" spans="1:5" x14ac:dyDescent="0.3">
      <c r="A112" s="105"/>
      <c r="B112" s="93" t="s">
        <v>86</v>
      </c>
      <c r="C112" s="94">
        <v>1405</v>
      </c>
      <c r="D112" s="3"/>
      <c r="E112" s="3"/>
    </row>
    <row r="113" spans="1:5" x14ac:dyDescent="0.3">
      <c r="A113" s="105"/>
      <c r="B113" s="93" t="s">
        <v>300</v>
      </c>
      <c r="C113" s="94">
        <v>341</v>
      </c>
      <c r="D113" s="3"/>
      <c r="E113" s="3"/>
    </row>
    <row r="114" spans="1:5" x14ac:dyDescent="0.3">
      <c r="A114" s="105"/>
      <c r="B114" s="93" t="s">
        <v>87</v>
      </c>
      <c r="C114" s="94">
        <v>569</v>
      </c>
      <c r="D114" s="3"/>
      <c r="E114" s="3"/>
    </row>
    <row r="115" spans="1:5" x14ac:dyDescent="0.3">
      <c r="A115" s="105"/>
      <c r="B115" s="93" t="s">
        <v>251</v>
      </c>
      <c r="C115" s="94">
        <v>19</v>
      </c>
      <c r="D115" s="3"/>
      <c r="E115" s="3"/>
    </row>
    <row r="116" spans="1:5" x14ac:dyDescent="0.3">
      <c r="A116" s="105"/>
      <c r="B116" s="93" t="s">
        <v>90</v>
      </c>
      <c r="C116" s="94">
        <v>1023</v>
      </c>
      <c r="D116" s="3"/>
      <c r="E116" s="3"/>
    </row>
    <row r="117" spans="1:5" x14ac:dyDescent="0.3">
      <c r="A117" s="105"/>
      <c r="B117" s="93" t="s">
        <v>91</v>
      </c>
      <c r="C117" s="94">
        <v>434</v>
      </c>
      <c r="D117" s="3"/>
      <c r="E117" s="3"/>
    </row>
    <row r="118" spans="1:5" x14ac:dyDescent="0.3">
      <c r="A118" s="105"/>
      <c r="B118" s="95" t="s">
        <v>32</v>
      </c>
      <c r="C118" s="96">
        <v>29</v>
      </c>
      <c r="D118" s="3"/>
      <c r="E118" s="3"/>
    </row>
    <row r="119" spans="1:5" x14ac:dyDescent="0.3">
      <c r="A119" s="106"/>
      <c r="B119" s="56" t="s">
        <v>316</v>
      </c>
      <c r="C119" s="98">
        <f>SUM(C104:C118)</f>
        <v>7847</v>
      </c>
      <c r="D119" s="3"/>
      <c r="E119" s="3"/>
    </row>
    <row r="120" spans="1:5" x14ac:dyDescent="0.3">
      <c r="A120" s="104" t="s">
        <v>41</v>
      </c>
      <c r="B120" s="91" t="s">
        <v>258</v>
      </c>
      <c r="C120" s="92">
        <v>1753</v>
      </c>
      <c r="D120" s="3"/>
      <c r="E120" s="3"/>
    </row>
    <row r="121" spans="1:5" x14ac:dyDescent="0.3">
      <c r="A121" s="105"/>
      <c r="B121" s="93" t="s">
        <v>259</v>
      </c>
      <c r="C121" s="94">
        <v>381</v>
      </c>
      <c r="D121" s="3"/>
      <c r="E121" s="3"/>
    </row>
    <row r="122" spans="1:5" x14ac:dyDescent="0.3">
      <c r="A122" s="105"/>
      <c r="B122" s="93" t="s">
        <v>43</v>
      </c>
      <c r="C122" s="94">
        <v>162</v>
      </c>
      <c r="D122" s="3"/>
      <c r="E122" s="3"/>
    </row>
    <row r="123" spans="1:5" x14ac:dyDescent="0.3">
      <c r="A123" s="105"/>
      <c r="B123" s="93" t="s">
        <v>234</v>
      </c>
      <c r="C123" s="94">
        <v>421</v>
      </c>
      <c r="D123" s="3"/>
      <c r="E123" s="3"/>
    </row>
    <row r="124" spans="1:5" x14ac:dyDescent="0.3">
      <c r="A124" s="105"/>
      <c r="B124" s="93" t="s">
        <v>45</v>
      </c>
      <c r="C124" s="94">
        <v>1724</v>
      </c>
      <c r="D124" s="3"/>
      <c r="E124" s="3"/>
    </row>
    <row r="125" spans="1:5" x14ac:dyDescent="0.3">
      <c r="A125" s="105"/>
      <c r="B125" s="93" t="s">
        <v>46</v>
      </c>
      <c r="C125" s="94">
        <v>2248</v>
      </c>
      <c r="D125" s="3"/>
      <c r="E125" s="3"/>
    </row>
    <row r="126" spans="1:5" x14ac:dyDescent="0.3">
      <c r="A126" s="105"/>
      <c r="B126" s="93" t="s">
        <v>47</v>
      </c>
      <c r="C126" s="94">
        <v>18</v>
      </c>
      <c r="D126" s="3"/>
      <c r="E126" s="3"/>
    </row>
    <row r="127" spans="1:5" x14ac:dyDescent="0.3">
      <c r="A127" s="105"/>
      <c r="B127" s="95" t="s">
        <v>32</v>
      </c>
      <c r="C127" s="96">
        <v>8</v>
      </c>
      <c r="D127" s="3"/>
      <c r="E127" s="3"/>
    </row>
    <row r="128" spans="1:5" x14ac:dyDescent="0.3">
      <c r="A128" s="106"/>
      <c r="B128" s="56" t="s">
        <v>316</v>
      </c>
      <c r="C128" s="98">
        <f>SUM(C120:C127)</f>
        <v>6715</v>
      </c>
      <c r="D128" s="3"/>
      <c r="E128" s="3"/>
    </row>
    <row r="129" spans="1:5" x14ac:dyDescent="0.3">
      <c r="A129" s="104" t="s">
        <v>92</v>
      </c>
      <c r="B129" s="91" t="s">
        <v>144</v>
      </c>
      <c r="C129" s="92">
        <v>1566</v>
      </c>
      <c r="D129" s="3"/>
      <c r="E129" s="3"/>
    </row>
    <row r="130" spans="1:5" x14ac:dyDescent="0.3">
      <c r="A130" s="105"/>
      <c r="B130" s="93" t="s">
        <v>100</v>
      </c>
      <c r="C130" s="94">
        <v>367</v>
      </c>
      <c r="D130" s="3"/>
      <c r="E130" s="3"/>
    </row>
    <row r="131" spans="1:5" x14ac:dyDescent="0.3">
      <c r="A131" s="105"/>
      <c r="B131" s="93" t="s">
        <v>198</v>
      </c>
      <c r="C131" s="94">
        <v>27</v>
      </c>
      <c r="D131" s="3"/>
      <c r="E131" s="3"/>
    </row>
    <row r="132" spans="1:5" x14ac:dyDescent="0.3">
      <c r="A132" s="105"/>
      <c r="B132" s="93" t="s">
        <v>200</v>
      </c>
      <c r="C132" s="94">
        <v>247</v>
      </c>
      <c r="D132" s="3"/>
      <c r="E132" s="3"/>
    </row>
    <row r="133" spans="1:5" x14ac:dyDescent="0.3">
      <c r="A133" s="105"/>
      <c r="B133" s="93" t="s">
        <v>145</v>
      </c>
      <c r="C133" s="94">
        <v>134</v>
      </c>
      <c r="D133" s="3"/>
      <c r="E133" s="3"/>
    </row>
    <row r="134" spans="1:5" x14ac:dyDescent="0.3">
      <c r="A134" s="105"/>
      <c r="B134" s="93" t="s">
        <v>102</v>
      </c>
      <c r="C134" s="94">
        <v>51</v>
      </c>
      <c r="D134" s="3"/>
      <c r="E134" s="3"/>
    </row>
    <row r="135" spans="1:5" x14ac:dyDescent="0.3">
      <c r="A135" s="105"/>
      <c r="B135" s="93" t="s">
        <v>93</v>
      </c>
      <c r="C135" s="94">
        <v>1087</v>
      </c>
      <c r="D135" s="3"/>
      <c r="E135" s="3"/>
    </row>
    <row r="136" spans="1:5" x14ac:dyDescent="0.3">
      <c r="A136" s="105"/>
      <c r="B136" s="93" t="s">
        <v>94</v>
      </c>
      <c r="C136" s="94">
        <v>4141</v>
      </c>
      <c r="D136" s="3"/>
      <c r="E136" s="3"/>
    </row>
    <row r="137" spans="1:5" x14ac:dyDescent="0.3">
      <c r="A137" s="105"/>
      <c r="B137" s="93" t="s">
        <v>95</v>
      </c>
      <c r="C137" s="94">
        <v>2677</v>
      </c>
      <c r="D137" s="3"/>
      <c r="E137" s="3"/>
    </row>
    <row r="138" spans="1:5" x14ac:dyDescent="0.3">
      <c r="A138" s="105"/>
      <c r="B138" s="93" t="s">
        <v>96</v>
      </c>
      <c r="C138" s="94">
        <v>4237</v>
      </c>
      <c r="D138" s="3"/>
      <c r="E138" s="3"/>
    </row>
    <row r="139" spans="1:5" x14ac:dyDescent="0.3">
      <c r="A139" s="105"/>
      <c r="B139" s="95" t="s">
        <v>275</v>
      </c>
      <c r="C139" s="96">
        <v>128</v>
      </c>
      <c r="D139" s="3"/>
      <c r="E139" s="3"/>
    </row>
    <row r="140" spans="1:5" x14ac:dyDescent="0.3">
      <c r="A140" s="106"/>
      <c r="B140" s="56" t="s">
        <v>316</v>
      </c>
      <c r="C140" s="98">
        <f>SUM(C129:C139)</f>
        <v>14662</v>
      </c>
      <c r="D140" s="3"/>
      <c r="E140" s="3"/>
    </row>
    <row r="141" spans="1:5" x14ac:dyDescent="0.3">
      <c r="A141" s="107" t="s">
        <v>103</v>
      </c>
      <c r="B141" s="101" t="s">
        <v>104</v>
      </c>
      <c r="C141" s="100">
        <v>2302</v>
      </c>
      <c r="D141" s="3"/>
      <c r="E141" s="3"/>
    </row>
    <row r="142" spans="1:5" x14ac:dyDescent="0.3">
      <c r="A142" s="106"/>
      <c r="B142" s="56" t="s">
        <v>316</v>
      </c>
      <c r="C142" s="98">
        <f>SUM(C141)</f>
        <v>2302</v>
      </c>
      <c r="D142" s="3"/>
      <c r="E142" s="3"/>
    </row>
    <row r="143" spans="1:5" x14ac:dyDescent="0.3">
      <c r="A143" s="108" t="s">
        <v>105</v>
      </c>
      <c r="B143" s="91" t="s">
        <v>286</v>
      </c>
      <c r="C143" s="92">
        <v>18</v>
      </c>
      <c r="D143" s="3"/>
      <c r="E143" s="3"/>
    </row>
    <row r="144" spans="1:5" x14ac:dyDescent="0.3">
      <c r="A144" s="105"/>
      <c r="B144" s="93" t="s">
        <v>154</v>
      </c>
      <c r="C144" s="94">
        <v>588</v>
      </c>
      <c r="D144" s="3"/>
      <c r="E144" s="3"/>
    </row>
    <row r="145" spans="1:5" x14ac:dyDescent="0.3">
      <c r="A145" s="105"/>
      <c r="B145" s="93" t="s">
        <v>106</v>
      </c>
      <c r="C145" s="94">
        <v>2973</v>
      </c>
      <c r="D145" s="3"/>
      <c r="E145" s="3"/>
    </row>
    <row r="146" spans="1:5" x14ac:dyDescent="0.3">
      <c r="A146" s="105"/>
      <c r="B146" s="93" t="s">
        <v>107</v>
      </c>
      <c r="C146" s="94">
        <v>82</v>
      </c>
      <c r="D146" s="3"/>
      <c r="E146" s="3"/>
    </row>
    <row r="147" spans="1:5" x14ac:dyDescent="0.3">
      <c r="A147" s="109"/>
      <c r="B147" s="93" t="s">
        <v>253</v>
      </c>
      <c r="C147" s="94">
        <v>541</v>
      </c>
      <c r="D147" s="3"/>
      <c r="E147" s="3"/>
    </row>
    <row r="148" spans="1:5" x14ac:dyDescent="0.3">
      <c r="A148" s="110"/>
      <c r="B148" s="93" t="s">
        <v>287</v>
      </c>
      <c r="C148" s="94">
        <v>858</v>
      </c>
      <c r="D148" s="3"/>
      <c r="E148" s="3"/>
    </row>
    <row r="149" spans="1:5" x14ac:dyDescent="0.3">
      <c r="A149" s="105"/>
      <c r="B149" s="93" t="s">
        <v>155</v>
      </c>
      <c r="C149" s="94">
        <v>3941</v>
      </c>
      <c r="D149" s="3"/>
      <c r="E149" s="3"/>
    </row>
    <row r="150" spans="1:5" x14ac:dyDescent="0.3">
      <c r="A150" s="105"/>
      <c r="B150" s="93" t="s">
        <v>111</v>
      </c>
      <c r="C150" s="94">
        <v>4928</v>
      </c>
      <c r="D150" s="3"/>
      <c r="E150" s="3"/>
    </row>
    <row r="151" spans="1:5" x14ac:dyDescent="0.3">
      <c r="A151" s="105"/>
      <c r="B151" s="93" t="s">
        <v>112</v>
      </c>
      <c r="C151" s="94">
        <v>387</v>
      </c>
      <c r="D151" s="3"/>
      <c r="E151" s="3"/>
    </row>
    <row r="152" spans="1:5" x14ac:dyDescent="0.3">
      <c r="A152" s="105"/>
      <c r="B152" s="93" t="s">
        <v>113</v>
      </c>
      <c r="C152" s="94">
        <v>516</v>
      </c>
      <c r="D152" s="3"/>
      <c r="E152" s="3"/>
    </row>
    <row r="153" spans="1:5" x14ac:dyDescent="0.3">
      <c r="A153" s="105"/>
      <c r="B153" s="93" t="s">
        <v>114</v>
      </c>
      <c r="C153" s="94">
        <v>289</v>
      </c>
      <c r="D153" s="3"/>
      <c r="E153" s="3"/>
    </row>
    <row r="154" spans="1:5" x14ac:dyDescent="0.3">
      <c r="A154" s="105"/>
      <c r="B154" s="93" t="s">
        <v>276</v>
      </c>
      <c r="C154" s="94">
        <v>30</v>
      </c>
      <c r="D154" s="3"/>
      <c r="E154" s="3"/>
    </row>
    <row r="155" spans="1:5" x14ac:dyDescent="0.3">
      <c r="A155" s="105"/>
      <c r="B155" s="93" t="s">
        <v>116</v>
      </c>
      <c r="C155" s="94">
        <v>3739</v>
      </c>
      <c r="D155" s="3"/>
      <c r="E155" s="3"/>
    </row>
    <row r="156" spans="1:5" x14ac:dyDescent="0.3">
      <c r="A156" s="105"/>
      <c r="B156" s="93" t="s">
        <v>237</v>
      </c>
      <c r="C156" s="94">
        <v>18</v>
      </c>
      <c r="D156" s="3"/>
      <c r="E156" s="3"/>
    </row>
    <row r="157" spans="1:5" x14ac:dyDescent="0.3">
      <c r="A157" s="105"/>
      <c r="B157" s="95" t="s">
        <v>32</v>
      </c>
      <c r="C157" s="96">
        <v>6</v>
      </c>
      <c r="D157" s="3"/>
      <c r="E157" s="3"/>
    </row>
    <row r="158" spans="1:5" x14ac:dyDescent="0.3">
      <c r="A158" s="106"/>
      <c r="B158" s="56" t="s">
        <v>316</v>
      </c>
      <c r="C158" s="97">
        <f>SUM(C143:C157)</f>
        <v>18914</v>
      </c>
      <c r="D158" s="3"/>
      <c r="E158" s="3"/>
    </row>
    <row r="159" spans="1:5" x14ac:dyDescent="0.3">
      <c r="A159" s="104" t="s">
        <v>118</v>
      </c>
      <c r="B159" s="91" t="s">
        <v>225</v>
      </c>
      <c r="C159" s="92">
        <v>39</v>
      </c>
      <c r="D159" s="3"/>
      <c r="E159" s="3"/>
    </row>
    <row r="160" spans="1:5" x14ac:dyDescent="0.3">
      <c r="A160" s="105"/>
      <c r="B160" s="93" t="s">
        <v>179</v>
      </c>
      <c r="C160" s="94">
        <v>394</v>
      </c>
      <c r="D160" s="3"/>
      <c r="E160" s="3"/>
    </row>
    <row r="161" spans="1:5" x14ac:dyDescent="0.3">
      <c r="A161" s="105"/>
      <c r="B161" s="93" t="s">
        <v>119</v>
      </c>
      <c r="C161" s="94">
        <v>510</v>
      </c>
      <c r="D161" s="3"/>
      <c r="E161" s="3"/>
    </row>
    <row r="162" spans="1:5" x14ac:dyDescent="0.3">
      <c r="A162" s="105"/>
      <c r="B162" s="93" t="s">
        <v>239</v>
      </c>
      <c r="C162" s="94">
        <v>29</v>
      </c>
      <c r="D162" s="3"/>
      <c r="E162" s="3"/>
    </row>
    <row r="163" spans="1:5" x14ac:dyDescent="0.3">
      <c r="A163" s="105"/>
      <c r="B163" s="93" t="s">
        <v>120</v>
      </c>
      <c r="C163" s="94">
        <v>1</v>
      </c>
      <c r="D163" s="3"/>
      <c r="E163" s="3"/>
    </row>
    <row r="164" spans="1:5" x14ac:dyDescent="0.3">
      <c r="A164" s="105"/>
      <c r="B164" s="93" t="s">
        <v>224</v>
      </c>
      <c r="C164" s="94">
        <v>29</v>
      </c>
      <c r="D164" s="3"/>
      <c r="E164" s="3"/>
    </row>
    <row r="165" spans="1:5" x14ac:dyDescent="0.3">
      <c r="A165" s="105"/>
      <c r="B165" s="95" t="s">
        <v>122</v>
      </c>
      <c r="C165" s="96">
        <v>73</v>
      </c>
      <c r="D165" s="3"/>
      <c r="E165" s="3"/>
    </row>
    <row r="166" spans="1:5" x14ac:dyDescent="0.3">
      <c r="A166" s="106"/>
      <c r="B166" s="56" t="s">
        <v>316</v>
      </c>
      <c r="C166" s="97">
        <f>SUM(C159:C165)</f>
        <v>1075</v>
      </c>
      <c r="D166" s="3"/>
      <c r="E166" s="3"/>
    </row>
    <row r="167" spans="1:5" x14ac:dyDescent="0.3">
      <c r="A167" s="104" t="s">
        <v>125</v>
      </c>
      <c r="B167" s="91" t="s">
        <v>227</v>
      </c>
      <c r="C167" s="92">
        <v>143</v>
      </c>
      <c r="D167" s="3"/>
      <c r="E167" s="3"/>
    </row>
    <row r="168" spans="1:5" x14ac:dyDescent="0.3">
      <c r="A168" s="105"/>
      <c r="B168" s="93" t="s">
        <v>126</v>
      </c>
      <c r="C168" s="94">
        <v>1300</v>
      </c>
      <c r="D168" s="3"/>
      <c r="E168" s="3"/>
    </row>
    <row r="169" spans="1:5" x14ac:dyDescent="0.3">
      <c r="A169" s="105"/>
      <c r="B169" s="93" t="s">
        <v>127</v>
      </c>
      <c r="C169" s="94">
        <v>41</v>
      </c>
      <c r="D169" s="3"/>
      <c r="E169" s="3"/>
    </row>
    <row r="170" spans="1:5" x14ac:dyDescent="0.3">
      <c r="A170" s="105"/>
      <c r="B170" s="93" t="s">
        <v>240</v>
      </c>
      <c r="C170" s="94">
        <v>734</v>
      </c>
      <c r="D170" s="3"/>
      <c r="E170" s="3"/>
    </row>
    <row r="171" spans="1:5" x14ac:dyDescent="0.3">
      <c r="A171" s="105"/>
      <c r="B171" s="93" t="s">
        <v>228</v>
      </c>
      <c r="C171" s="94">
        <v>283</v>
      </c>
      <c r="D171" s="3"/>
      <c r="E171" s="3"/>
    </row>
    <row r="172" spans="1:5" x14ac:dyDescent="0.3">
      <c r="A172" s="105"/>
      <c r="B172" s="93" t="s">
        <v>277</v>
      </c>
      <c r="C172" s="94">
        <v>13</v>
      </c>
      <c r="D172" s="3"/>
      <c r="E172" s="3"/>
    </row>
    <row r="173" spans="1:5" x14ac:dyDescent="0.3">
      <c r="A173" s="105"/>
      <c r="B173" s="93" t="s">
        <v>229</v>
      </c>
      <c r="C173" s="94">
        <v>252</v>
      </c>
      <c r="D173" s="3"/>
      <c r="E173" s="3"/>
    </row>
    <row r="174" spans="1:5" x14ac:dyDescent="0.3">
      <c r="A174" s="105"/>
      <c r="B174" s="95" t="s">
        <v>32</v>
      </c>
      <c r="C174" s="96">
        <v>3</v>
      </c>
      <c r="D174" s="3"/>
      <c r="E174" s="3"/>
    </row>
    <row r="175" spans="1:5" x14ac:dyDescent="0.3">
      <c r="A175" s="106"/>
      <c r="B175" s="56" t="s">
        <v>316</v>
      </c>
      <c r="C175" s="97">
        <f>SUM(C167:C174)</f>
        <v>2769</v>
      </c>
      <c r="D175" s="3"/>
    </row>
    <row r="176" spans="1:5" x14ac:dyDescent="0.3">
      <c r="A176" s="104" t="s">
        <v>128</v>
      </c>
      <c r="B176" s="91" t="s">
        <v>129</v>
      </c>
      <c r="C176" s="92">
        <v>401</v>
      </c>
      <c r="D176" s="3"/>
    </row>
    <row r="177" spans="1:5" x14ac:dyDescent="0.3">
      <c r="A177" s="105"/>
      <c r="B177" s="93" t="s">
        <v>130</v>
      </c>
      <c r="C177" s="94">
        <v>3831</v>
      </c>
      <c r="D177" s="3"/>
    </row>
    <row r="178" spans="1:5" x14ac:dyDescent="0.3">
      <c r="A178" s="105"/>
      <c r="B178" s="93" t="s">
        <v>131</v>
      </c>
      <c r="C178" s="94">
        <v>83</v>
      </c>
      <c r="D178" s="3"/>
    </row>
    <row r="179" spans="1:5" x14ac:dyDescent="0.3">
      <c r="A179" s="105"/>
      <c r="B179" s="93" t="s">
        <v>132</v>
      </c>
      <c r="C179" s="94">
        <v>1762</v>
      </c>
    </row>
    <row r="180" spans="1:5" x14ac:dyDescent="0.3">
      <c r="A180" s="105"/>
      <c r="B180" s="93" t="s">
        <v>230</v>
      </c>
      <c r="C180" s="94">
        <v>384</v>
      </c>
    </row>
    <row r="181" spans="1:5" x14ac:dyDescent="0.3">
      <c r="A181" s="105"/>
      <c r="B181" s="93" t="s">
        <v>231</v>
      </c>
      <c r="C181" s="94">
        <v>33</v>
      </c>
    </row>
    <row r="182" spans="1:5" x14ac:dyDescent="0.3">
      <c r="A182" s="105"/>
      <c r="B182" s="93" t="s">
        <v>136</v>
      </c>
      <c r="C182" s="94">
        <v>28</v>
      </c>
    </row>
    <row r="183" spans="1:5" x14ac:dyDescent="0.3">
      <c r="A183" s="105"/>
      <c r="B183" s="93" t="s">
        <v>137</v>
      </c>
      <c r="C183" s="94">
        <v>2144</v>
      </c>
      <c r="E183" s="3"/>
    </row>
    <row r="184" spans="1:5" x14ac:dyDescent="0.3">
      <c r="A184" s="105"/>
      <c r="B184" s="95" t="s">
        <v>32</v>
      </c>
      <c r="C184" s="96">
        <v>5</v>
      </c>
      <c r="D184" s="3"/>
      <c r="E184" s="3"/>
    </row>
    <row r="185" spans="1:5" x14ac:dyDescent="0.3">
      <c r="A185" s="106"/>
      <c r="B185" s="56" t="s">
        <v>316</v>
      </c>
      <c r="C185" s="97">
        <f>SUM(C176:C184)</f>
        <v>8671</v>
      </c>
      <c r="D185" s="3"/>
      <c r="E185" s="3"/>
    </row>
    <row r="186" spans="1:5" x14ac:dyDescent="0.3">
      <c r="A186" s="104" t="s">
        <v>191</v>
      </c>
      <c r="B186" s="91" t="s">
        <v>288</v>
      </c>
      <c r="C186" s="92">
        <v>2</v>
      </c>
      <c r="D186" s="3"/>
      <c r="E186" s="3"/>
    </row>
    <row r="187" spans="1:5" ht="13.5" customHeight="1" x14ac:dyDescent="0.3">
      <c r="A187" s="105"/>
      <c r="B187" s="93" t="s">
        <v>289</v>
      </c>
      <c r="C187" s="94">
        <v>120</v>
      </c>
      <c r="E187" s="3"/>
    </row>
    <row r="188" spans="1:5" x14ac:dyDescent="0.3">
      <c r="A188" s="105"/>
      <c r="B188" s="93" t="s">
        <v>290</v>
      </c>
      <c r="C188" s="94">
        <v>34</v>
      </c>
      <c r="E188" s="3"/>
    </row>
    <row r="189" spans="1:5" x14ac:dyDescent="0.3">
      <c r="A189" s="105"/>
      <c r="B189" s="93" t="s">
        <v>291</v>
      </c>
      <c r="C189" s="94">
        <v>96</v>
      </c>
      <c r="E189" s="3"/>
    </row>
    <row r="190" spans="1:5" x14ac:dyDescent="0.3">
      <c r="A190" s="105"/>
      <c r="B190" s="93" t="s">
        <v>292</v>
      </c>
      <c r="C190" s="94">
        <v>277</v>
      </c>
      <c r="E190" s="3"/>
    </row>
    <row r="191" spans="1:5" x14ac:dyDescent="0.3">
      <c r="A191" s="105"/>
      <c r="B191" s="95" t="s">
        <v>293</v>
      </c>
      <c r="C191" s="96">
        <v>114</v>
      </c>
      <c r="E191" s="3"/>
    </row>
    <row r="192" spans="1:5" x14ac:dyDescent="0.3">
      <c r="A192" s="106"/>
      <c r="B192" s="56" t="s">
        <v>316</v>
      </c>
      <c r="C192" s="97">
        <f>SUM(C186:C191)</f>
        <v>643</v>
      </c>
      <c r="E192" s="3"/>
    </row>
    <row r="193" spans="1:15" ht="15.75" x14ac:dyDescent="0.35">
      <c r="A193" s="111" t="s">
        <v>315</v>
      </c>
      <c r="B193" s="7"/>
      <c r="C193" s="43">
        <v>1589</v>
      </c>
      <c r="E193" s="3"/>
    </row>
    <row r="194" spans="1:15" ht="15.75" x14ac:dyDescent="0.35">
      <c r="A194" s="56" t="s">
        <v>314</v>
      </c>
      <c r="B194" s="29"/>
      <c r="C194" s="97">
        <f>SUM(C20,C26,C40,C54,C56,C59,C63,C69,C72,C80,C85,C91,C98,C103,C119,C128,C140,C142,C158,C166,C175,C185,C192,C193)</f>
        <v>193221</v>
      </c>
      <c r="E194" s="3"/>
    </row>
    <row r="195" spans="1:15" s="13" customFormat="1" ht="22.5" customHeight="1" x14ac:dyDescent="0.3">
      <c r="A195" s="161"/>
      <c r="B195" s="161"/>
      <c r="C195" s="161"/>
      <c r="D195" s="161"/>
      <c r="E195" s="161"/>
      <c r="F195" s="161"/>
      <c r="G195" s="161"/>
      <c r="H195" s="10"/>
      <c r="I195" s="10"/>
      <c r="J195" s="10"/>
      <c r="K195" s="10"/>
      <c r="L195" s="10"/>
      <c r="M195" s="10"/>
      <c r="N195" s="10"/>
      <c r="O195" s="10"/>
    </row>
    <row r="196" spans="1:15" x14ac:dyDescent="0.3">
      <c r="E196" s="3"/>
    </row>
    <row r="197" spans="1:15" x14ac:dyDescent="0.3">
      <c r="A197" s="162" t="s">
        <v>305</v>
      </c>
      <c r="B197" s="162"/>
      <c r="C197" s="162"/>
      <c r="D197" s="162"/>
      <c r="E197" s="162"/>
      <c r="F197" s="162"/>
      <c r="G197" s="162"/>
    </row>
    <row r="198" spans="1:15" x14ac:dyDescent="0.3">
      <c r="A198" s="163" t="s">
        <v>306</v>
      </c>
      <c r="B198" s="163"/>
      <c r="C198" s="163"/>
      <c r="D198" s="163"/>
      <c r="E198" s="163"/>
      <c r="F198" s="163"/>
      <c r="G198" s="163"/>
    </row>
    <row r="200" spans="1:15" x14ac:dyDescent="0.3">
      <c r="E200" s="3"/>
    </row>
    <row r="201" spans="1:15" x14ac:dyDescent="0.3">
      <c r="E201" s="3"/>
    </row>
    <row r="202" spans="1:15" x14ac:dyDescent="0.3">
      <c r="E202" s="3"/>
    </row>
    <row r="204" spans="1:15" x14ac:dyDescent="0.3">
      <c r="E204" s="3"/>
      <c r="F204" s="2"/>
    </row>
    <row r="205" spans="1:15" x14ac:dyDescent="0.3">
      <c r="E205" s="3"/>
    </row>
    <row r="206" spans="1:15" x14ac:dyDescent="0.3">
      <c r="E206" s="3"/>
    </row>
    <row r="207" spans="1:15" x14ac:dyDescent="0.3">
      <c r="E207" s="3"/>
    </row>
    <row r="208" spans="1:15" x14ac:dyDescent="0.3">
      <c r="E208" s="3"/>
    </row>
    <row r="209" spans="4:5" x14ac:dyDescent="0.3">
      <c r="D209" s="3"/>
      <c r="E209" s="3"/>
    </row>
    <row r="210" spans="4:5" x14ac:dyDescent="0.3">
      <c r="D210" s="3"/>
      <c r="E210" s="3"/>
    </row>
    <row r="211" spans="4:5" x14ac:dyDescent="0.3">
      <c r="E211" s="3"/>
    </row>
    <row r="212" spans="4:5" x14ac:dyDescent="0.3">
      <c r="E212" s="3"/>
    </row>
    <row r="213" spans="4:5" x14ac:dyDescent="0.3">
      <c r="E213" s="3"/>
    </row>
    <row r="214" spans="4:5" x14ac:dyDescent="0.3">
      <c r="E214" s="3"/>
    </row>
    <row r="215" spans="4:5" x14ac:dyDescent="0.3">
      <c r="E215" s="3"/>
    </row>
    <row r="216" spans="4:5" x14ac:dyDescent="0.3">
      <c r="E216" s="3"/>
    </row>
    <row r="217" spans="4:5" x14ac:dyDescent="0.3">
      <c r="E217" s="3"/>
    </row>
    <row r="218" spans="4:5" x14ac:dyDescent="0.3">
      <c r="E218" s="3"/>
    </row>
  </sheetData>
  <mergeCells count="5">
    <mergeCell ref="A2:G2"/>
    <mergeCell ref="A3:G3"/>
    <mergeCell ref="A195:G195"/>
    <mergeCell ref="A198:G198"/>
    <mergeCell ref="A197:G197"/>
  </mergeCells>
  <pageMargins left="0.78740157480314965" right="0.70866141732283472" top="0.74803149606299213" bottom="0.74803149606299213" header="0.31496062992125984" footer="0.31496062992125984"/>
  <pageSetup paperSize="9" scale="69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4" manualBreakCount="4">
    <brk id="54" max="6" man="1"/>
    <brk id="91" max="6" man="1"/>
    <brk id="128" max="6" man="1"/>
    <brk id="175" max="6" man="1"/>
  </rowBreaks>
  <ignoredErrors>
    <ignoredError sqref="C20" formulaRange="1"/>
    <ignoredError sqref="B129:B134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211"/>
  <sheetViews>
    <sheetView showGridLines="0" zoomScaleNormal="100" zoomScaleSheetLayoutView="75" workbookViewId="0">
      <pane ySplit="5" topLeftCell="A6" activePane="bottomLeft" state="frozen"/>
      <selection pane="bottomLeft" activeCell="A5" sqref="A5"/>
    </sheetView>
  </sheetViews>
  <sheetFormatPr defaultColWidth="9.140625" defaultRowHeight="15" x14ac:dyDescent="0.3"/>
  <cols>
    <col min="1" max="1" width="34.7109375" style="4" customWidth="1"/>
    <col min="2" max="2" width="30.7109375" style="3" customWidth="1"/>
    <col min="3" max="3" width="15" style="2" customWidth="1"/>
    <col min="4" max="5" width="9.5703125" style="2" customWidth="1"/>
    <col min="6" max="6" width="15.28515625" style="3" bestFit="1" customWidth="1"/>
    <col min="7" max="7" width="9.140625" style="32"/>
    <col min="8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78">
        <v>2016</v>
      </c>
      <c r="D5" s="3"/>
      <c r="E5" s="3"/>
    </row>
    <row r="6" spans="1:7" x14ac:dyDescent="0.3">
      <c r="A6" s="62" t="s">
        <v>4</v>
      </c>
      <c r="B6" s="91" t="s">
        <v>5</v>
      </c>
      <c r="C6" s="92">
        <v>4181</v>
      </c>
      <c r="D6" s="3"/>
      <c r="E6" s="3"/>
    </row>
    <row r="7" spans="1:7" x14ac:dyDescent="0.3">
      <c r="A7" s="63"/>
      <c r="B7" s="93" t="s">
        <v>7</v>
      </c>
      <c r="C7" s="94">
        <v>527</v>
      </c>
      <c r="D7" s="3"/>
      <c r="E7" s="3"/>
    </row>
    <row r="8" spans="1:7" x14ac:dyDescent="0.3">
      <c r="A8" s="63"/>
      <c r="B8" s="93" t="s">
        <v>8</v>
      </c>
      <c r="C8" s="94">
        <v>786</v>
      </c>
      <c r="D8" s="3"/>
    </row>
    <row r="9" spans="1:7" x14ac:dyDescent="0.3">
      <c r="A9" s="63"/>
      <c r="B9" s="93" t="s">
        <v>260</v>
      </c>
      <c r="C9" s="94">
        <v>63</v>
      </c>
      <c r="D9" s="3"/>
    </row>
    <row r="10" spans="1:7" x14ac:dyDescent="0.3">
      <c r="A10" s="63"/>
      <c r="B10" s="93" t="s">
        <v>232</v>
      </c>
      <c r="C10" s="94">
        <v>186</v>
      </c>
      <c r="D10" s="3"/>
    </row>
    <row r="11" spans="1:7" x14ac:dyDescent="0.3">
      <c r="A11" s="63"/>
      <c r="B11" s="93" t="s">
        <v>10</v>
      </c>
      <c r="C11" s="94">
        <v>401</v>
      </c>
      <c r="D11" s="3"/>
    </row>
    <row r="12" spans="1:7" x14ac:dyDescent="0.3">
      <c r="A12" s="63"/>
      <c r="B12" s="93" t="s">
        <v>12</v>
      </c>
      <c r="C12" s="94">
        <v>3427</v>
      </c>
      <c r="D12" s="3"/>
    </row>
    <row r="13" spans="1:7" x14ac:dyDescent="0.3">
      <c r="A13" s="63"/>
      <c r="B13" s="93" t="s">
        <v>13</v>
      </c>
      <c r="C13" s="94">
        <v>2131</v>
      </c>
      <c r="D13" s="3"/>
    </row>
    <row r="14" spans="1:7" x14ac:dyDescent="0.3">
      <c r="A14" s="63"/>
      <c r="B14" s="93" t="s">
        <v>14</v>
      </c>
      <c r="C14" s="94">
        <v>659</v>
      </c>
      <c r="D14" s="3"/>
    </row>
    <row r="15" spans="1:7" x14ac:dyDescent="0.3">
      <c r="A15" s="63"/>
      <c r="B15" s="95" t="s">
        <v>32</v>
      </c>
      <c r="C15" s="96">
        <v>51</v>
      </c>
      <c r="D15" s="3"/>
    </row>
    <row r="16" spans="1:7" x14ac:dyDescent="0.3">
      <c r="A16" s="64"/>
      <c r="B16" s="56" t="s">
        <v>316</v>
      </c>
      <c r="C16" s="43">
        <f>SUM(C6:C15)</f>
        <v>12412</v>
      </c>
      <c r="D16" s="3"/>
      <c r="E16" s="3"/>
    </row>
    <row r="17" spans="1:5" x14ac:dyDescent="0.3">
      <c r="A17" s="62" t="s">
        <v>15</v>
      </c>
      <c r="B17" s="91" t="s">
        <v>138</v>
      </c>
      <c r="C17" s="92">
        <v>2781</v>
      </c>
      <c r="D17" s="3"/>
      <c r="E17" s="3"/>
    </row>
    <row r="18" spans="1:5" x14ac:dyDescent="0.3">
      <c r="A18" s="84"/>
      <c r="B18" s="93" t="s">
        <v>16</v>
      </c>
      <c r="C18" s="94">
        <v>839</v>
      </c>
      <c r="D18" s="3"/>
      <c r="E18" s="3"/>
    </row>
    <row r="19" spans="1:5" x14ac:dyDescent="0.3">
      <c r="A19" s="84"/>
      <c r="B19" s="93" t="s">
        <v>146</v>
      </c>
      <c r="C19" s="94">
        <v>44</v>
      </c>
      <c r="D19" s="3"/>
      <c r="E19" s="3"/>
    </row>
    <row r="20" spans="1:5" x14ac:dyDescent="0.3">
      <c r="A20" s="63"/>
      <c r="B20" s="93" t="s">
        <v>18</v>
      </c>
      <c r="C20" s="94">
        <v>111</v>
      </c>
      <c r="D20" s="3"/>
      <c r="E20" s="3"/>
    </row>
    <row r="21" spans="1:5" x14ac:dyDescent="0.3">
      <c r="A21" s="63"/>
      <c r="B21" s="95" t="s">
        <v>19</v>
      </c>
      <c r="C21" s="96">
        <v>534</v>
      </c>
      <c r="D21" s="3"/>
      <c r="E21" s="3"/>
    </row>
    <row r="22" spans="1:5" x14ac:dyDescent="0.3">
      <c r="A22" s="64"/>
      <c r="B22" s="56" t="s">
        <v>316</v>
      </c>
      <c r="C22" s="43">
        <f>SUM(C17:C21)</f>
        <v>4309</v>
      </c>
      <c r="D22" s="3"/>
      <c r="E22" s="3"/>
    </row>
    <row r="23" spans="1:5" x14ac:dyDescent="0.3">
      <c r="A23" s="62" t="s">
        <v>22</v>
      </c>
      <c r="B23" s="91" t="s">
        <v>195</v>
      </c>
      <c r="C23" s="92">
        <v>2896</v>
      </c>
      <c r="D23" s="3"/>
      <c r="E23" s="3"/>
    </row>
    <row r="24" spans="1:5" x14ac:dyDescent="0.3">
      <c r="A24" s="63"/>
      <c r="B24" s="93" t="s">
        <v>147</v>
      </c>
      <c r="C24" s="94">
        <v>17514</v>
      </c>
      <c r="D24" s="3"/>
      <c r="E24" s="3"/>
    </row>
    <row r="25" spans="1:5" x14ac:dyDescent="0.3">
      <c r="A25" s="63"/>
      <c r="B25" s="93" t="s">
        <v>24</v>
      </c>
      <c r="C25" s="94">
        <v>18953</v>
      </c>
      <c r="D25" s="3"/>
      <c r="E25" s="3"/>
    </row>
    <row r="26" spans="1:5" x14ac:dyDescent="0.3">
      <c r="A26" s="63"/>
      <c r="B26" s="93" t="s">
        <v>25</v>
      </c>
      <c r="C26" s="94">
        <v>13376</v>
      </c>
      <c r="D26" s="3"/>
      <c r="E26" s="3"/>
    </row>
    <row r="27" spans="1:5" x14ac:dyDescent="0.3">
      <c r="A27" s="63"/>
      <c r="B27" s="93" t="s">
        <v>271</v>
      </c>
      <c r="C27" s="94">
        <v>755</v>
      </c>
      <c r="D27" s="30"/>
      <c r="E27" s="3"/>
    </row>
    <row r="28" spans="1:5" x14ac:dyDescent="0.3">
      <c r="A28" s="63"/>
      <c r="B28" s="93" t="s">
        <v>26</v>
      </c>
      <c r="C28" s="94">
        <v>13735</v>
      </c>
      <c r="D28" s="30"/>
      <c r="E28" s="3"/>
    </row>
    <row r="29" spans="1:5" x14ac:dyDescent="0.3">
      <c r="A29" s="63"/>
      <c r="B29" s="93" t="s">
        <v>27</v>
      </c>
      <c r="C29" s="94">
        <v>1075</v>
      </c>
      <c r="D29" s="3"/>
      <c r="E29" s="3"/>
    </row>
    <row r="30" spans="1:5" x14ac:dyDescent="0.3">
      <c r="A30" s="63"/>
      <c r="B30" s="93" t="s">
        <v>28</v>
      </c>
      <c r="C30" s="94">
        <v>43</v>
      </c>
      <c r="D30" s="3"/>
      <c r="E30" s="3"/>
    </row>
    <row r="31" spans="1:5" x14ac:dyDescent="0.3">
      <c r="A31" s="63"/>
      <c r="B31" s="93" t="s">
        <v>29</v>
      </c>
      <c r="C31" s="94">
        <v>2909</v>
      </c>
      <c r="D31" s="3"/>
      <c r="E31" s="3"/>
    </row>
    <row r="32" spans="1:5" x14ac:dyDescent="0.3">
      <c r="A32" s="63"/>
      <c r="B32" s="93" t="s">
        <v>272</v>
      </c>
      <c r="C32" s="94">
        <v>918</v>
      </c>
      <c r="D32" s="3"/>
      <c r="E32" s="3"/>
    </row>
    <row r="33" spans="1:5" x14ac:dyDescent="0.3">
      <c r="A33" s="63"/>
      <c r="B33" s="93" t="s">
        <v>273</v>
      </c>
      <c r="C33" s="94">
        <v>20</v>
      </c>
      <c r="D33" s="3"/>
      <c r="E33" s="3"/>
    </row>
    <row r="34" spans="1:5" x14ac:dyDescent="0.3">
      <c r="A34" s="63"/>
      <c r="B34" s="95" t="s">
        <v>32</v>
      </c>
      <c r="C34" s="96">
        <v>7</v>
      </c>
      <c r="D34" s="3"/>
      <c r="E34" s="3"/>
    </row>
    <row r="35" spans="1:5" x14ac:dyDescent="0.3">
      <c r="A35" s="64"/>
      <c r="B35" s="56" t="s">
        <v>316</v>
      </c>
      <c r="C35" s="43">
        <f>SUM(C23:C34)</f>
        <v>72201</v>
      </c>
      <c r="D35" s="3"/>
      <c r="E35" s="3"/>
    </row>
    <row r="36" spans="1:5" x14ac:dyDescent="0.3">
      <c r="A36" s="62" t="s">
        <v>33</v>
      </c>
      <c r="B36" s="91" t="s">
        <v>206</v>
      </c>
      <c r="C36" s="92">
        <v>135</v>
      </c>
      <c r="D36" s="3"/>
      <c r="E36" s="3"/>
    </row>
    <row r="37" spans="1:5" x14ac:dyDescent="0.3">
      <c r="A37" s="85"/>
      <c r="B37" s="93" t="s">
        <v>34</v>
      </c>
      <c r="C37" s="94">
        <v>1354</v>
      </c>
      <c r="E37" s="3"/>
    </row>
    <row r="38" spans="1:5" x14ac:dyDescent="0.3">
      <c r="A38" s="63"/>
      <c r="B38" s="93" t="s">
        <v>35</v>
      </c>
      <c r="C38" s="94">
        <v>539</v>
      </c>
      <c r="E38" s="3"/>
    </row>
    <row r="39" spans="1:5" x14ac:dyDescent="0.3">
      <c r="A39" s="63"/>
      <c r="B39" s="93" t="s">
        <v>36</v>
      </c>
      <c r="C39" s="94">
        <v>199</v>
      </c>
      <c r="D39" s="3"/>
      <c r="E39" s="3"/>
    </row>
    <row r="40" spans="1:5" x14ac:dyDescent="0.3">
      <c r="A40" s="63"/>
      <c r="B40" s="93" t="s">
        <v>204</v>
      </c>
      <c r="C40" s="94">
        <v>341</v>
      </c>
      <c r="D40" s="3"/>
      <c r="E40" s="3"/>
    </row>
    <row r="41" spans="1:5" x14ac:dyDescent="0.3">
      <c r="A41" s="63"/>
      <c r="B41" s="93" t="s">
        <v>37</v>
      </c>
      <c r="C41" s="94">
        <v>167</v>
      </c>
      <c r="E41" s="3"/>
    </row>
    <row r="42" spans="1:5" x14ac:dyDescent="0.3">
      <c r="A42" s="63"/>
      <c r="B42" s="93" t="s">
        <v>148</v>
      </c>
      <c r="C42" s="94">
        <v>1909</v>
      </c>
      <c r="E42" s="3"/>
    </row>
    <row r="43" spans="1:5" x14ac:dyDescent="0.3">
      <c r="A43" s="63"/>
      <c r="B43" s="93" t="s">
        <v>38</v>
      </c>
      <c r="C43" s="94">
        <v>140</v>
      </c>
      <c r="E43" s="3"/>
    </row>
    <row r="44" spans="1:5" x14ac:dyDescent="0.3">
      <c r="A44" s="63"/>
      <c r="B44" s="93" t="s">
        <v>246</v>
      </c>
      <c r="C44" s="94">
        <v>142</v>
      </c>
      <c r="E44" s="3"/>
    </row>
    <row r="45" spans="1:5" x14ac:dyDescent="0.3">
      <c r="A45" s="63"/>
      <c r="B45" s="93" t="s">
        <v>39</v>
      </c>
      <c r="C45" s="94">
        <v>4114</v>
      </c>
      <c r="E45" s="3"/>
    </row>
    <row r="46" spans="1:5" x14ac:dyDescent="0.3">
      <c r="A46" s="63"/>
      <c r="B46" s="93" t="s">
        <v>40</v>
      </c>
      <c r="C46" s="94">
        <v>4599</v>
      </c>
      <c r="E46" s="3"/>
    </row>
    <row r="47" spans="1:5" x14ac:dyDescent="0.3">
      <c r="A47" s="63"/>
      <c r="B47" s="93" t="s">
        <v>233</v>
      </c>
      <c r="C47" s="94">
        <v>2290</v>
      </c>
      <c r="E47" s="3"/>
    </row>
    <row r="48" spans="1:5" x14ac:dyDescent="0.3">
      <c r="A48" s="63"/>
      <c r="B48" s="93" t="s">
        <v>139</v>
      </c>
      <c r="C48" s="94">
        <v>5455</v>
      </c>
      <c r="E48" s="3"/>
    </row>
    <row r="49" spans="1:5" x14ac:dyDescent="0.3">
      <c r="A49" s="63"/>
      <c r="B49" s="95" t="s">
        <v>32</v>
      </c>
      <c r="C49" s="96">
        <v>9</v>
      </c>
      <c r="E49" s="3"/>
    </row>
    <row r="50" spans="1:5" x14ac:dyDescent="0.3">
      <c r="A50" s="64"/>
      <c r="B50" s="56" t="s">
        <v>316</v>
      </c>
      <c r="C50" s="43">
        <f>SUM(C36:C49)</f>
        <v>21393</v>
      </c>
      <c r="E50" s="3"/>
    </row>
    <row r="51" spans="1:5" x14ac:dyDescent="0.3">
      <c r="A51" s="62" t="s">
        <v>140</v>
      </c>
      <c r="B51" s="90" t="s">
        <v>141</v>
      </c>
      <c r="C51" s="49">
        <v>213</v>
      </c>
      <c r="E51" s="3"/>
    </row>
    <row r="52" spans="1:5" x14ac:dyDescent="0.3">
      <c r="A52" s="64"/>
      <c r="B52" s="56" t="s">
        <v>316</v>
      </c>
      <c r="C52" s="43">
        <f>SUM(C51)</f>
        <v>213</v>
      </c>
      <c r="E52" s="3"/>
    </row>
    <row r="53" spans="1:5" x14ac:dyDescent="0.3">
      <c r="A53" s="62" t="s">
        <v>50</v>
      </c>
      <c r="B53" s="91" t="s">
        <v>247</v>
      </c>
      <c r="C53" s="92">
        <v>6</v>
      </c>
      <c r="E53" s="3"/>
    </row>
    <row r="54" spans="1:5" x14ac:dyDescent="0.3">
      <c r="A54" s="63"/>
      <c r="B54" s="93" t="s">
        <v>51</v>
      </c>
      <c r="C54" s="94">
        <v>1</v>
      </c>
      <c r="D54" s="3"/>
      <c r="E54" s="3"/>
    </row>
    <row r="55" spans="1:5" x14ac:dyDescent="0.3">
      <c r="A55" s="63"/>
      <c r="B55" s="95" t="s">
        <v>52</v>
      </c>
      <c r="C55" s="96">
        <v>64</v>
      </c>
      <c r="D55" s="3"/>
      <c r="E55" s="3"/>
    </row>
    <row r="56" spans="1:5" x14ac:dyDescent="0.3">
      <c r="A56" s="64"/>
      <c r="B56" s="56" t="s">
        <v>316</v>
      </c>
      <c r="C56" s="43">
        <f>SUM(C53:C55)</f>
        <v>71</v>
      </c>
      <c r="D56" s="3"/>
      <c r="E56" s="3"/>
    </row>
    <row r="57" spans="1:5" x14ac:dyDescent="0.3">
      <c r="A57" s="62" t="s">
        <v>53</v>
      </c>
      <c r="B57" s="91" t="s">
        <v>274</v>
      </c>
      <c r="C57" s="92">
        <v>359</v>
      </c>
      <c r="D57" s="3"/>
      <c r="E57" s="3"/>
    </row>
    <row r="58" spans="1:5" x14ac:dyDescent="0.3">
      <c r="A58" s="63"/>
      <c r="B58" s="93" t="s">
        <v>209</v>
      </c>
      <c r="C58" s="94">
        <v>38</v>
      </c>
      <c r="D58" s="3"/>
      <c r="E58" s="3"/>
    </row>
    <row r="59" spans="1:5" x14ac:dyDescent="0.3">
      <c r="A59" s="63"/>
      <c r="B59" s="95" t="s">
        <v>32</v>
      </c>
      <c r="C59" s="96">
        <v>24</v>
      </c>
      <c r="D59" s="3"/>
      <c r="E59" s="3"/>
    </row>
    <row r="60" spans="1:5" x14ac:dyDescent="0.3">
      <c r="A60" s="64"/>
      <c r="B60" s="56" t="s">
        <v>316</v>
      </c>
      <c r="C60" s="43">
        <f>SUM(C57:C59)</f>
        <v>421</v>
      </c>
      <c r="D60" s="3"/>
      <c r="E60" s="3"/>
    </row>
    <row r="61" spans="1:5" x14ac:dyDescent="0.3">
      <c r="A61" s="62" t="s">
        <v>54</v>
      </c>
      <c r="B61" s="91" t="s">
        <v>245</v>
      </c>
      <c r="C61" s="92">
        <v>835</v>
      </c>
      <c r="D61" s="3"/>
      <c r="E61" s="3"/>
    </row>
    <row r="62" spans="1:5" x14ac:dyDescent="0.3">
      <c r="A62" s="63"/>
      <c r="B62" s="93" t="s">
        <v>55</v>
      </c>
      <c r="C62" s="94">
        <v>69</v>
      </c>
      <c r="D62" s="3"/>
      <c r="E62" s="3"/>
    </row>
    <row r="63" spans="1:5" x14ac:dyDescent="0.3">
      <c r="A63" s="63"/>
      <c r="B63" s="93" t="s">
        <v>56</v>
      </c>
      <c r="C63" s="94">
        <v>852</v>
      </c>
      <c r="D63" s="3"/>
      <c r="E63" s="3"/>
    </row>
    <row r="64" spans="1:5" x14ac:dyDescent="0.3">
      <c r="A64" s="63"/>
      <c r="B64" s="93" t="s">
        <v>57</v>
      </c>
      <c r="C64" s="94">
        <v>19</v>
      </c>
      <c r="D64" s="3"/>
      <c r="E64" s="3"/>
    </row>
    <row r="65" spans="1:5" x14ac:dyDescent="0.3">
      <c r="A65" s="63"/>
      <c r="B65" s="95" t="s">
        <v>32</v>
      </c>
      <c r="C65" s="96">
        <v>52</v>
      </c>
      <c r="D65" s="3"/>
      <c r="E65" s="3"/>
    </row>
    <row r="66" spans="1:5" x14ac:dyDescent="0.3">
      <c r="A66" s="64"/>
      <c r="B66" s="56" t="s">
        <v>316</v>
      </c>
      <c r="C66" s="43">
        <f>SUM(C61:C65)</f>
        <v>1827</v>
      </c>
      <c r="D66" s="3"/>
      <c r="E66" s="3"/>
    </row>
    <row r="67" spans="1:5" x14ac:dyDescent="0.3">
      <c r="A67" s="62" t="s">
        <v>58</v>
      </c>
      <c r="B67" s="91" t="s">
        <v>60</v>
      </c>
      <c r="C67" s="92">
        <v>11134</v>
      </c>
      <c r="D67" s="3"/>
      <c r="E67" s="3"/>
    </row>
    <row r="68" spans="1:5" x14ac:dyDescent="0.3">
      <c r="A68" s="63"/>
      <c r="B68" s="95" t="s">
        <v>2</v>
      </c>
      <c r="C68" s="96">
        <v>3</v>
      </c>
      <c r="D68" s="3"/>
      <c r="E68" s="3"/>
    </row>
    <row r="69" spans="1:5" x14ac:dyDescent="0.3">
      <c r="A69" s="64"/>
      <c r="B69" s="56" t="s">
        <v>316</v>
      </c>
      <c r="C69" s="43">
        <f>SUM(C67:C68)</f>
        <v>11137</v>
      </c>
      <c r="D69" s="3"/>
      <c r="E69" s="3"/>
    </row>
    <row r="70" spans="1:5" x14ac:dyDescent="0.3">
      <c r="A70" s="62" t="s">
        <v>262</v>
      </c>
      <c r="B70" s="91" t="s">
        <v>263</v>
      </c>
      <c r="C70" s="92">
        <v>90</v>
      </c>
      <c r="D70" s="3"/>
      <c r="E70" s="3"/>
    </row>
    <row r="71" spans="1:5" x14ac:dyDescent="0.3">
      <c r="A71" s="63"/>
      <c r="B71" s="93" t="s">
        <v>264</v>
      </c>
      <c r="C71" s="94">
        <v>94</v>
      </c>
      <c r="D71" s="3"/>
      <c r="E71" s="3"/>
    </row>
    <row r="72" spans="1:5" x14ac:dyDescent="0.3">
      <c r="A72" s="63"/>
      <c r="B72" s="93" t="s">
        <v>265</v>
      </c>
      <c r="C72" s="94">
        <v>18</v>
      </c>
      <c r="D72" s="3"/>
      <c r="E72" s="3"/>
    </row>
    <row r="73" spans="1:5" x14ac:dyDescent="0.3">
      <c r="A73" s="63"/>
      <c r="B73" s="93" t="s">
        <v>266</v>
      </c>
      <c r="C73" s="94">
        <v>16</v>
      </c>
      <c r="D73" s="3"/>
      <c r="E73" s="3"/>
    </row>
    <row r="74" spans="1:5" x14ac:dyDescent="0.3">
      <c r="A74" s="63"/>
      <c r="B74" s="93" t="s">
        <v>267</v>
      </c>
      <c r="C74" s="94">
        <v>877</v>
      </c>
      <c r="D74" s="3"/>
      <c r="E74" s="3"/>
    </row>
    <row r="75" spans="1:5" x14ac:dyDescent="0.3">
      <c r="A75" s="63"/>
      <c r="B75" s="95" t="s">
        <v>268</v>
      </c>
      <c r="C75" s="96">
        <v>42</v>
      </c>
      <c r="D75" s="3"/>
      <c r="E75" s="3"/>
    </row>
    <row r="76" spans="1:5" x14ac:dyDescent="0.3">
      <c r="A76" s="64"/>
      <c r="B76" s="56" t="s">
        <v>316</v>
      </c>
      <c r="C76" s="43">
        <f>SUM(C70:C75)</f>
        <v>1137</v>
      </c>
      <c r="D76" s="3"/>
      <c r="E76" s="3"/>
    </row>
    <row r="77" spans="1:5" x14ac:dyDescent="0.3">
      <c r="A77" s="62" t="s">
        <v>62</v>
      </c>
      <c r="B77" s="91" t="s">
        <v>63</v>
      </c>
      <c r="C77" s="92">
        <v>142</v>
      </c>
      <c r="D77" s="3"/>
      <c r="E77" s="3"/>
    </row>
    <row r="78" spans="1:5" x14ac:dyDescent="0.3">
      <c r="A78" s="63"/>
      <c r="B78" s="93" t="s">
        <v>64</v>
      </c>
      <c r="C78" s="94">
        <v>1215</v>
      </c>
      <c r="D78" s="3"/>
      <c r="E78" s="3"/>
    </row>
    <row r="79" spans="1:5" x14ac:dyDescent="0.3">
      <c r="A79" s="63"/>
      <c r="B79" s="93" t="s">
        <v>150</v>
      </c>
      <c r="C79" s="94">
        <v>1427</v>
      </c>
      <c r="D79" s="3"/>
      <c r="E79" s="3"/>
    </row>
    <row r="80" spans="1:5" x14ac:dyDescent="0.3">
      <c r="A80" s="63"/>
      <c r="B80" s="95" t="s">
        <v>32</v>
      </c>
      <c r="C80" s="96">
        <v>2</v>
      </c>
      <c r="D80" s="3"/>
      <c r="E80" s="3"/>
    </row>
    <row r="81" spans="1:5" x14ac:dyDescent="0.3">
      <c r="A81" s="64"/>
      <c r="B81" s="71" t="s">
        <v>3</v>
      </c>
      <c r="C81" s="43">
        <f>SUM(C77:C80)</f>
        <v>2786</v>
      </c>
      <c r="D81" s="3"/>
      <c r="E81" s="3"/>
    </row>
    <row r="82" spans="1:5" x14ac:dyDescent="0.3">
      <c r="A82" s="62" t="s">
        <v>66</v>
      </c>
      <c r="B82" s="91" t="s">
        <v>249</v>
      </c>
      <c r="C82" s="92">
        <v>120</v>
      </c>
      <c r="D82" s="3"/>
      <c r="E82" s="3"/>
    </row>
    <row r="83" spans="1:5" x14ac:dyDescent="0.3">
      <c r="A83" s="63"/>
      <c r="B83" s="93" t="s">
        <v>68</v>
      </c>
      <c r="C83" s="94">
        <v>4</v>
      </c>
      <c r="D83" s="3"/>
      <c r="E83" s="3"/>
    </row>
    <row r="84" spans="1:5" x14ac:dyDescent="0.3">
      <c r="A84" s="63"/>
      <c r="B84" s="93" t="s">
        <v>269</v>
      </c>
      <c r="C84" s="94">
        <v>92</v>
      </c>
      <c r="D84" s="3"/>
      <c r="E84" s="3"/>
    </row>
    <row r="85" spans="1:5" x14ac:dyDescent="0.3">
      <c r="A85" s="63"/>
      <c r="B85" s="93" t="s">
        <v>250</v>
      </c>
      <c r="C85" s="94">
        <v>77</v>
      </c>
      <c r="D85" s="3"/>
      <c r="E85" s="3"/>
    </row>
    <row r="86" spans="1:5" x14ac:dyDescent="0.3">
      <c r="A86" s="63"/>
      <c r="B86" s="93" t="s">
        <v>151</v>
      </c>
      <c r="C86" s="94">
        <v>1</v>
      </c>
      <c r="D86" s="3"/>
      <c r="E86" s="3"/>
    </row>
    <row r="87" spans="1:5" x14ac:dyDescent="0.3">
      <c r="A87" s="63"/>
      <c r="B87" s="95" t="s">
        <v>152</v>
      </c>
      <c r="C87" s="96">
        <v>24</v>
      </c>
      <c r="D87" s="3"/>
      <c r="E87" s="3"/>
    </row>
    <row r="88" spans="1:5" x14ac:dyDescent="0.3">
      <c r="A88" s="64"/>
      <c r="B88" s="56" t="s">
        <v>316</v>
      </c>
      <c r="C88" s="43">
        <f>SUM(C82:C87)</f>
        <v>318</v>
      </c>
      <c r="D88" s="3"/>
      <c r="E88" s="3"/>
    </row>
    <row r="89" spans="1:5" x14ac:dyDescent="0.3">
      <c r="A89" s="62" t="s">
        <v>72</v>
      </c>
      <c r="B89" s="91" t="s">
        <v>153</v>
      </c>
      <c r="C89" s="92">
        <v>628</v>
      </c>
      <c r="D89" s="3"/>
      <c r="E89" s="3"/>
    </row>
    <row r="90" spans="1:5" x14ac:dyDescent="0.3">
      <c r="A90" s="86"/>
      <c r="B90" s="93" t="s">
        <v>143</v>
      </c>
      <c r="C90" s="94">
        <v>84</v>
      </c>
      <c r="D90" s="3"/>
      <c r="E90" s="3"/>
    </row>
    <row r="91" spans="1:5" x14ac:dyDescent="0.3">
      <c r="A91" s="84"/>
      <c r="B91" s="93" t="s">
        <v>73</v>
      </c>
      <c r="C91" s="94">
        <v>4190</v>
      </c>
      <c r="D91" s="3"/>
      <c r="E91" s="3"/>
    </row>
    <row r="92" spans="1:5" x14ac:dyDescent="0.3">
      <c r="A92" s="63"/>
      <c r="B92" s="93" t="s">
        <v>74</v>
      </c>
      <c r="C92" s="94">
        <v>14</v>
      </c>
      <c r="D92" s="3"/>
      <c r="E92" s="3"/>
    </row>
    <row r="93" spans="1:5" x14ac:dyDescent="0.3">
      <c r="A93" s="63"/>
      <c r="B93" s="93" t="s">
        <v>75</v>
      </c>
      <c r="C93" s="94">
        <v>1869</v>
      </c>
      <c r="D93" s="3"/>
      <c r="E93" s="3"/>
    </row>
    <row r="94" spans="1:5" x14ac:dyDescent="0.3">
      <c r="A94" s="63"/>
      <c r="B94" s="95" t="s">
        <v>32</v>
      </c>
      <c r="C94" s="96">
        <v>6</v>
      </c>
      <c r="D94" s="3"/>
      <c r="E94" s="3"/>
    </row>
    <row r="95" spans="1:5" x14ac:dyDescent="0.3">
      <c r="A95" s="87"/>
      <c r="B95" s="56" t="s">
        <v>316</v>
      </c>
      <c r="C95" s="43">
        <f>SUM(C89:C94)</f>
        <v>6791</v>
      </c>
      <c r="D95" s="3"/>
      <c r="E95" s="3"/>
    </row>
    <row r="96" spans="1:5" x14ac:dyDescent="0.3">
      <c r="A96" s="62" t="s">
        <v>76</v>
      </c>
      <c r="B96" s="91" t="s">
        <v>217</v>
      </c>
      <c r="C96" s="92">
        <v>142</v>
      </c>
      <c r="D96" s="3"/>
      <c r="E96" s="3"/>
    </row>
    <row r="97" spans="1:5" x14ac:dyDescent="0.3">
      <c r="A97" s="85"/>
      <c r="B97" s="93" t="s">
        <v>77</v>
      </c>
      <c r="C97" s="94">
        <v>172</v>
      </c>
      <c r="D97" s="3"/>
      <c r="E97" s="3"/>
    </row>
    <row r="98" spans="1:5" x14ac:dyDescent="0.3">
      <c r="A98" s="63"/>
      <c r="B98" s="93" t="s">
        <v>78</v>
      </c>
      <c r="C98" s="94">
        <v>1352</v>
      </c>
      <c r="D98" s="3"/>
      <c r="E98" s="3"/>
    </row>
    <row r="99" spans="1:5" x14ac:dyDescent="0.3">
      <c r="A99" s="63"/>
      <c r="B99" s="95" t="s">
        <v>79</v>
      </c>
      <c r="C99" s="96">
        <v>99</v>
      </c>
      <c r="D99" s="3"/>
      <c r="E99" s="3"/>
    </row>
    <row r="100" spans="1:5" x14ac:dyDescent="0.3">
      <c r="A100" s="64"/>
      <c r="B100" s="56" t="s">
        <v>316</v>
      </c>
      <c r="C100" s="43">
        <f>SUM(C96:C99)</f>
        <v>1765</v>
      </c>
      <c r="D100" s="3"/>
      <c r="E100" s="3"/>
    </row>
    <row r="101" spans="1:5" x14ac:dyDescent="0.3">
      <c r="A101" s="62" t="s">
        <v>80</v>
      </c>
      <c r="B101" s="91" t="s">
        <v>81</v>
      </c>
      <c r="C101" s="92">
        <v>106</v>
      </c>
      <c r="D101" s="3"/>
      <c r="E101" s="3"/>
    </row>
    <row r="102" spans="1:5" x14ac:dyDescent="0.3">
      <c r="A102" s="63"/>
      <c r="B102" s="93" t="s">
        <v>82</v>
      </c>
      <c r="C102" s="94">
        <v>2405</v>
      </c>
      <c r="D102" s="3"/>
      <c r="E102" s="3"/>
    </row>
    <row r="103" spans="1:5" x14ac:dyDescent="0.3">
      <c r="A103" s="63"/>
      <c r="B103" s="93" t="s">
        <v>220</v>
      </c>
      <c r="C103" s="94">
        <v>6</v>
      </c>
      <c r="D103" s="3"/>
      <c r="E103" s="3"/>
    </row>
    <row r="104" spans="1:5" x14ac:dyDescent="0.3">
      <c r="A104" s="63"/>
      <c r="B104" s="93" t="s">
        <v>218</v>
      </c>
      <c r="C104" s="94">
        <v>156</v>
      </c>
      <c r="D104" s="3"/>
      <c r="E104" s="3"/>
    </row>
    <row r="105" spans="1:5" x14ac:dyDescent="0.3">
      <c r="A105" s="63"/>
      <c r="B105" s="93" t="s">
        <v>222</v>
      </c>
      <c r="C105" s="94">
        <v>27</v>
      </c>
      <c r="D105" s="3"/>
      <c r="E105" s="3"/>
    </row>
    <row r="106" spans="1:5" x14ac:dyDescent="0.3">
      <c r="A106" s="63"/>
      <c r="B106" s="93" t="s">
        <v>221</v>
      </c>
      <c r="C106" s="94">
        <v>26</v>
      </c>
      <c r="D106" s="3"/>
      <c r="E106" s="3"/>
    </row>
    <row r="107" spans="1:5" x14ac:dyDescent="0.3">
      <c r="A107" s="63"/>
      <c r="B107" s="93" t="s">
        <v>84</v>
      </c>
      <c r="C107" s="94">
        <v>1246</v>
      </c>
      <c r="D107" s="3"/>
      <c r="E107" s="3"/>
    </row>
    <row r="108" spans="1:5" x14ac:dyDescent="0.3">
      <c r="A108" s="63"/>
      <c r="B108" s="93" t="s">
        <v>85</v>
      </c>
      <c r="C108" s="94">
        <v>43</v>
      </c>
      <c r="D108" s="3"/>
      <c r="E108" s="3"/>
    </row>
    <row r="109" spans="1:5" x14ac:dyDescent="0.3">
      <c r="A109" s="63"/>
      <c r="B109" s="93" t="s">
        <v>86</v>
      </c>
      <c r="C109" s="94">
        <v>1576</v>
      </c>
      <c r="D109" s="3"/>
      <c r="E109" s="3"/>
    </row>
    <row r="110" spans="1:5" x14ac:dyDescent="0.3">
      <c r="A110" s="63"/>
      <c r="B110" s="93" t="s">
        <v>87</v>
      </c>
      <c r="C110" s="94">
        <v>632</v>
      </c>
      <c r="D110" s="3"/>
      <c r="E110" s="3"/>
    </row>
    <row r="111" spans="1:5" x14ac:dyDescent="0.3">
      <c r="A111" s="63"/>
      <c r="B111" s="93" t="s">
        <v>251</v>
      </c>
      <c r="C111" s="94">
        <v>22</v>
      </c>
      <c r="D111" s="3"/>
      <c r="E111" s="3"/>
    </row>
    <row r="112" spans="1:5" x14ac:dyDescent="0.3">
      <c r="A112" s="63"/>
      <c r="B112" s="93" t="s">
        <v>90</v>
      </c>
      <c r="C112" s="94">
        <v>1265</v>
      </c>
      <c r="D112" s="3"/>
      <c r="E112" s="3"/>
    </row>
    <row r="113" spans="1:5" x14ac:dyDescent="0.3">
      <c r="A113" s="63"/>
      <c r="B113" s="93" t="s">
        <v>91</v>
      </c>
      <c r="C113" s="94">
        <v>490</v>
      </c>
      <c r="D113" s="3"/>
      <c r="E113" s="3"/>
    </row>
    <row r="114" spans="1:5" x14ac:dyDescent="0.3">
      <c r="A114" s="63"/>
      <c r="B114" s="95" t="s">
        <v>32</v>
      </c>
      <c r="C114" s="96">
        <v>39</v>
      </c>
      <c r="D114" s="3"/>
      <c r="E114" s="3"/>
    </row>
    <row r="115" spans="1:5" x14ac:dyDescent="0.3">
      <c r="A115" s="64"/>
      <c r="B115" s="56" t="s">
        <v>316</v>
      </c>
      <c r="C115" s="43">
        <f>SUM(C101:C114)</f>
        <v>8039</v>
      </c>
      <c r="D115" s="3"/>
      <c r="E115" s="3"/>
    </row>
    <row r="116" spans="1:5" x14ac:dyDescent="0.3">
      <c r="A116" s="62" t="s">
        <v>41</v>
      </c>
      <c r="B116" s="91" t="s">
        <v>258</v>
      </c>
      <c r="C116" s="92">
        <v>2000</v>
      </c>
      <c r="D116" s="3"/>
      <c r="E116" s="3"/>
    </row>
    <row r="117" spans="1:5" x14ac:dyDescent="0.3">
      <c r="A117" s="63"/>
      <c r="B117" s="93" t="s">
        <v>259</v>
      </c>
      <c r="C117" s="94">
        <v>673</v>
      </c>
      <c r="D117" s="3"/>
      <c r="E117" s="3"/>
    </row>
    <row r="118" spans="1:5" x14ac:dyDescent="0.3">
      <c r="A118" s="63"/>
      <c r="B118" s="93" t="s">
        <v>43</v>
      </c>
      <c r="C118" s="94">
        <v>321</v>
      </c>
      <c r="D118" s="3"/>
      <c r="E118" s="3"/>
    </row>
    <row r="119" spans="1:5" x14ac:dyDescent="0.3">
      <c r="A119" s="63"/>
      <c r="B119" s="93" t="s">
        <v>44</v>
      </c>
      <c r="C119" s="94">
        <v>77</v>
      </c>
      <c r="D119" s="3"/>
      <c r="E119" s="3"/>
    </row>
    <row r="120" spans="1:5" x14ac:dyDescent="0.3">
      <c r="A120" s="63"/>
      <c r="B120" s="93" t="s">
        <v>234</v>
      </c>
      <c r="C120" s="94">
        <v>531</v>
      </c>
      <c r="D120" s="3"/>
      <c r="E120" s="3"/>
    </row>
    <row r="121" spans="1:5" x14ac:dyDescent="0.3">
      <c r="A121" s="63"/>
      <c r="B121" s="93" t="s">
        <v>45</v>
      </c>
      <c r="C121" s="94">
        <v>1726</v>
      </c>
      <c r="D121" s="3"/>
      <c r="E121" s="3"/>
    </row>
    <row r="122" spans="1:5" x14ac:dyDescent="0.3">
      <c r="A122" s="63"/>
      <c r="B122" s="93" t="s">
        <v>46</v>
      </c>
      <c r="C122" s="94">
        <v>1722</v>
      </c>
      <c r="D122" s="3"/>
      <c r="E122" s="3"/>
    </row>
    <row r="123" spans="1:5" x14ac:dyDescent="0.3">
      <c r="A123" s="63"/>
      <c r="B123" s="93" t="s">
        <v>47</v>
      </c>
      <c r="C123" s="94">
        <v>85</v>
      </c>
      <c r="D123" s="3"/>
      <c r="E123" s="3"/>
    </row>
    <row r="124" spans="1:5" x14ac:dyDescent="0.3">
      <c r="A124" s="63"/>
      <c r="B124" s="95" t="s">
        <v>32</v>
      </c>
      <c r="C124" s="96">
        <v>1</v>
      </c>
      <c r="D124" s="3"/>
      <c r="E124" s="3"/>
    </row>
    <row r="125" spans="1:5" x14ac:dyDescent="0.3">
      <c r="A125" s="64"/>
      <c r="B125" s="56" t="s">
        <v>316</v>
      </c>
      <c r="C125" s="43">
        <f>SUM(C116:C124)</f>
        <v>7136</v>
      </c>
      <c r="D125" s="3"/>
      <c r="E125" s="3"/>
    </row>
    <row r="126" spans="1:5" x14ac:dyDescent="0.3">
      <c r="A126" s="62" t="s">
        <v>92</v>
      </c>
      <c r="B126" s="91" t="s">
        <v>144</v>
      </c>
      <c r="C126" s="92">
        <v>1434</v>
      </c>
      <c r="D126" s="3"/>
      <c r="E126" s="3"/>
    </row>
    <row r="127" spans="1:5" x14ac:dyDescent="0.3">
      <c r="A127" s="63"/>
      <c r="B127" s="93" t="s">
        <v>100</v>
      </c>
      <c r="C127" s="94">
        <v>594</v>
      </c>
      <c r="D127" s="3"/>
      <c r="E127" s="3"/>
    </row>
    <row r="128" spans="1:5" x14ac:dyDescent="0.3">
      <c r="A128" s="63"/>
      <c r="B128" s="93" t="s">
        <v>198</v>
      </c>
      <c r="C128" s="94">
        <v>36</v>
      </c>
      <c r="D128" s="3"/>
      <c r="E128" s="3"/>
    </row>
    <row r="129" spans="1:5" x14ac:dyDescent="0.3">
      <c r="A129" s="63"/>
      <c r="B129" s="93" t="s">
        <v>200</v>
      </c>
      <c r="C129" s="94">
        <v>284</v>
      </c>
      <c r="D129" s="3"/>
      <c r="E129" s="3"/>
    </row>
    <row r="130" spans="1:5" x14ac:dyDescent="0.3">
      <c r="A130" s="63"/>
      <c r="B130" s="93" t="s">
        <v>145</v>
      </c>
      <c r="C130" s="94">
        <v>343</v>
      </c>
      <c r="D130" s="3"/>
      <c r="E130" s="31"/>
    </row>
    <row r="131" spans="1:5" x14ac:dyDescent="0.3">
      <c r="A131" s="63"/>
      <c r="B131" s="93" t="s">
        <v>102</v>
      </c>
      <c r="C131" s="94">
        <v>80</v>
      </c>
      <c r="D131" s="3"/>
      <c r="E131" s="3"/>
    </row>
    <row r="132" spans="1:5" x14ac:dyDescent="0.3">
      <c r="A132" s="63"/>
      <c r="B132" s="93" t="s">
        <v>93</v>
      </c>
      <c r="C132" s="94">
        <v>957</v>
      </c>
      <c r="D132" s="3"/>
      <c r="E132" s="5"/>
    </row>
    <row r="133" spans="1:5" x14ac:dyDescent="0.3">
      <c r="A133" s="63"/>
      <c r="B133" s="93" t="s">
        <v>94</v>
      </c>
      <c r="C133" s="94">
        <v>3553</v>
      </c>
      <c r="D133" s="3"/>
    </row>
    <row r="134" spans="1:5" x14ac:dyDescent="0.3">
      <c r="A134" s="63"/>
      <c r="B134" s="93" t="s">
        <v>95</v>
      </c>
      <c r="C134" s="94">
        <v>1923</v>
      </c>
      <c r="D134" s="3"/>
    </row>
    <row r="135" spans="1:5" x14ac:dyDescent="0.3">
      <c r="A135" s="63"/>
      <c r="B135" s="93" t="s">
        <v>96</v>
      </c>
      <c r="C135" s="94">
        <v>4362</v>
      </c>
      <c r="D135" s="3"/>
    </row>
    <row r="136" spans="1:5" x14ac:dyDescent="0.3">
      <c r="A136" s="63"/>
      <c r="B136" s="95" t="s">
        <v>275</v>
      </c>
      <c r="C136" s="96">
        <v>16</v>
      </c>
      <c r="D136" s="3"/>
    </row>
    <row r="137" spans="1:5" x14ac:dyDescent="0.3">
      <c r="A137" s="64"/>
      <c r="B137" s="56" t="s">
        <v>316</v>
      </c>
      <c r="C137" s="43">
        <f>SUM(C126:C136)</f>
        <v>13582</v>
      </c>
      <c r="D137" s="3"/>
    </row>
    <row r="138" spans="1:5" x14ac:dyDescent="0.3">
      <c r="A138" s="62" t="s">
        <v>103</v>
      </c>
      <c r="B138" s="70" t="s">
        <v>104</v>
      </c>
      <c r="C138" s="49">
        <v>2150</v>
      </c>
      <c r="D138" s="3"/>
    </row>
    <row r="139" spans="1:5" x14ac:dyDescent="0.3">
      <c r="A139" s="64"/>
      <c r="B139" s="56" t="s">
        <v>316</v>
      </c>
      <c r="C139" s="43">
        <f>SUM(C138)</f>
        <v>2150</v>
      </c>
      <c r="D139" s="3"/>
    </row>
    <row r="140" spans="1:5" x14ac:dyDescent="0.3">
      <c r="A140" s="62" t="s">
        <v>105</v>
      </c>
      <c r="B140" s="91" t="s">
        <v>154</v>
      </c>
      <c r="C140" s="92">
        <v>705</v>
      </c>
      <c r="D140" s="3"/>
    </row>
    <row r="141" spans="1:5" x14ac:dyDescent="0.3">
      <c r="A141" s="85"/>
      <c r="B141" s="93" t="s">
        <v>106</v>
      </c>
      <c r="C141" s="94">
        <v>3312</v>
      </c>
      <c r="D141" s="3"/>
    </row>
    <row r="142" spans="1:5" x14ac:dyDescent="0.3">
      <c r="A142" s="85"/>
      <c r="B142" s="93" t="s">
        <v>107</v>
      </c>
      <c r="C142" s="94">
        <v>152</v>
      </c>
      <c r="D142" s="3"/>
    </row>
    <row r="143" spans="1:5" x14ac:dyDescent="0.3">
      <c r="A143" s="63"/>
      <c r="B143" s="93" t="s">
        <v>253</v>
      </c>
      <c r="C143" s="94">
        <v>620</v>
      </c>
      <c r="D143" s="3"/>
    </row>
    <row r="144" spans="1:5" x14ac:dyDescent="0.3">
      <c r="A144" s="63"/>
      <c r="B144" s="93" t="s">
        <v>155</v>
      </c>
      <c r="C144" s="94">
        <v>4940</v>
      </c>
      <c r="D144" s="3"/>
    </row>
    <row r="145" spans="1:4" x14ac:dyDescent="0.3">
      <c r="A145" s="63"/>
      <c r="B145" s="93" t="s">
        <v>111</v>
      </c>
      <c r="C145" s="94">
        <v>5357</v>
      </c>
      <c r="D145" s="3"/>
    </row>
    <row r="146" spans="1:4" x14ac:dyDescent="0.3">
      <c r="A146" s="63"/>
      <c r="B146" s="93" t="s">
        <v>112</v>
      </c>
      <c r="C146" s="94">
        <v>306</v>
      </c>
      <c r="D146" s="3"/>
    </row>
    <row r="147" spans="1:4" x14ac:dyDescent="0.3">
      <c r="A147" s="63"/>
      <c r="B147" s="93" t="s">
        <v>113</v>
      </c>
      <c r="C147" s="94">
        <v>567</v>
      </c>
      <c r="D147" s="3"/>
    </row>
    <row r="148" spans="1:4" x14ac:dyDescent="0.3">
      <c r="A148" s="63"/>
      <c r="B148" s="93" t="s">
        <v>114</v>
      </c>
      <c r="C148" s="94">
        <v>164</v>
      </c>
      <c r="D148" s="3"/>
    </row>
    <row r="149" spans="1:4" x14ac:dyDescent="0.3">
      <c r="A149" s="63"/>
      <c r="B149" s="93" t="s">
        <v>276</v>
      </c>
      <c r="C149" s="94">
        <v>40</v>
      </c>
      <c r="D149" s="3"/>
    </row>
    <row r="150" spans="1:4" x14ac:dyDescent="0.3">
      <c r="A150" s="63"/>
      <c r="B150" s="93" t="s">
        <v>116</v>
      </c>
      <c r="C150" s="94">
        <v>3201</v>
      </c>
      <c r="D150" s="3"/>
    </row>
    <row r="151" spans="1:4" x14ac:dyDescent="0.3">
      <c r="A151" s="63"/>
      <c r="B151" s="93" t="s">
        <v>237</v>
      </c>
      <c r="C151" s="94">
        <v>3</v>
      </c>
      <c r="D151" s="3"/>
    </row>
    <row r="152" spans="1:4" x14ac:dyDescent="0.3">
      <c r="A152" s="63"/>
      <c r="B152" s="95" t="s">
        <v>32</v>
      </c>
      <c r="C152" s="96">
        <v>24</v>
      </c>
      <c r="D152" s="3"/>
    </row>
    <row r="153" spans="1:4" x14ac:dyDescent="0.3">
      <c r="A153" s="64"/>
      <c r="B153" s="56" t="s">
        <v>316</v>
      </c>
      <c r="C153" s="43">
        <f>SUM(C140:C152)</f>
        <v>19391</v>
      </c>
      <c r="D153" s="3"/>
    </row>
    <row r="154" spans="1:4" x14ac:dyDescent="0.3">
      <c r="A154" s="62" t="s">
        <v>118</v>
      </c>
      <c r="B154" s="91" t="s">
        <v>225</v>
      </c>
      <c r="C154" s="92">
        <v>102</v>
      </c>
      <c r="D154" s="3"/>
    </row>
    <row r="155" spans="1:4" x14ac:dyDescent="0.3">
      <c r="A155" s="85"/>
      <c r="B155" s="93" t="s">
        <v>270</v>
      </c>
      <c r="C155" s="94">
        <v>497</v>
      </c>
      <c r="D155" s="3"/>
    </row>
    <row r="156" spans="1:4" x14ac:dyDescent="0.3">
      <c r="A156" s="63"/>
      <c r="B156" s="93" t="s">
        <v>119</v>
      </c>
      <c r="C156" s="94">
        <v>531</v>
      </c>
      <c r="D156" s="3"/>
    </row>
    <row r="157" spans="1:4" x14ac:dyDescent="0.3">
      <c r="A157" s="63"/>
      <c r="B157" s="93" t="s">
        <v>239</v>
      </c>
      <c r="C157" s="94">
        <v>30</v>
      </c>
      <c r="D157" s="3"/>
    </row>
    <row r="158" spans="1:4" x14ac:dyDescent="0.3">
      <c r="A158" s="63"/>
      <c r="B158" s="93" t="s">
        <v>120</v>
      </c>
      <c r="C158" s="94">
        <v>1</v>
      </c>
      <c r="D158" s="3"/>
    </row>
    <row r="159" spans="1:4" x14ac:dyDescent="0.3">
      <c r="A159" s="63"/>
      <c r="B159" s="93" t="s">
        <v>224</v>
      </c>
      <c r="C159" s="94">
        <v>53</v>
      </c>
      <c r="D159" s="3"/>
    </row>
    <row r="160" spans="1:4" x14ac:dyDescent="0.3">
      <c r="A160" s="63"/>
      <c r="B160" s="95" t="s">
        <v>122</v>
      </c>
      <c r="C160" s="96">
        <v>157</v>
      </c>
      <c r="D160" s="3"/>
    </row>
    <row r="161" spans="1:4" x14ac:dyDescent="0.3">
      <c r="A161" s="64"/>
      <c r="B161" s="56" t="s">
        <v>316</v>
      </c>
      <c r="C161" s="43">
        <f>SUM(C154:C160)</f>
        <v>1371</v>
      </c>
      <c r="D161" s="3"/>
    </row>
    <row r="162" spans="1:4" x14ac:dyDescent="0.3">
      <c r="A162" s="62" t="s">
        <v>123</v>
      </c>
      <c r="B162" s="72" t="s">
        <v>124</v>
      </c>
      <c r="C162" s="42">
        <v>5</v>
      </c>
      <c r="D162" s="3"/>
    </row>
    <row r="163" spans="1:4" x14ac:dyDescent="0.3">
      <c r="A163" s="64"/>
      <c r="B163" s="56" t="s">
        <v>316</v>
      </c>
      <c r="C163" s="43">
        <f>SUM(C162:C162)</f>
        <v>5</v>
      </c>
      <c r="D163" s="3"/>
    </row>
    <row r="164" spans="1:4" x14ac:dyDescent="0.3">
      <c r="A164" s="62" t="s">
        <v>201</v>
      </c>
      <c r="B164" s="91" t="s">
        <v>227</v>
      </c>
      <c r="C164" s="92">
        <v>128</v>
      </c>
      <c r="D164" s="3"/>
    </row>
    <row r="165" spans="1:4" x14ac:dyDescent="0.3">
      <c r="A165" s="85"/>
      <c r="B165" s="93" t="s">
        <v>126</v>
      </c>
      <c r="C165" s="94">
        <v>950</v>
      </c>
      <c r="D165" s="3"/>
    </row>
    <row r="166" spans="1:4" x14ac:dyDescent="0.3">
      <c r="A166" s="63"/>
      <c r="B166" s="93" t="s">
        <v>127</v>
      </c>
      <c r="C166" s="94">
        <v>14</v>
      </c>
      <c r="D166" s="3"/>
    </row>
    <row r="167" spans="1:4" x14ac:dyDescent="0.3">
      <c r="A167" s="63"/>
      <c r="B167" s="93" t="s">
        <v>240</v>
      </c>
      <c r="C167" s="94">
        <v>281</v>
      </c>
      <c r="D167" s="3"/>
    </row>
    <row r="168" spans="1:4" x14ac:dyDescent="0.3">
      <c r="A168" s="63"/>
      <c r="B168" s="93" t="s">
        <v>228</v>
      </c>
      <c r="C168" s="94">
        <v>315</v>
      </c>
      <c r="D168" s="3"/>
    </row>
    <row r="169" spans="1:4" x14ac:dyDescent="0.3">
      <c r="A169" s="63"/>
      <c r="B169" s="93" t="s">
        <v>277</v>
      </c>
      <c r="C169" s="94">
        <v>26</v>
      </c>
      <c r="D169" s="3"/>
    </row>
    <row r="170" spans="1:4" x14ac:dyDescent="0.3">
      <c r="A170" s="63"/>
      <c r="B170" s="95" t="s">
        <v>229</v>
      </c>
      <c r="C170" s="96">
        <v>294</v>
      </c>
      <c r="D170" s="3"/>
    </row>
    <row r="171" spans="1:4" x14ac:dyDescent="0.3">
      <c r="A171" s="88"/>
      <c r="B171" s="56" t="s">
        <v>316</v>
      </c>
      <c r="C171" s="43">
        <f>SUM(C164:C170)</f>
        <v>2008</v>
      </c>
      <c r="D171" s="3"/>
    </row>
    <row r="172" spans="1:4" x14ac:dyDescent="0.3">
      <c r="A172" s="62" t="s">
        <v>128</v>
      </c>
      <c r="B172" s="91" t="s">
        <v>129</v>
      </c>
      <c r="C172" s="92">
        <v>357</v>
      </c>
      <c r="D172" s="3"/>
    </row>
    <row r="173" spans="1:4" x14ac:dyDescent="0.3">
      <c r="A173" s="63"/>
      <c r="B173" s="93" t="s">
        <v>130</v>
      </c>
      <c r="C173" s="94">
        <v>3995</v>
      </c>
      <c r="D173" s="3"/>
    </row>
    <row r="174" spans="1:4" x14ac:dyDescent="0.3">
      <c r="A174" s="63"/>
      <c r="B174" s="93" t="s">
        <v>131</v>
      </c>
      <c r="C174" s="94">
        <v>56</v>
      </c>
      <c r="D174" s="3"/>
    </row>
    <row r="175" spans="1:4" x14ac:dyDescent="0.3">
      <c r="A175" s="63"/>
      <c r="B175" s="93" t="s">
        <v>132</v>
      </c>
      <c r="C175" s="94">
        <v>1178</v>
      </c>
      <c r="D175" s="3"/>
    </row>
    <row r="176" spans="1:4" x14ac:dyDescent="0.3">
      <c r="A176" s="63"/>
      <c r="B176" s="93" t="s">
        <v>230</v>
      </c>
      <c r="C176" s="94">
        <v>551</v>
      </c>
      <c r="D176" s="3"/>
    </row>
    <row r="177" spans="1:15" x14ac:dyDescent="0.3">
      <c r="A177" s="63"/>
      <c r="B177" s="93" t="s">
        <v>231</v>
      </c>
      <c r="C177" s="94">
        <v>82</v>
      </c>
      <c r="D177" s="3"/>
    </row>
    <row r="178" spans="1:15" x14ac:dyDescent="0.3">
      <c r="A178" s="63"/>
      <c r="B178" s="93" t="s">
        <v>137</v>
      </c>
      <c r="C178" s="94">
        <v>1748</v>
      </c>
      <c r="D178" s="3"/>
    </row>
    <row r="179" spans="1:15" x14ac:dyDescent="0.3">
      <c r="A179" s="63"/>
      <c r="B179" s="95" t="s">
        <v>32</v>
      </c>
      <c r="C179" s="96">
        <v>2</v>
      </c>
      <c r="D179" s="3"/>
      <c r="E179" s="3"/>
    </row>
    <row r="180" spans="1:15" x14ac:dyDescent="0.3">
      <c r="A180" s="64"/>
      <c r="B180" s="56" t="s">
        <v>316</v>
      </c>
      <c r="C180" s="43">
        <f>SUM(C172:C179)</f>
        <v>7969</v>
      </c>
      <c r="D180" s="31"/>
      <c r="E180" s="3"/>
    </row>
    <row r="181" spans="1:15" x14ac:dyDescent="0.3">
      <c r="A181" s="62" t="s">
        <v>191</v>
      </c>
      <c r="B181" s="91" t="s">
        <v>289</v>
      </c>
      <c r="C181" s="92">
        <v>133</v>
      </c>
      <c r="D181" s="3"/>
      <c r="E181" s="3"/>
    </row>
    <row r="182" spans="1:15" x14ac:dyDescent="0.3">
      <c r="A182" s="63"/>
      <c r="B182" s="93" t="s">
        <v>290</v>
      </c>
      <c r="C182" s="94">
        <v>79</v>
      </c>
      <c r="D182" s="5"/>
      <c r="E182" s="3"/>
    </row>
    <row r="183" spans="1:15" x14ac:dyDescent="0.3">
      <c r="A183" s="63"/>
      <c r="B183" s="93" t="s">
        <v>291</v>
      </c>
      <c r="C183" s="94">
        <v>144</v>
      </c>
      <c r="E183" s="3"/>
    </row>
    <row r="184" spans="1:15" x14ac:dyDescent="0.3">
      <c r="A184" s="63"/>
      <c r="B184" s="93" t="s">
        <v>296</v>
      </c>
      <c r="C184" s="94">
        <v>5</v>
      </c>
      <c r="E184" s="3"/>
    </row>
    <row r="185" spans="1:15" x14ac:dyDescent="0.3">
      <c r="A185" s="63"/>
      <c r="B185" s="93" t="s">
        <v>292</v>
      </c>
      <c r="C185" s="94">
        <v>461</v>
      </c>
      <c r="E185" s="3"/>
    </row>
    <row r="186" spans="1:15" ht="13.5" customHeight="1" x14ac:dyDescent="0.3">
      <c r="A186" s="63"/>
      <c r="B186" s="95" t="s">
        <v>293</v>
      </c>
      <c r="C186" s="96">
        <v>90</v>
      </c>
      <c r="E186" s="3"/>
    </row>
    <row r="187" spans="1:15" x14ac:dyDescent="0.3">
      <c r="A187" s="64"/>
      <c r="B187" s="56" t="s">
        <v>316</v>
      </c>
      <c r="C187" s="43">
        <f>SUM(C181:C186)</f>
        <v>912</v>
      </c>
      <c r="E187" s="3"/>
    </row>
    <row r="188" spans="1:15" ht="15.75" x14ac:dyDescent="0.35">
      <c r="A188" s="55" t="s">
        <v>315</v>
      </c>
      <c r="B188" s="7"/>
      <c r="C188" s="43">
        <v>929</v>
      </c>
      <c r="E188" s="3"/>
    </row>
    <row r="189" spans="1:15" ht="15.75" x14ac:dyDescent="0.35">
      <c r="A189" s="56" t="s">
        <v>314</v>
      </c>
      <c r="B189" s="8"/>
      <c r="C189" s="54">
        <f>SUM(C188,C180,C171,C163,C161,C153,C139,C137,C115,C100,C95,C88,C81,C69,C76,C66,C60,C56,C125,C52,C50,C35,C22,C16,C187)</f>
        <v>200273</v>
      </c>
      <c r="D189" s="3"/>
      <c r="E189" s="3"/>
    </row>
    <row r="190" spans="1:15" s="13" customFormat="1" ht="22.5" customHeight="1" x14ac:dyDescent="0.3">
      <c r="A190" s="161"/>
      <c r="B190" s="161"/>
      <c r="C190" s="161"/>
      <c r="D190" s="161"/>
      <c r="E190" s="161"/>
      <c r="F190" s="161"/>
      <c r="G190" s="161"/>
      <c r="H190" s="10"/>
      <c r="I190" s="10"/>
      <c r="J190" s="10"/>
      <c r="K190" s="10"/>
      <c r="L190" s="10"/>
      <c r="M190" s="10"/>
      <c r="N190" s="10"/>
      <c r="O190" s="10"/>
    </row>
    <row r="191" spans="1:15" s="13" customFormat="1" x14ac:dyDescent="0.3">
      <c r="A191" s="76"/>
      <c r="B191" s="76"/>
      <c r="C191" s="76"/>
      <c r="D191" s="76"/>
      <c r="E191" s="76"/>
      <c r="F191" s="76"/>
      <c r="G191" s="76"/>
      <c r="H191" s="10"/>
      <c r="I191" s="10"/>
      <c r="J191" s="10"/>
      <c r="K191" s="10"/>
      <c r="L191" s="10"/>
      <c r="M191" s="10"/>
      <c r="N191" s="10"/>
      <c r="O191" s="10"/>
    </row>
    <row r="192" spans="1:15" x14ac:dyDescent="0.3">
      <c r="A192" s="162" t="s">
        <v>294</v>
      </c>
      <c r="B192" s="162"/>
      <c r="C192" s="162"/>
      <c r="D192" s="162"/>
      <c r="E192" s="162"/>
      <c r="F192" s="162"/>
      <c r="G192" s="162"/>
    </row>
    <row r="193" spans="1:7" x14ac:dyDescent="0.3">
      <c r="A193" s="164" t="s">
        <v>295</v>
      </c>
      <c r="B193" s="164"/>
      <c r="C193" s="164"/>
      <c r="D193" s="164"/>
      <c r="E193" s="164"/>
      <c r="F193" s="164"/>
      <c r="G193" s="164"/>
    </row>
    <row r="194" spans="1:7" x14ac:dyDescent="0.3">
      <c r="E194" s="3"/>
    </row>
    <row r="195" spans="1:7" x14ac:dyDescent="0.3">
      <c r="E195" s="3"/>
    </row>
    <row r="196" spans="1:7" x14ac:dyDescent="0.3">
      <c r="E196" s="3"/>
    </row>
    <row r="197" spans="1:7" x14ac:dyDescent="0.3">
      <c r="E197" s="3"/>
    </row>
    <row r="199" spans="1:7" x14ac:dyDescent="0.3">
      <c r="E199" s="3"/>
    </row>
    <row r="200" spans="1:7" x14ac:dyDescent="0.3">
      <c r="E200" s="3"/>
    </row>
    <row r="201" spans="1:7" x14ac:dyDescent="0.3">
      <c r="E201" s="3"/>
    </row>
    <row r="202" spans="1:7" x14ac:dyDescent="0.3">
      <c r="E202" s="3"/>
    </row>
    <row r="203" spans="1:7" x14ac:dyDescent="0.3">
      <c r="E203" s="3"/>
    </row>
    <row r="204" spans="1:7" x14ac:dyDescent="0.3">
      <c r="E204" s="3"/>
    </row>
    <row r="205" spans="1:7" x14ac:dyDescent="0.3">
      <c r="E205" s="3"/>
    </row>
    <row r="206" spans="1:7" x14ac:dyDescent="0.3">
      <c r="E206" s="3"/>
    </row>
    <row r="207" spans="1:7" x14ac:dyDescent="0.3">
      <c r="E207" s="3"/>
    </row>
    <row r="208" spans="1:7" x14ac:dyDescent="0.3">
      <c r="E208" s="3"/>
    </row>
    <row r="209" spans="5:5" x14ac:dyDescent="0.3">
      <c r="E209" s="3"/>
    </row>
    <row r="210" spans="5:5" x14ac:dyDescent="0.3">
      <c r="E210" s="3"/>
    </row>
    <row r="211" spans="5:5" x14ac:dyDescent="0.3">
      <c r="E211" s="3"/>
    </row>
  </sheetData>
  <mergeCells count="5">
    <mergeCell ref="A2:G2"/>
    <mergeCell ref="A3:G3"/>
    <mergeCell ref="A190:G190"/>
    <mergeCell ref="A193:G193"/>
    <mergeCell ref="A192:G192"/>
  </mergeCells>
  <pageMargins left="0.78740157480314965" right="0.70866141732283472" top="0.74803149606299213" bottom="0.74803149606299213" header="0.31496062992125984" footer="0.31496062992125984"/>
  <pageSetup paperSize="9" scale="71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4" manualBreakCount="4">
    <brk id="50" max="6" man="1"/>
    <brk id="88" max="6" man="1"/>
    <brk id="125" max="6" man="1"/>
    <brk id="171" max="6" man="1"/>
  </rowBreaks>
  <ignoredErrors>
    <ignoredError sqref="C16" formulaRange="1"/>
    <ignoredError sqref="B126:B131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22"/>
  <sheetViews>
    <sheetView showGridLines="0" zoomScaleNormal="100" zoomScaleSheetLayoutView="75" workbookViewId="0">
      <pane ySplit="5" topLeftCell="A6" activePane="bottomLeft" state="frozen"/>
      <selection pane="bottomLeft" activeCell="A5" sqref="A5"/>
    </sheetView>
  </sheetViews>
  <sheetFormatPr defaultColWidth="9.140625" defaultRowHeight="15" x14ac:dyDescent="0.3"/>
  <cols>
    <col min="1" max="1" width="34.7109375" style="4" customWidth="1"/>
    <col min="2" max="2" width="30.7109375" style="3" customWidth="1"/>
    <col min="3" max="3" width="12.7109375" style="2" customWidth="1"/>
    <col min="4" max="5" width="9.5703125" style="2" customWidth="1"/>
    <col min="6" max="6" width="9.140625" style="3"/>
    <col min="7" max="7" width="5" style="3" customWidth="1"/>
    <col min="8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78">
        <v>2015</v>
      </c>
      <c r="D5" s="3"/>
    </row>
    <row r="6" spans="1:7" x14ac:dyDescent="0.3">
      <c r="A6" s="62" t="s">
        <v>4</v>
      </c>
      <c r="B6" s="81" t="s">
        <v>5</v>
      </c>
      <c r="C6" s="40">
        <v>3376</v>
      </c>
      <c r="D6"/>
      <c r="E6" s="3"/>
      <c r="F6"/>
    </row>
    <row r="7" spans="1:7" x14ac:dyDescent="0.3">
      <c r="A7" s="63"/>
      <c r="B7" s="69" t="s">
        <v>7</v>
      </c>
      <c r="C7" s="47">
        <v>226</v>
      </c>
      <c r="D7"/>
      <c r="E7"/>
      <c r="F7"/>
    </row>
    <row r="8" spans="1:7" x14ac:dyDescent="0.3">
      <c r="A8" s="63"/>
      <c r="B8" s="69" t="s">
        <v>8</v>
      </c>
      <c r="C8" s="47">
        <v>580</v>
      </c>
      <c r="D8"/>
      <c r="E8"/>
      <c r="F8"/>
    </row>
    <row r="9" spans="1:7" x14ac:dyDescent="0.3">
      <c r="A9" s="63"/>
      <c r="B9" s="69" t="s">
        <v>9</v>
      </c>
      <c r="C9" s="47">
        <v>8</v>
      </c>
      <c r="D9"/>
      <c r="E9"/>
      <c r="F9"/>
    </row>
    <row r="10" spans="1:7" x14ac:dyDescent="0.3">
      <c r="A10" s="63"/>
      <c r="B10" s="69" t="s">
        <v>260</v>
      </c>
      <c r="C10" s="47">
        <v>23</v>
      </c>
      <c r="D10"/>
      <c r="E10"/>
      <c r="F10"/>
    </row>
    <row r="11" spans="1:7" x14ac:dyDescent="0.3">
      <c r="A11" s="63"/>
      <c r="B11" s="69" t="s">
        <v>232</v>
      </c>
      <c r="C11" s="47">
        <v>190</v>
      </c>
      <c r="D11"/>
      <c r="E11"/>
      <c r="F11"/>
    </row>
    <row r="12" spans="1:7" x14ac:dyDescent="0.3">
      <c r="A12" s="63"/>
      <c r="B12" s="69" t="s">
        <v>10</v>
      </c>
      <c r="C12" s="47">
        <v>268</v>
      </c>
      <c r="D12"/>
      <c r="E12"/>
      <c r="F12"/>
    </row>
    <row r="13" spans="1:7" x14ac:dyDescent="0.3">
      <c r="A13" s="63"/>
      <c r="B13" s="69" t="s">
        <v>11</v>
      </c>
      <c r="C13" s="47">
        <v>41</v>
      </c>
      <c r="D13"/>
      <c r="E13"/>
    </row>
    <row r="14" spans="1:7" x14ac:dyDescent="0.3">
      <c r="A14" s="63"/>
      <c r="B14" s="69" t="s">
        <v>261</v>
      </c>
      <c r="C14" s="47">
        <v>30</v>
      </c>
      <c r="D14"/>
      <c r="E14"/>
    </row>
    <row r="15" spans="1:7" x14ac:dyDescent="0.3">
      <c r="A15" s="63"/>
      <c r="B15" s="69" t="s">
        <v>12</v>
      </c>
      <c r="C15" s="47">
        <v>2662</v>
      </c>
      <c r="D15"/>
      <c r="E15"/>
      <c r="F15"/>
    </row>
    <row r="16" spans="1:7" x14ac:dyDescent="0.3">
      <c r="A16" s="63"/>
      <c r="B16" s="69" t="s">
        <v>13</v>
      </c>
      <c r="C16" s="47">
        <v>1092</v>
      </c>
      <c r="D16"/>
      <c r="E16"/>
      <c r="F16"/>
    </row>
    <row r="17" spans="1:6" x14ac:dyDescent="0.3">
      <c r="A17" s="63"/>
      <c r="B17" s="70" t="s">
        <v>14</v>
      </c>
      <c r="C17" s="47">
        <v>929</v>
      </c>
      <c r="D17"/>
      <c r="E17"/>
    </row>
    <row r="18" spans="1:6" x14ac:dyDescent="0.3">
      <c r="A18" s="64"/>
      <c r="B18" s="56" t="s">
        <v>316</v>
      </c>
      <c r="C18" s="43">
        <f>SUM(C6:C17)</f>
        <v>9425</v>
      </c>
      <c r="D18" s="3"/>
      <c r="E18"/>
    </row>
    <row r="19" spans="1:6" x14ac:dyDescent="0.3">
      <c r="A19" s="62" t="s">
        <v>15</v>
      </c>
      <c r="B19" s="69" t="s">
        <v>138</v>
      </c>
      <c r="C19" s="49">
        <v>1991</v>
      </c>
      <c r="D19" s="3"/>
      <c r="E19"/>
    </row>
    <row r="20" spans="1:6" x14ac:dyDescent="0.3">
      <c r="A20" s="65"/>
      <c r="B20" s="69" t="s">
        <v>16</v>
      </c>
      <c r="C20" s="47">
        <v>493</v>
      </c>
      <c r="D20"/>
      <c r="E20"/>
    </row>
    <row r="21" spans="1:6" x14ac:dyDescent="0.3">
      <c r="A21" s="65"/>
      <c r="B21" s="72" t="s">
        <v>146</v>
      </c>
      <c r="C21" s="42">
        <v>19</v>
      </c>
      <c r="D21"/>
      <c r="E21"/>
    </row>
    <row r="22" spans="1:6" x14ac:dyDescent="0.3">
      <c r="A22" s="63"/>
      <c r="B22" s="72" t="s">
        <v>18</v>
      </c>
      <c r="C22" s="42">
        <v>91</v>
      </c>
      <c r="D22"/>
      <c r="E22"/>
    </row>
    <row r="23" spans="1:6" x14ac:dyDescent="0.3">
      <c r="A23" s="63"/>
      <c r="B23" s="72" t="s">
        <v>19</v>
      </c>
      <c r="C23" s="42">
        <v>266</v>
      </c>
      <c r="D23"/>
      <c r="E23"/>
    </row>
    <row r="24" spans="1:6" x14ac:dyDescent="0.3">
      <c r="A24" s="64"/>
      <c r="B24" s="56" t="s">
        <v>316</v>
      </c>
      <c r="C24" s="43">
        <f>SUM(C19:C23)</f>
        <v>2860</v>
      </c>
      <c r="D24"/>
    </row>
    <row r="25" spans="1:6" x14ac:dyDescent="0.3">
      <c r="A25" s="62" t="s">
        <v>22</v>
      </c>
      <c r="B25" s="69" t="s">
        <v>195</v>
      </c>
      <c r="C25" s="47">
        <v>1863</v>
      </c>
      <c r="D25" s="3"/>
      <c r="E25" s="3"/>
    </row>
    <row r="26" spans="1:6" x14ac:dyDescent="0.3">
      <c r="A26" s="63"/>
      <c r="B26" s="69" t="s">
        <v>23</v>
      </c>
      <c r="C26" s="47">
        <v>9</v>
      </c>
      <c r="D26" s="3"/>
      <c r="E26" s="3"/>
    </row>
    <row r="27" spans="1:6" x14ac:dyDescent="0.3">
      <c r="A27" s="63"/>
      <c r="B27" s="69" t="s">
        <v>147</v>
      </c>
      <c r="C27" s="47">
        <v>11868</v>
      </c>
      <c r="D27" s="25"/>
      <c r="E27"/>
    </row>
    <row r="28" spans="1:6" x14ac:dyDescent="0.3">
      <c r="A28" s="63"/>
      <c r="B28" s="69" t="s">
        <v>24</v>
      </c>
      <c r="C28" s="47">
        <v>13367</v>
      </c>
      <c r="D28" s="25"/>
      <c r="E28"/>
      <c r="F28"/>
    </row>
    <row r="29" spans="1:6" x14ac:dyDescent="0.3">
      <c r="A29" s="63"/>
      <c r="B29" s="69" t="s">
        <v>25</v>
      </c>
      <c r="C29" s="47">
        <v>6866</v>
      </c>
      <c r="D29"/>
      <c r="E29"/>
      <c r="F29"/>
    </row>
    <row r="30" spans="1:6" x14ac:dyDescent="0.3">
      <c r="A30" s="63"/>
      <c r="B30" s="69" t="s">
        <v>203</v>
      </c>
      <c r="C30" s="47">
        <v>8</v>
      </c>
      <c r="D30"/>
      <c r="E30"/>
      <c r="F30"/>
    </row>
    <row r="31" spans="1:6" x14ac:dyDescent="0.3">
      <c r="A31" s="63"/>
      <c r="B31" s="69" t="s">
        <v>26</v>
      </c>
      <c r="C31" s="47">
        <v>5962</v>
      </c>
      <c r="D31"/>
      <c r="E31"/>
      <c r="F31"/>
    </row>
    <row r="32" spans="1:6" x14ac:dyDescent="0.3">
      <c r="A32" s="63"/>
      <c r="B32" s="69" t="s">
        <v>27</v>
      </c>
      <c r="C32" s="47">
        <v>2485</v>
      </c>
      <c r="D32"/>
      <c r="E32"/>
      <c r="F32"/>
    </row>
    <row r="33" spans="1:6" x14ac:dyDescent="0.3">
      <c r="A33" s="63"/>
      <c r="B33" s="69" t="s">
        <v>28</v>
      </c>
      <c r="C33" s="47">
        <v>11</v>
      </c>
      <c r="D33"/>
      <c r="E33"/>
      <c r="F33"/>
    </row>
    <row r="34" spans="1:6" x14ac:dyDescent="0.3">
      <c r="A34" s="63"/>
      <c r="B34" s="69" t="s">
        <v>29</v>
      </c>
      <c r="C34" s="47">
        <v>2667</v>
      </c>
      <c r="D34"/>
      <c r="E34"/>
      <c r="F34"/>
    </row>
    <row r="35" spans="1:6" x14ac:dyDescent="0.3">
      <c r="A35" s="63"/>
      <c r="B35" s="69" t="s">
        <v>31</v>
      </c>
      <c r="C35" s="47">
        <v>63</v>
      </c>
      <c r="D35"/>
      <c r="E35"/>
      <c r="F35"/>
    </row>
    <row r="36" spans="1:6" x14ac:dyDescent="0.3">
      <c r="A36" s="63"/>
      <c r="B36" s="69" t="s">
        <v>32</v>
      </c>
      <c r="C36" s="47">
        <v>2</v>
      </c>
      <c r="D36"/>
      <c r="E36"/>
      <c r="F36"/>
    </row>
    <row r="37" spans="1:6" x14ac:dyDescent="0.3">
      <c r="A37" s="64"/>
      <c r="B37" s="56" t="s">
        <v>316</v>
      </c>
      <c r="C37" s="43">
        <f>SUM(C25:C36)</f>
        <v>45171</v>
      </c>
      <c r="F37"/>
    </row>
    <row r="38" spans="1:6" x14ac:dyDescent="0.3">
      <c r="A38" s="62" t="s">
        <v>33</v>
      </c>
      <c r="B38" s="69" t="s">
        <v>206</v>
      </c>
      <c r="C38" s="47">
        <v>79</v>
      </c>
      <c r="E38"/>
      <c r="F38"/>
    </row>
    <row r="39" spans="1:6" x14ac:dyDescent="0.3">
      <c r="A39" s="66"/>
      <c r="B39" s="69" t="s">
        <v>34</v>
      </c>
      <c r="C39" s="47">
        <v>842</v>
      </c>
      <c r="D39"/>
      <c r="F39"/>
    </row>
    <row r="40" spans="1:6" x14ac:dyDescent="0.3">
      <c r="A40" s="63"/>
      <c r="B40" s="69" t="s">
        <v>35</v>
      </c>
      <c r="C40" s="47">
        <v>445</v>
      </c>
      <c r="D40"/>
      <c r="F40"/>
    </row>
    <row r="41" spans="1:6" x14ac:dyDescent="0.3">
      <c r="A41" s="63"/>
      <c r="B41" s="69" t="s">
        <v>36</v>
      </c>
      <c r="C41" s="47">
        <v>155</v>
      </c>
      <c r="F41"/>
    </row>
    <row r="42" spans="1:6" x14ac:dyDescent="0.3">
      <c r="A42" s="63"/>
      <c r="B42" s="69" t="s">
        <v>204</v>
      </c>
      <c r="C42" s="47">
        <v>263</v>
      </c>
      <c r="F42"/>
    </row>
    <row r="43" spans="1:6" x14ac:dyDescent="0.3">
      <c r="A43" s="63"/>
      <c r="B43" s="69" t="s">
        <v>37</v>
      </c>
      <c r="C43" s="47">
        <v>75</v>
      </c>
      <c r="F43"/>
    </row>
    <row r="44" spans="1:6" x14ac:dyDescent="0.3">
      <c r="A44" s="63"/>
      <c r="B44" s="69" t="s">
        <v>148</v>
      </c>
      <c r="C44" s="47">
        <v>1163</v>
      </c>
      <c r="F44"/>
    </row>
    <row r="45" spans="1:6" x14ac:dyDescent="0.3">
      <c r="A45" s="63"/>
      <c r="B45" s="69" t="s">
        <v>38</v>
      </c>
      <c r="C45" s="47">
        <v>21</v>
      </c>
      <c r="F45"/>
    </row>
    <row r="46" spans="1:6" x14ac:dyDescent="0.3">
      <c r="A46" s="63"/>
      <c r="B46" s="69" t="s">
        <v>246</v>
      </c>
      <c r="C46" s="47">
        <v>41</v>
      </c>
      <c r="F46"/>
    </row>
    <row r="47" spans="1:6" x14ac:dyDescent="0.3">
      <c r="A47" s="63"/>
      <c r="B47" s="69" t="s">
        <v>39</v>
      </c>
      <c r="C47" s="47">
        <v>2414</v>
      </c>
      <c r="F47"/>
    </row>
    <row r="48" spans="1:6" x14ac:dyDescent="0.3">
      <c r="A48" s="63"/>
      <c r="B48" s="69" t="s">
        <v>40</v>
      </c>
      <c r="C48" s="47">
        <v>2264</v>
      </c>
      <c r="F48"/>
    </row>
    <row r="49" spans="1:6" x14ac:dyDescent="0.3">
      <c r="A49" s="63"/>
      <c r="B49" s="72" t="s">
        <v>233</v>
      </c>
      <c r="C49" s="42">
        <v>1052</v>
      </c>
      <c r="F49"/>
    </row>
    <row r="50" spans="1:6" x14ac:dyDescent="0.3">
      <c r="A50" s="63"/>
      <c r="B50" s="72" t="s">
        <v>139</v>
      </c>
      <c r="C50" s="42">
        <v>2676</v>
      </c>
      <c r="F50"/>
    </row>
    <row r="51" spans="1:6" x14ac:dyDescent="0.3">
      <c r="A51" s="63"/>
      <c r="B51" s="72" t="s">
        <v>32</v>
      </c>
      <c r="C51" s="42">
        <v>3</v>
      </c>
      <c r="F51"/>
    </row>
    <row r="52" spans="1:6" x14ac:dyDescent="0.3">
      <c r="A52" s="64"/>
      <c r="B52" s="71" t="s">
        <v>3</v>
      </c>
      <c r="C52" s="43">
        <f>SUM(C38:C51)</f>
        <v>11493</v>
      </c>
      <c r="E52"/>
      <c r="F52"/>
    </row>
    <row r="53" spans="1:6" x14ac:dyDescent="0.3">
      <c r="A53" s="62" t="s">
        <v>140</v>
      </c>
      <c r="B53" s="70" t="s">
        <v>141</v>
      </c>
      <c r="C53" s="49">
        <v>82</v>
      </c>
      <c r="E53"/>
      <c r="F53"/>
    </row>
    <row r="54" spans="1:6" x14ac:dyDescent="0.3">
      <c r="A54" s="64"/>
      <c r="B54" s="56" t="s">
        <v>316</v>
      </c>
      <c r="C54" s="43">
        <f>SUM(C53)</f>
        <v>82</v>
      </c>
      <c r="D54"/>
      <c r="E54"/>
      <c r="F54"/>
    </row>
    <row r="55" spans="1:6" x14ac:dyDescent="0.3">
      <c r="A55" s="62" t="s">
        <v>50</v>
      </c>
      <c r="B55" s="72" t="s">
        <v>247</v>
      </c>
      <c r="C55" s="42">
        <v>6</v>
      </c>
      <c r="D55"/>
      <c r="E55"/>
    </row>
    <row r="56" spans="1:6" x14ac:dyDescent="0.3">
      <c r="A56" s="63"/>
      <c r="B56" s="72" t="s">
        <v>52</v>
      </c>
      <c r="C56" s="42">
        <v>80</v>
      </c>
      <c r="D56"/>
      <c r="E56"/>
    </row>
    <row r="57" spans="1:6" x14ac:dyDescent="0.3">
      <c r="A57" s="64"/>
      <c r="B57" s="56" t="s">
        <v>316</v>
      </c>
      <c r="C57" s="43">
        <f>SUM(C55:C56)</f>
        <v>86</v>
      </c>
      <c r="D57"/>
      <c r="E57"/>
      <c r="F57"/>
    </row>
    <row r="58" spans="1:6" x14ac:dyDescent="0.3">
      <c r="A58" s="62" t="s">
        <v>53</v>
      </c>
      <c r="B58" s="69" t="s">
        <v>248</v>
      </c>
      <c r="C58" s="47">
        <v>1</v>
      </c>
      <c r="D58"/>
      <c r="E58"/>
      <c r="F58"/>
    </row>
    <row r="59" spans="1:6" x14ac:dyDescent="0.3">
      <c r="A59" s="63"/>
      <c r="B59" s="69" t="s">
        <v>210</v>
      </c>
      <c r="C59" s="47">
        <v>2</v>
      </c>
      <c r="D59"/>
      <c r="E59"/>
      <c r="F59"/>
    </row>
    <row r="60" spans="1:6" x14ac:dyDescent="0.3">
      <c r="A60" s="63"/>
      <c r="B60" s="69" t="s">
        <v>209</v>
      </c>
      <c r="C60" s="47">
        <v>20</v>
      </c>
      <c r="D60"/>
      <c r="E60"/>
    </row>
    <row r="61" spans="1:6" x14ac:dyDescent="0.3">
      <c r="A61" s="63"/>
      <c r="B61" s="69" t="s">
        <v>196</v>
      </c>
      <c r="C61" s="47">
        <v>19</v>
      </c>
      <c r="D61"/>
      <c r="E61"/>
      <c r="F61"/>
    </row>
    <row r="62" spans="1:6" x14ac:dyDescent="0.3">
      <c r="A62" s="64"/>
      <c r="B62" s="56" t="s">
        <v>316</v>
      </c>
      <c r="C62" s="43">
        <f>SUM(C58:C61)</f>
        <v>42</v>
      </c>
      <c r="D62"/>
      <c r="E62"/>
      <c r="F62"/>
    </row>
    <row r="63" spans="1:6" x14ac:dyDescent="0.3">
      <c r="A63" s="62" t="s">
        <v>54</v>
      </c>
      <c r="B63" s="69" t="s">
        <v>245</v>
      </c>
      <c r="C63" s="45">
        <v>532</v>
      </c>
      <c r="D63"/>
      <c r="E63"/>
      <c r="F63"/>
    </row>
    <row r="64" spans="1:6" x14ac:dyDescent="0.3">
      <c r="A64" s="63"/>
      <c r="B64" s="69" t="s">
        <v>55</v>
      </c>
      <c r="C64" s="45">
        <v>49</v>
      </c>
      <c r="D64"/>
      <c r="E64"/>
      <c r="F64"/>
    </row>
    <row r="65" spans="1:6" x14ac:dyDescent="0.3">
      <c r="A65" s="63"/>
      <c r="B65" s="69" t="s">
        <v>56</v>
      </c>
      <c r="C65" s="45">
        <v>467</v>
      </c>
      <c r="D65"/>
      <c r="E65"/>
    </row>
    <row r="66" spans="1:6" x14ac:dyDescent="0.3">
      <c r="A66" s="63"/>
      <c r="B66" s="69" t="s">
        <v>57</v>
      </c>
      <c r="C66" s="47">
        <v>30</v>
      </c>
      <c r="D66"/>
      <c r="E66"/>
      <c r="F66"/>
    </row>
    <row r="67" spans="1:6" x14ac:dyDescent="0.3">
      <c r="A67" s="63"/>
      <c r="B67" s="72" t="s">
        <v>32</v>
      </c>
      <c r="C67" s="42">
        <v>94</v>
      </c>
      <c r="D67"/>
      <c r="E67"/>
      <c r="F67"/>
    </row>
    <row r="68" spans="1:6" x14ac:dyDescent="0.3">
      <c r="A68" s="64"/>
      <c r="B68" s="56" t="s">
        <v>316</v>
      </c>
      <c r="C68" s="43">
        <f>SUM(C63:C67)</f>
        <v>1172</v>
      </c>
      <c r="D68"/>
      <c r="E68"/>
      <c r="F68"/>
    </row>
    <row r="69" spans="1:6" x14ac:dyDescent="0.3">
      <c r="A69" s="62" t="s">
        <v>58</v>
      </c>
      <c r="B69" s="69" t="s">
        <v>60</v>
      </c>
      <c r="C69" s="47">
        <v>9472</v>
      </c>
      <c r="D69"/>
      <c r="E69"/>
      <c r="F69"/>
    </row>
    <row r="70" spans="1:6" x14ac:dyDescent="0.3">
      <c r="A70" s="63"/>
      <c r="B70" s="72" t="s">
        <v>2</v>
      </c>
      <c r="C70" s="42">
        <v>3</v>
      </c>
      <c r="D70"/>
      <c r="E70"/>
    </row>
    <row r="71" spans="1:6" x14ac:dyDescent="0.3">
      <c r="A71" s="64"/>
      <c r="B71" s="56" t="s">
        <v>316</v>
      </c>
      <c r="C71" s="43">
        <f>SUM(C69:C70)</f>
        <v>9475</v>
      </c>
      <c r="D71"/>
      <c r="E71"/>
    </row>
    <row r="72" spans="1:6" x14ac:dyDescent="0.3">
      <c r="A72" s="62" t="s">
        <v>62</v>
      </c>
      <c r="B72" s="69" t="s">
        <v>63</v>
      </c>
      <c r="C72" s="47">
        <v>1134</v>
      </c>
      <c r="D72"/>
      <c r="E72"/>
      <c r="F72"/>
    </row>
    <row r="73" spans="1:6" x14ac:dyDescent="0.3">
      <c r="A73" s="63"/>
      <c r="B73" s="69" t="s">
        <v>64</v>
      </c>
      <c r="C73" s="47">
        <v>210</v>
      </c>
      <c r="D73"/>
      <c r="E73"/>
      <c r="F73"/>
    </row>
    <row r="74" spans="1:6" x14ac:dyDescent="0.3">
      <c r="A74" s="63"/>
      <c r="B74" s="69" t="s">
        <v>150</v>
      </c>
      <c r="C74" s="47">
        <v>925</v>
      </c>
      <c r="D74"/>
      <c r="E74"/>
      <c r="F74"/>
    </row>
    <row r="75" spans="1:6" x14ac:dyDescent="0.3">
      <c r="A75" s="63"/>
      <c r="B75" s="69" t="s">
        <v>65</v>
      </c>
      <c r="C75" s="47">
        <v>7</v>
      </c>
      <c r="D75"/>
      <c r="E75"/>
      <c r="F75"/>
    </row>
    <row r="76" spans="1:6" x14ac:dyDescent="0.3">
      <c r="A76" s="63"/>
      <c r="B76" s="69" t="s">
        <v>32</v>
      </c>
      <c r="C76" s="47">
        <v>2</v>
      </c>
      <c r="D76"/>
      <c r="E76"/>
      <c r="F76"/>
    </row>
    <row r="77" spans="1:6" x14ac:dyDescent="0.3">
      <c r="A77" s="64"/>
      <c r="B77" s="56" t="s">
        <v>316</v>
      </c>
      <c r="C77" s="43">
        <f>SUM(C72:C76)</f>
        <v>2278</v>
      </c>
      <c r="D77"/>
      <c r="E77"/>
    </row>
    <row r="78" spans="1:6" x14ac:dyDescent="0.3">
      <c r="A78" s="62" t="s">
        <v>66</v>
      </c>
      <c r="B78" s="69" t="s">
        <v>249</v>
      </c>
      <c r="C78" s="45">
        <v>44</v>
      </c>
      <c r="D78"/>
      <c r="E78"/>
      <c r="F78"/>
    </row>
    <row r="79" spans="1:6" x14ac:dyDescent="0.3">
      <c r="A79" s="63"/>
      <c r="B79" s="69" t="s">
        <v>68</v>
      </c>
      <c r="C79" s="45">
        <v>2</v>
      </c>
      <c r="D79"/>
      <c r="E79"/>
      <c r="F79"/>
    </row>
    <row r="80" spans="1:6" x14ac:dyDescent="0.3">
      <c r="A80" s="63"/>
      <c r="B80" s="69" t="s">
        <v>269</v>
      </c>
      <c r="C80" s="45">
        <v>91</v>
      </c>
      <c r="D80"/>
      <c r="E80"/>
      <c r="F80"/>
    </row>
    <row r="81" spans="1:6" x14ac:dyDescent="0.3">
      <c r="A81" s="63"/>
      <c r="B81" s="69" t="s">
        <v>250</v>
      </c>
      <c r="C81" s="47">
        <v>12</v>
      </c>
      <c r="D81"/>
      <c r="E81" s="3"/>
      <c r="F81"/>
    </row>
    <row r="82" spans="1:6" x14ac:dyDescent="0.3">
      <c r="A82" s="63"/>
      <c r="B82" s="69" t="s">
        <v>151</v>
      </c>
      <c r="C82" s="47">
        <v>4</v>
      </c>
      <c r="D82"/>
      <c r="E82" s="3"/>
      <c r="F82"/>
    </row>
    <row r="83" spans="1:6" x14ac:dyDescent="0.3">
      <c r="A83" s="63"/>
      <c r="B83" s="69" t="s">
        <v>152</v>
      </c>
      <c r="C83" s="49">
        <v>35</v>
      </c>
      <c r="D83" s="3"/>
      <c r="E83"/>
      <c r="F83"/>
    </row>
    <row r="84" spans="1:6" x14ac:dyDescent="0.3">
      <c r="A84" s="64"/>
      <c r="B84" s="56" t="s">
        <v>316</v>
      </c>
      <c r="C84" s="43">
        <f>SUM(C78:C83)</f>
        <v>188</v>
      </c>
      <c r="D84" s="3"/>
      <c r="E84"/>
      <c r="F84"/>
    </row>
    <row r="85" spans="1:6" x14ac:dyDescent="0.3">
      <c r="A85" s="63" t="s">
        <v>72</v>
      </c>
      <c r="B85" s="69" t="s">
        <v>153</v>
      </c>
      <c r="C85" s="47">
        <v>392</v>
      </c>
      <c r="D85"/>
      <c r="E85"/>
      <c r="F85"/>
    </row>
    <row r="86" spans="1:6" x14ac:dyDescent="0.3">
      <c r="A86" s="66"/>
      <c r="B86" s="70" t="s">
        <v>143</v>
      </c>
      <c r="C86" s="49">
        <v>145</v>
      </c>
      <c r="D86"/>
      <c r="E86" s="3"/>
      <c r="F86"/>
    </row>
    <row r="87" spans="1:6" x14ac:dyDescent="0.3">
      <c r="A87" s="67"/>
      <c r="B87" s="69" t="s">
        <v>73</v>
      </c>
      <c r="C87" s="47">
        <v>2676</v>
      </c>
      <c r="D87"/>
      <c r="E87"/>
      <c r="F87"/>
    </row>
    <row r="88" spans="1:6" x14ac:dyDescent="0.3">
      <c r="A88" s="63"/>
      <c r="B88" s="69" t="s">
        <v>74</v>
      </c>
      <c r="C88" s="47">
        <v>4</v>
      </c>
      <c r="D88" s="3"/>
      <c r="E88"/>
      <c r="F88"/>
    </row>
    <row r="89" spans="1:6" x14ac:dyDescent="0.3">
      <c r="A89" s="63"/>
      <c r="B89" s="69" t="s">
        <v>75</v>
      </c>
      <c r="C89" s="47">
        <v>1405</v>
      </c>
      <c r="D89"/>
      <c r="E89"/>
      <c r="F89"/>
    </row>
    <row r="90" spans="1:6" x14ac:dyDescent="0.3">
      <c r="A90" s="63"/>
      <c r="B90" s="69" t="s">
        <v>32</v>
      </c>
      <c r="C90" s="47">
        <v>3</v>
      </c>
      <c r="D90"/>
      <c r="E90"/>
      <c r="F90"/>
    </row>
    <row r="91" spans="1:6" x14ac:dyDescent="0.3">
      <c r="A91" s="66"/>
      <c r="B91" s="56" t="s">
        <v>316</v>
      </c>
      <c r="C91" s="43">
        <f>SUM(C85:C90)</f>
        <v>4625</v>
      </c>
      <c r="D91"/>
      <c r="E91" s="3"/>
      <c r="F91"/>
    </row>
    <row r="92" spans="1:6" x14ac:dyDescent="0.3">
      <c r="A92" s="62" t="s">
        <v>76</v>
      </c>
      <c r="B92" s="69" t="s">
        <v>217</v>
      </c>
      <c r="C92" s="47">
        <v>97</v>
      </c>
      <c r="D92"/>
      <c r="E92"/>
      <c r="F92"/>
    </row>
    <row r="93" spans="1:6" x14ac:dyDescent="0.3">
      <c r="A93" s="66"/>
      <c r="B93" s="69" t="s">
        <v>77</v>
      </c>
      <c r="C93" s="47">
        <v>2</v>
      </c>
      <c r="D93" s="3"/>
      <c r="E93"/>
      <c r="F93"/>
    </row>
    <row r="94" spans="1:6" x14ac:dyDescent="0.3">
      <c r="A94" s="63"/>
      <c r="B94" s="69" t="s">
        <v>78</v>
      </c>
      <c r="C94" s="47">
        <v>655</v>
      </c>
      <c r="D94"/>
      <c r="E94"/>
      <c r="F94"/>
    </row>
    <row r="95" spans="1:6" x14ac:dyDescent="0.3">
      <c r="A95" s="63"/>
      <c r="B95" s="69" t="s">
        <v>79</v>
      </c>
      <c r="C95" s="47">
        <v>34</v>
      </c>
      <c r="D95"/>
      <c r="E95"/>
      <c r="F95"/>
    </row>
    <row r="96" spans="1:6" x14ac:dyDescent="0.3">
      <c r="A96" s="63"/>
      <c r="B96" s="69" t="s">
        <v>32</v>
      </c>
      <c r="C96" s="47">
        <v>1</v>
      </c>
      <c r="D96"/>
      <c r="E96" s="3"/>
      <c r="F96"/>
    </row>
    <row r="97" spans="1:6" x14ac:dyDescent="0.3">
      <c r="A97" s="64"/>
      <c r="B97" s="56" t="s">
        <v>316</v>
      </c>
      <c r="C97" s="43">
        <f>SUM(C92:C96)</f>
        <v>789</v>
      </c>
      <c r="D97"/>
      <c r="E97" s="3"/>
      <c r="F97"/>
    </row>
    <row r="98" spans="1:6" x14ac:dyDescent="0.3">
      <c r="A98" s="62" t="s">
        <v>80</v>
      </c>
      <c r="B98" s="68" t="s">
        <v>81</v>
      </c>
      <c r="C98" s="45">
        <v>122</v>
      </c>
      <c r="D98" s="3"/>
      <c r="E98" s="3"/>
      <c r="F98"/>
    </row>
    <row r="99" spans="1:6" x14ac:dyDescent="0.3">
      <c r="A99" s="63"/>
      <c r="B99" s="69" t="s">
        <v>82</v>
      </c>
      <c r="C99" s="47">
        <v>1805</v>
      </c>
      <c r="D99" s="3"/>
      <c r="E99" s="3"/>
      <c r="F99"/>
    </row>
    <row r="100" spans="1:6" x14ac:dyDescent="0.3">
      <c r="A100" s="63"/>
      <c r="B100" s="69" t="s">
        <v>220</v>
      </c>
      <c r="C100" s="47">
        <v>9</v>
      </c>
      <c r="D100" s="3"/>
      <c r="E100" s="3"/>
      <c r="F100"/>
    </row>
    <row r="101" spans="1:6" x14ac:dyDescent="0.3">
      <c r="A101" s="63"/>
      <c r="B101" s="69" t="s">
        <v>218</v>
      </c>
      <c r="C101" s="47">
        <v>93</v>
      </c>
      <c r="D101" s="3"/>
      <c r="E101"/>
      <c r="F101"/>
    </row>
    <row r="102" spans="1:6" x14ac:dyDescent="0.3">
      <c r="A102" s="63"/>
      <c r="B102" s="69" t="s">
        <v>222</v>
      </c>
      <c r="C102" s="47">
        <v>3</v>
      </c>
      <c r="D102" s="3"/>
      <c r="E102"/>
      <c r="F102"/>
    </row>
    <row r="103" spans="1:6" x14ac:dyDescent="0.3">
      <c r="A103" s="63"/>
      <c r="B103" s="69" t="s">
        <v>221</v>
      </c>
      <c r="C103" s="47">
        <v>6</v>
      </c>
      <c r="D103"/>
      <c r="E103"/>
      <c r="F103"/>
    </row>
    <row r="104" spans="1:6" x14ac:dyDescent="0.3">
      <c r="A104" s="63"/>
      <c r="B104" s="69" t="s">
        <v>84</v>
      </c>
      <c r="C104" s="47">
        <v>583</v>
      </c>
      <c r="D104"/>
      <c r="E104"/>
      <c r="F104"/>
    </row>
    <row r="105" spans="1:6" x14ac:dyDescent="0.3">
      <c r="A105" s="63"/>
      <c r="B105" s="69" t="s">
        <v>85</v>
      </c>
      <c r="C105" s="47">
        <v>32</v>
      </c>
      <c r="D105"/>
      <c r="E105"/>
    </row>
    <row r="106" spans="1:6" x14ac:dyDescent="0.3">
      <c r="A106" s="63"/>
      <c r="B106" s="69" t="s">
        <v>86</v>
      </c>
      <c r="C106" s="47">
        <v>1266</v>
      </c>
      <c r="D106"/>
      <c r="E106"/>
    </row>
    <row r="107" spans="1:6" x14ac:dyDescent="0.3">
      <c r="A107" s="63"/>
      <c r="B107" s="69" t="s">
        <v>87</v>
      </c>
      <c r="C107" s="47">
        <v>488</v>
      </c>
      <c r="D107"/>
      <c r="E107"/>
    </row>
    <row r="108" spans="1:6" x14ac:dyDescent="0.3">
      <c r="A108" s="63"/>
      <c r="B108" s="69" t="s">
        <v>89</v>
      </c>
      <c r="C108" s="47">
        <v>23</v>
      </c>
      <c r="D108"/>
      <c r="E108"/>
      <c r="F108"/>
    </row>
    <row r="109" spans="1:6" x14ac:dyDescent="0.3">
      <c r="A109" s="63"/>
      <c r="B109" s="69" t="s">
        <v>251</v>
      </c>
      <c r="C109" s="47">
        <v>7</v>
      </c>
      <c r="D109"/>
      <c r="E109"/>
      <c r="F109"/>
    </row>
    <row r="110" spans="1:6" x14ac:dyDescent="0.3">
      <c r="A110" s="63"/>
      <c r="B110" s="69" t="s">
        <v>90</v>
      </c>
      <c r="C110" s="47">
        <v>937</v>
      </c>
      <c r="D110"/>
      <c r="E110"/>
      <c r="F110"/>
    </row>
    <row r="111" spans="1:6" x14ac:dyDescent="0.3">
      <c r="A111" s="63"/>
      <c r="B111" s="69" t="s">
        <v>91</v>
      </c>
      <c r="C111" s="47">
        <v>291</v>
      </c>
      <c r="D111"/>
      <c r="E111"/>
      <c r="F111"/>
    </row>
    <row r="112" spans="1:6" x14ac:dyDescent="0.3">
      <c r="A112" s="63"/>
      <c r="B112" s="69" t="s">
        <v>32</v>
      </c>
      <c r="C112" s="47">
        <v>1</v>
      </c>
      <c r="D112"/>
      <c r="E112" s="3"/>
      <c r="F112"/>
    </row>
    <row r="113" spans="1:6" x14ac:dyDescent="0.3">
      <c r="A113" s="64"/>
      <c r="B113" s="56" t="s">
        <v>316</v>
      </c>
      <c r="C113" s="43">
        <f>SUM(C98:C112)</f>
        <v>5666</v>
      </c>
      <c r="D113"/>
      <c r="E113"/>
      <c r="F113"/>
    </row>
    <row r="114" spans="1:6" x14ac:dyDescent="0.3">
      <c r="A114" s="62" t="s">
        <v>41</v>
      </c>
      <c r="B114" s="69" t="s">
        <v>258</v>
      </c>
      <c r="C114" s="47">
        <v>1528</v>
      </c>
      <c r="D114" s="3"/>
      <c r="E114"/>
      <c r="F114"/>
    </row>
    <row r="115" spans="1:6" x14ac:dyDescent="0.3">
      <c r="A115" s="63"/>
      <c r="B115" s="69" t="s">
        <v>259</v>
      </c>
      <c r="C115" s="47">
        <v>252</v>
      </c>
      <c r="D115"/>
      <c r="E115"/>
      <c r="F115"/>
    </row>
    <row r="116" spans="1:6" x14ac:dyDescent="0.3">
      <c r="A116" s="63"/>
      <c r="B116" s="69" t="s">
        <v>208</v>
      </c>
      <c r="C116" s="47">
        <v>36</v>
      </c>
      <c r="D116"/>
      <c r="E116"/>
      <c r="F116"/>
    </row>
    <row r="117" spans="1:6" x14ac:dyDescent="0.3">
      <c r="A117" s="63"/>
      <c r="B117" s="69" t="s">
        <v>43</v>
      </c>
      <c r="C117" s="47">
        <v>308</v>
      </c>
      <c r="D117"/>
      <c r="E117"/>
      <c r="F117"/>
    </row>
    <row r="118" spans="1:6" x14ac:dyDescent="0.3">
      <c r="A118" s="63"/>
      <c r="B118" s="69" t="s">
        <v>44</v>
      </c>
      <c r="C118" s="47">
        <v>72</v>
      </c>
      <c r="D118"/>
      <c r="E118"/>
      <c r="F118"/>
    </row>
    <row r="119" spans="1:6" x14ac:dyDescent="0.3">
      <c r="A119" s="63"/>
      <c r="B119" s="69" t="s">
        <v>234</v>
      </c>
      <c r="C119" s="47">
        <v>441</v>
      </c>
      <c r="D119"/>
      <c r="E119"/>
      <c r="F119"/>
    </row>
    <row r="120" spans="1:6" x14ac:dyDescent="0.3">
      <c r="A120" s="63"/>
      <c r="B120" s="69" t="s">
        <v>45</v>
      </c>
      <c r="C120" s="47">
        <v>1213</v>
      </c>
      <c r="D120"/>
      <c r="E120"/>
      <c r="F120"/>
    </row>
    <row r="121" spans="1:6" x14ac:dyDescent="0.3">
      <c r="A121" s="63"/>
      <c r="B121" s="69" t="s">
        <v>46</v>
      </c>
      <c r="C121" s="47">
        <v>1607</v>
      </c>
      <c r="D121"/>
      <c r="E121"/>
      <c r="F121"/>
    </row>
    <row r="122" spans="1:6" x14ac:dyDescent="0.3">
      <c r="A122" s="63"/>
      <c r="B122" s="69" t="s">
        <v>47</v>
      </c>
      <c r="C122" s="47">
        <v>90</v>
      </c>
      <c r="D122"/>
      <c r="E122"/>
      <c r="F122"/>
    </row>
    <row r="123" spans="1:6" x14ac:dyDescent="0.3">
      <c r="A123" s="64"/>
      <c r="B123" s="56" t="s">
        <v>316</v>
      </c>
      <c r="C123" s="43">
        <f>SUM(C114:C122)</f>
        <v>5547</v>
      </c>
      <c r="D123"/>
      <c r="E123"/>
      <c r="F123"/>
    </row>
    <row r="124" spans="1:6" x14ac:dyDescent="0.3">
      <c r="A124" s="62" t="s">
        <v>92</v>
      </c>
      <c r="B124" s="82" t="s">
        <v>252</v>
      </c>
      <c r="C124" s="45">
        <v>1</v>
      </c>
      <c r="D124"/>
      <c r="E124"/>
      <c r="F124"/>
    </row>
    <row r="125" spans="1:6" x14ac:dyDescent="0.3">
      <c r="A125" s="63"/>
      <c r="B125" s="68" t="s">
        <v>200</v>
      </c>
      <c r="C125" s="45">
        <v>234</v>
      </c>
      <c r="D125"/>
      <c r="E125"/>
      <c r="F125"/>
    </row>
    <row r="126" spans="1:6" x14ac:dyDescent="0.3">
      <c r="A126" s="63"/>
      <c r="B126" s="79" t="s">
        <v>144</v>
      </c>
      <c r="C126" s="45">
        <v>1177</v>
      </c>
      <c r="D126"/>
      <c r="E126"/>
      <c r="F126"/>
    </row>
    <row r="127" spans="1:6" x14ac:dyDescent="0.3">
      <c r="A127" s="63"/>
      <c r="B127" s="77" t="s">
        <v>145</v>
      </c>
      <c r="C127" s="47">
        <v>344</v>
      </c>
      <c r="D127"/>
      <c r="E127"/>
      <c r="F127"/>
    </row>
    <row r="128" spans="1:6" x14ac:dyDescent="0.3">
      <c r="A128" s="63"/>
      <c r="B128" s="77" t="s">
        <v>100</v>
      </c>
      <c r="C128" s="47">
        <v>357</v>
      </c>
      <c r="D128"/>
      <c r="E128"/>
      <c r="F128"/>
    </row>
    <row r="129" spans="1:6" x14ac:dyDescent="0.3">
      <c r="A129" s="63"/>
      <c r="B129" s="77" t="s">
        <v>102</v>
      </c>
      <c r="C129" s="47">
        <v>66</v>
      </c>
      <c r="D129"/>
      <c r="E129"/>
      <c r="F129"/>
    </row>
    <row r="130" spans="1:6" x14ac:dyDescent="0.3">
      <c r="A130" s="63"/>
      <c r="B130" s="77" t="s">
        <v>198</v>
      </c>
      <c r="C130" s="47">
        <v>79</v>
      </c>
      <c r="D130"/>
      <c r="E130"/>
      <c r="F130"/>
    </row>
    <row r="131" spans="1:6" x14ac:dyDescent="0.3">
      <c r="A131" s="63"/>
      <c r="B131" s="69" t="s">
        <v>93</v>
      </c>
      <c r="C131" s="47">
        <v>1169</v>
      </c>
      <c r="D131"/>
      <c r="E131"/>
      <c r="F131"/>
    </row>
    <row r="132" spans="1:6" x14ac:dyDescent="0.3">
      <c r="A132" s="63"/>
      <c r="B132" s="69" t="s">
        <v>94</v>
      </c>
      <c r="C132" s="47">
        <v>2652</v>
      </c>
      <c r="D132"/>
      <c r="E132"/>
      <c r="F132"/>
    </row>
    <row r="133" spans="1:6" x14ac:dyDescent="0.3">
      <c r="A133" s="63"/>
      <c r="B133" s="69" t="s">
        <v>95</v>
      </c>
      <c r="C133" s="47">
        <v>1141</v>
      </c>
      <c r="D133"/>
      <c r="E133"/>
      <c r="F133"/>
    </row>
    <row r="134" spans="1:6" x14ac:dyDescent="0.3">
      <c r="A134" s="63"/>
      <c r="B134" s="69" t="s">
        <v>96</v>
      </c>
      <c r="C134" s="47">
        <v>3426</v>
      </c>
      <c r="D134"/>
      <c r="E134"/>
      <c r="F134"/>
    </row>
    <row r="135" spans="1:6" x14ac:dyDescent="0.3">
      <c r="A135" s="64"/>
      <c r="B135" s="56" t="s">
        <v>316</v>
      </c>
      <c r="C135" s="43">
        <f>SUM(C124:C134)</f>
        <v>10646</v>
      </c>
      <c r="D135"/>
      <c r="E135"/>
      <c r="F135"/>
    </row>
    <row r="136" spans="1:6" x14ac:dyDescent="0.3">
      <c r="A136" s="62" t="s">
        <v>103</v>
      </c>
      <c r="B136" s="70" t="s">
        <v>104</v>
      </c>
      <c r="C136" s="49">
        <v>1993</v>
      </c>
      <c r="D136"/>
      <c r="E136"/>
      <c r="F136"/>
    </row>
    <row r="137" spans="1:6" x14ac:dyDescent="0.3">
      <c r="A137" s="64"/>
      <c r="B137" s="56" t="s">
        <v>316</v>
      </c>
      <c r="C137" s="43">
        <f>SUM(C136)</f>
        <v>1993</v>
      </c>
      <c r="D137"/>
      <c r="E137"/>
      <c r="F137"/>
    </row>
    <row r="138" spans="1:6" x14ac:dyDescent="0.3">
      <c r="A138" s="62" t="s">
        <v>105</v>
      </c>
      <c r="B138" s="69" t="s">
        <v>154</v>
      </c>
      <c r="C138" s="47">
        <v>456</v>
      </c>
      <c r="D138"/>
      <c r="E138"/>
      <c r="F138"/>
    </row>
    <row r="139" spans="1:6" x14ac:dyDescent="0.3">
      <c r="A139" s="66"/>
      <c r="B139" s="68" t="s">
        <v>106</v>
      </c>
      <c r="C139" s="45">
        <v>1973</v>
      </c>
      <c r="D139"/>
      <c r="E139"/>
      <c r="F139"/>
    </row>
    <row r="140" spans="1:6" x14ac:dyDescent="0.3">
      <c r="A140" s="66"/>
      <c r="B140" s="68" t="s">
        <v>107</v>
      </c>
      <c r="C140" s="45">
        <v>28</v>
      </c>
      <c r="D140"/>
      <c r="E140" s="3"/>
      <c r="F140"/>
    </row>
    <row r="141" spans="1:6" x14ac:dyDescent="0.3">
      <c r="A141" s="63"/>
      <c r="B141" s="69" t="s">
        <v>253</v>
      </c>
      <c r="C141" s="47">
        <v>67</v>
      </c>
      <c r="D141"/>
      <c r="E141" s="3"/>
      <c r="F141"/>
    </row>
    <row r="142" spans="1:6" x14ac:dyDescent="0.3">
      <c r="A142" s="63"/>
      <c r="B142" s="69" t="s">
        <v>155</v>
      </c>
      <c r="C142" s="47">
        <v>3257</v>
      </c>
      <c r="D142" s="3"/>
      <c r="E142" s="3"/>
      <c r="F142"/>
    </row>
    <row r="143" spans="1:6" x14ac:dyDescent="0.3">
      <c r="A143" s="63"/>
      <c r="B143" s="69" t="s">
        <v>111</v>
      </c>
      <c r="C143" s="47">
        <v>3596</v>
      </c>
      <c r="D143" s="3"/>
      <c r="E143"/>
      <c r="F143"/>
    </row>
    <row r="144" spans="1:6" x14ac:dyDescent="0.3">
      <c r="A144" s="63"/>
      <c r="B144" s="69" t="s">
        <v>112</v>
      </c>
      <c r="C144" s="47">
        <v>338</v>
      </c>
      <c r="D144" s="3"/>
      <c r="E144"/>
      <c r="F144"/>
    </row>
    <row r="145" spans="1:6" x14ac:dyDescent="0.3">
      <c r="A145" s="63"/>
      <c r="B145" s="69" t="s">
        <v>113</v>
      </c>
      <c r="C145" s="47">
        <v>720</v>
      </c>
      <c r="D145"/>
      <c r="E145"/>
      <c r="F145"/>
    </row>
    <row r="146" spans="1:6" x14ac:dyDescent="0.3">
      <c r="A146" s="63"/>
      <c r="B146" s="69" t="s">
        <v>114</v>
      </c>
      <c r="C146" s="47">
        <v>232</v>
      </c>
      <c r="D146"/>
      <c r="E146"/>
      <c r="F146"/>
    </row>
    <row r="147" spans="1:6" x14ac:dyDescent="0.3">
      <c r="A147" s="63"/>
      <c r="B147" s="69" t="s">
        <v>116</v>
      </c>
      <c r="C147" s="47">
        <v>2393</v>
      </c>
      <c r="D147"/>
      <c r="E147"/>
      <c r="F147"/>
    </row>
    <row r="148" spans="1:6" x14ac:dyDescent="0.3">
      <c r="A148" s="63"/>
      <c r="B148" s="69" t="s">
        <v>237</v>
      </c>
      <c r="C148" s="47">
        <v>10</v>
      </c>
      <c r="D148"/>
      <c r="E148"/>
    </row>
    <row r="149" spans="1:6" x14ac:dyDescent="0.3">
      <c r="A149" s="63"/>
      <c r="B149" s="69" t="s">
        <v>32</v>
      </c>
      <c r="C149" s="47">
        <v>22</v>
      </c>
      <c r="D149"/>
      <c r="E149"/>
    </row>
    <row r="150" spans="1:6" x14ac:dyDescent="0.3">
      <c r="A150" s="64"/>
      <c r="B150" s="56" t="s">
        <v>316</v>
      </c>
      <c r="C150" s="43">
        <f>SUM(C138:C149)</f>
        <v>13092</v>
      </c>
      <c r="D150"/>
      <c r="E150"/>
    </row>
    <row r="151" spans="1:6" x14ac:dyDescent="0.3">
      <c r="A151" s="62" t="s">
        <v>118</v>
      </c>
      <c r="B151" s="69" t="s">
        <v>225</v>
      </c>
      <c r="C151" s="47">
        <v>39</v>
      </c>
      <c r="D151"/>
      <c r="E151"/>
    </row>
    <row r="152" spans="1:6" x14ac:dyDescent="0.3">
      <c r="A152" s="66"/>
      <c r="B152" s="69" t="s">
        <v>270</v>
      </c>
      <c r="C152" s="47">
        <v>63</v>
      </c>
      <c r="D152"/>
      <c r="E152"/>
    </row>
    <row r="153" spans="1:6" x14ac:dyDescent="0.3">
      <c r="A153" s="63"/>
      <c r="B153" s="69" t="s">
        <v>119</v>
      </c>
      <c r="C153" s="47">
        <v>367</v>
      </c>
      <c r="D153"/>
      <c r="E153"/>
    </row>
    <row r="154" spans="1:6" x14ac:dyDescent="0.3">
      <c r="A154" s="63"/>
      <c r="B154" s="69" t="s">
        <v>239</v>
      </c>
      <c r="C154" s="47">
        <v>28</v>
      </c>
      <c r="D154"/>
      <c r="E154"/>
    </row>
    <row r="155" spans="1:6" x14ac:dyDescent="0.3">
      <c r="A155" s="63"/>
      <c r="B155" s="69" t="s">
        <v>120</v>
      </c>
      <c r="C155" s="47">
        <v>30</v>
      </c>
      <c r="D155"/>
      <c r="E155"/>
    </row>
    <row r="156" spans="1:6" x14ac:dyDescent="0.3">
      <c r="A156" s="63"/>
      <c r="B156" s="72" t="s">
        <v>122</v>
      </c>
      <c r="C156" s="42">
        <v>180</v>
      </c>
      <c r="D156"/>
      <c r="E156"/>
    </row>
    <row r="157" spans="1:6" x14ac:dyDescent="0.3">
      <c r="A157" s="64"/>
      <c r="B157" s="56" t="s">
        <v>316</v>
      </c>
      <c r="C157" s="43">
        <f>SUM(C151:C156)</f>
        <v>707</v>
      </c>
      <c r="D157"/>
      <c r="E157"/>
    </row>
    <row r="158" spans="1:6" x14ac:dyDescent="0.3">
      <c r="A158" s="62" t="s">
        <v>123</v>
      </c>
      <c r="B158" s="72" t="s">
        <v>124</v>
      </c>
      <c r="C158" s="42">
        <v>44</v>
      </c>
      <c r="D158"/>
      <c r="E158"/>
    </row>
    <row r="159" spans="1:6" x14ac:dyDescent="0.3">
      <c r="A159" s="64"/>
      <c r="B159" s="56" t="s">
        <v>316</v>
      </c>
      <c r="C159" s="43">
        <f>SUM(C158:C158)</f>
        <v>44</v>
      </c>
      <c r="D159"/>
      <c r="E159"/>
    </row>
    <row r="160" spans="1:6" x14ac:dyDescent="0.3">
      <c r="A160" s="62" t="s">
        <v>201</v>
      </c>
      <c r="B160" s="69" t="s">
        <v>227</v>
      </c>
      <c r="C160" s="47">
        <v>3</v>
      </c>
      <c r="D160"/>
      <c r="E160"/>
    </row>
    <row r="161" spans="1:5" x14ac:dyDescent="0.3">
      <c r="A161" s="66"/>
      <c r="B161" s="69" t="s">
        <v>254</v>
      </c>
      <c r="C161" s="47">
        <v>1</v>
      </c>
      <c r="D161"/>
      <c r="E161"/>
    </row>
    <row r="162" spans="1:5" x14ac:dyDescent="0.3">
      <c r="A162" s="63"/>
      <c r="B162" s="69" t="s">
        <v>126</v>
      </c>
      <c r="C162" s="47">
        <v>508</v>
      </c>
      <c r="D162"/>
      <c r="E162"/>
    </row>
    <row r="163" spans="1:5" x14ac:dyDescent="0.3">
      <c r="A163" s="63"/>
      <c r="B163" s="69" t="s">
        <v>240</v>
      </c>
      <c r="C163" s="47">
        <v>116</v>
      </c>
      <c r="D163"/>
      <c r="E163"/>
    </row>
    <row r="164" spans="1:5" x14ac:dyDescent="0.3">
      <c r="A164" s="63"/>
      <c r="B164" s="69" t="s">
        <v>228</v>
      </c>
      <c r="C164" s="47">
        <v>174</v>
      </c>
      <c r="D164"/>
      <c r="E164"/>
    </row>
    <row r="165" spans="1:5" x14ac:dyDescent="0.3">
      <c r="A165" s="63"/>
      <c r="B165" s="69" t="s">
        <v>229</v>
      </c>
      <c r="C165" s="47">
        <v>209</v>
      </c>
      <c r="D165"/>
      <c r="E165"/>
    </row>
    <row r="166" spans="1:5" x14ac:dyDescent="0.3">
      <c r="A166" s="80"/>
      <c r="B166" s="56" t="s">
        <v>316</v>
      </c>
      <c r="C166" s="43">
        <f>SUM(C160:C165)</f>
        <v>1011</v>
      </c>
      <c r="D166"/>
      <c r="E166"/>
    </row>
    <row r="167" spans="1:5" x14ac:dyDescent="0.3">
      <c r="A167" s="62" t="s">
        <v>128</v>
      </c>
      <c r="B167" s="69" t="s">
        <v>129</v>
      </c>
      <c r="C167" s="47">
        <v>328</v>
      </c>
      <c r="D167"/>
      <c r="E167"/>
    </row>
    <row r="168" spans="1:5" x14ac:dyDescent="0.3">
      <c r="A168" s="63"/>
      <c r="B168" s="69" t="s">
        <v>130</v>
      </c>
      <c r="C168" s="47">
        <v>2140</v>
      </c>
      <c r="D168"/>
      <c r="E168"/>
    </row>
    <row r="169" spans="1:5" x14ac:dyDescent="0.3">
      <c r="A169" s="63"/>
      <c r="B169" s="69" t="s">
        <v>131</v>
      </c>
      <c r="C169" s="47">
        <v>60</v>
      </c>
      <c r="D169"/>
      <c r="E169"/>
    </row>
    <row r="170" spans="1:5" x14ac:dyDescent="0.3">
      <c r="A170" s="63"/>
      <c r="B170" s="69" t="s">
        <v>132</v>
      </c>
      <c r="C170" s="47">
        <v>941</v>
      </c>
      <c r="D170"/>
      <c r="E170"/>
    </row>
    <row r="171" spans="1:5" x14ac:dyDescent="0.3">
      <c r="A171" s="63"/>
      <c r="B171" s="69" t="s">
        <v>230</v>
      </c>
      <c r="C171" s="47">
        <v>95</v>
      </c>
      <c r="D171"/>
      <c r="E171"/>
    </row>
    <row r="172" spans="1:5" x14ac:dyDescent="0.3">
      <c r="A172" s="63"/>
      <c r="B172" s="69" t="s">
        <v>255</v>
      </c>
      <c r="C172" s="47">
        <v>94</v>
      </c>
      <c r="D172"/>
      <c r="E172"/>
    </row>
    <row r="173" spans="1:5" x14ac:dyDescent="0.3">
      <c r="A173" s="63"/>
      <c r="B173" s="69" t="s">
        <v>231</v>
      </c>
      <c r="C173" s="47">
        <v>55</v>
      </c>
      <c r="D173"/>
      <c r="E173"/>
    </row>
    <row r="174" spans="1:5" x14ac:dyDescent="0.3">
      <c r="A174" s="63"/>
      <c r="B174" s="69" t="s">
        <v>134</v>
      </c>
      <c r="C174" s="47">
        <v>8</v>
      </c>
      <c r="D174"/>
      <c r="E174"/>
    </row>
    <row r="175" spans="1:5" x14ac:dyDescent="0.3">
      <c r="A175" s="63"/>
      <c r="B175" s="69" t="s">
        <v>135</v>
      </c>
      <c r="C175" s="47">
        <v>175</v>
      </c>
      <c r="D175"/>
      <c r="E175"/>
    </row>
    <row r="176" spans="1:5" x14ac:dyDescent="0.3">
      <c r="A176" s="63"/>
      <c r="B176" s="69" t="s">
        <v>136</v>
      </c>
      <c r="C176" s="47">
        <v>52</v>
      </c>
      <c r="D176"/>
      <c r="E176"/>
    </row>
    <row r="177" spans="1:15" x14ac:dyDescent="0.3">
      <c r="A177" s="63"/>
      <c r="B177" s="72" t="s">
        <v>137</v>
      </c>
      <c r="C177" s="42">
        <v>1267</v>
      </c>
      <c r="D177"/>
      <c r="E177"/>
    </row>
    <row r="178" spans="1:15" x14ac:dyDescent="0.3">
      <c r="A178" s="64"/>
      <c r="B178" s="56" t="s">
        <v>316</v>
      </c>
      <c r="C178" s="43">
        <f>SUM(C167:C177)</f>
        <v>5215</v>
      </c>
      <c r="D178"/>
      <c r="E178"/>
    </row>
    <row r="179" spans="1:15" ht="15.75" x14ac:dyDescent="0.35">
      <c r="A179" s="55" t="s">
        <v>315</v>
      </c>
      <c r="B179" s="7"/>
      <c r="C179" s="43">
        <v>1162</v>
      </c>
      <c r="D179"/>
      <c r="E179"/>
    </row>
    <row r="180" spans="1:15" ht="15.75" x14ac:dyDescent="0.35">
      <c r="A180" s="56" t="s">
        <v>314</v>
      </c>
      <c r="B180" s="8"/>
      <c r="C180" s="54">
        <f>SUM(C179,C178,C166,C159,C157,C150,C137,C135,C113,C97,C91,C84,C77,C71,C68,C62,C57,C123,C54,C52,C37,C24,C18)</f>
        <v>132769</v>
      </c>
      <c r="D180"/>
      <c r="E180"/>
    </row>
    <row r="181" spans="1:15" s="13" customFormat="1" ht="22.5" customHeight="1" x14ac:dyDescent="0.3">
      <c r="A181" s="161"/>
      <c r="B181" s="161"/>
      <c r="C181" s="161"/>
      <c r="D181" s="161"/>
      <c r="E181" s="161"/>
      <c r="F181" s="161"/>
      <c r="G181" s="161"/>
      <c r="H181" s="10"/>
      <c r="I181" s="10"/>
      <c r="J181" s="10"/>
      <c r="K181" s="10"/>
      <c r="L181" s="10"/>
      <c r="M181" s="10"/>
      <c r="N181" s="10"/>
      <c r="O181" s="10"/>
    </row>
    <row r="182" spans="1:15" ht="13.5" customHeight="1" x14ac:dyDescent="0.3">
      <c r="A182" s="27"/>
      <c r="B182" s="27"/>
      <c r="D182"/>
      <c r="E182"/>
    </row>
    <row r="183" spans="1:15" x14ac:dyDescent="0.3">
      <c r="A183" s="162" t="s">
        <v>278</v>
      </c>
      <c r="B183" s="162"/>
      <c r="C183" s="162"/>
      <c r="D183" s="162"/>
      <c r="E183" s="162"/>
      <c r="F183" s="162"/>
      <c r="G183" s="162"/>
    </row>
    <row r="184" spans="1:15" x14ac:dyDescent="0.3">
      <c r="A184" s="163" t="s">
        <v>279</v>
      </c>
      <c r="B184" s="163"/>
      <c r="C184" s="163"/>
      <c r="D184" s="163"/>
      <c r="E184" s="163"/>
      <c r="F184" s="163"/>
      <c r="G184" s="163"/>
    </row>
    <row r="185" spans="1:15" x14ac:dyDescent="0.3">
      <c r="D185" s="26"/>
      <c r="E185" s="5"/>
    </row>
    <row r="186" spans="1:15" ht="29.25" customHeight="1" x14ac:dyDescent="0.3">
      <c r="D186" s="3"/>
    </row>
    <row r="187" spans="1:15" x14ac:dyDescent="0.3">
      <c r="D187" s="5"/>
    </row>
    <row r="188" spans="1:15" x14ac:dyDescent="0.3">
      <c r="F188"/>
    </row>
    <row r="189" spans="1:15" x14ac:dyDescent="0.3">
      <c r="F189"/>
    </row>
    <row r="190" spans="1:15" x14ac:dyDescent="0.3">
      <c r="F190"/>
    </row>
    <row r="191" spans="1:15" x14ac:dyDescent="0.3">
      <c r="F191"/>
    </row>
    <row r="192" spans="1:15" x14ac:dyDescent="0.3">
      <c r="F192"/>
    </row>
    <row r="193" spans="6:7" x14ac:dyDescent="0.3">
      <c r="F193"/>
    </row>
    <row r="198" spans="6:7" x14ac:dyDescent="0.3">
      <c r="F198"/>
      <c r="G198"/>
    </row>
    <row r="199" spans="6:7" x14ac:dyDescent="0.3">
      <c r="F199"/>
      <c r="G199"/>
    </row>
    <row r="200" spans="6:7" x14ac:dyDescent="0.3">
      <c r="F200"/>
      <c r="G200"/>
    </row>
    <row r="201" spans="6:7" x14ac:dyDescent="0.3">
      <c r="F201"/>
      <c r="G201"/>
    </row>
    <row r="202" spans="6:7" x14ac:dyDescent="0.3">
      <c r="F202"/>
      <c r="G202"/>
    </row>
    <row r="203" spans="6:7" x14ac:dyDescent="0.3">
      <c r="F203"/>
      <c r="G203"/>
    </row>
    <row r="204" spans="6:7" x14ac:dyDescent="0.3">
      <c r="F204"/>
      <c r="G204"/>
    </row>
    <row r="205" spans="6:7" x14ac:dyDescent="0.3">
      <c r="F205"/>
      <c r="G205"/>
    </row>
    <row r="206" spans="6:7" x14ac:dyDescent="0.3">
      <c r="F206"/>
      <c r="G206"/>
    </row>
    <row r="207" spans="6:7" x14ac:dyDescent="0.3">
      <c r="F207"/>
      <c r="G207"/>
    </row>
    <row r="208" spans="6:7" x14ac:dyDescent="0.3">
      <c r="F208"/>
      <c r="G208"/>
    </row>
    <row r="209" spans="6:7" x14ac:dyDescent="0.3">
      <c r="F209"/>
      <c r="G209"/>
    </row>
    <row r="210" spans="6:7" x14ac:dyDescent="0.3">
      <c r="F210"/>
      <c r="G210"/>
    </row>
    <row r="211" spans="6:7" x14ac:dyDescent="0.3">
      <c r="F211"/>
      <c r="G211"/>
    </row>
    <row r="212" spans="6:7" x14ac:dyDescent="0.3">
      <c r="F212"/>
      <c r="G212"/>
    </row>
    <row r="213" spans="6:7" x14ac:dyDescent="0.3">
      <c r="F213"/>
      <c r="G213"/>
    </row>
    <row r="214" spans="6:7" x14ac:dyDescent="0.3">
      <c r="F214"/>
      <c r="G214"/>
    </row>
    <row r="215" spans="6:7" x14ac:dyDescent="0.3">
      <c r="F215"/>
      <c r="G215"/>
    </row>
    <row r="220" spans="6:7" x14ac:dyDescent="0.3">
      <c r="F220"/>
    </row>
    <row r="221" spans="6:7" x14ac:dyDescent="0.3">
      <c r="F221"/>
    </row>
    <row r="222" spans="6:7" x14ac:dyDescent="0.3">
      <c r="F222"/>
    </row>
  </sheetData>
  <mergeCells count="5">
    <mergeCell ref="A2:G2"/>
    <mergeCell ref="A3:G3"/>
    <mergeCell ref="A181:G181"/>
    <mergeCell ref="A184:G184"/>
    <mergeCell ref="A183:G183"/>
  </mergeCells>
  <pageMargins left="0.78740157480314965" right="0.70866141732283472" top="0.74803149606299213" bottom="0.74803149606299213" header="0.31496062992125984" footer="0.31496062992125984"/>
  <pageSetup paperSize="9" scale="73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3" manualBreakCount="3">
    <brk id="52" max="7" man="1"/>
    <brk id="97" max="7" man="1"/>
    <brk id="150" max="7" man="1"/>
  </rowBreaks>
  <ignoredErrors>
    <ignoredError sqref="B124:B130" numberStoredAsText="1"/>
    <ignoredError sqref="C18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0"/>
  <sheetViews>
    <sheetView showGridLines="0" zoomScaleNormal="100" zoomScaleSheetLayoutView="75" workbookViewId="0">
      <pane ySplit="5" topLeftCell="A6" activePane="bottomLeft" state="frozen"/>
      <selection activeCell="K19" sqref="K19"/>
      <selection pane="bottomLeft" activeCell="A5" sqref="A5"/>
    </sheetView>
  </sheetViews>
  <sheetFormatPr defaultColWidth="9.140625" defaultRowHeight="15" x14ac:dyDescent="0.3"/>
  <cols>
    <col min="1" max="1" width="34.7109375" style="4" customWidth="1"/>
    <col min="2" max="2" width="30.7109375" style="3" customWidth="1"/>
    <col min="3" max="5" width="9.5703125" style="2" customWidth="1"/>
    <col min="6" max="16384" width="9.140625" style="3"/>
  </cols>
  <sheetData>
    <row r="1" spans="1:7" s="13" customFormat="1" x14ac:dyDescent="0.3">
      <c r="A1" s="14"/>
      <c r="C1" s="12"/>
      <c r="D1" s="12"/>
    </row>
    <row r="2" spans="1:7" s="13" customFormat="1" ht="18" customHeight="1" x14ac:dyDescent="0.3">
      <c r="A2" s="159" t="s">
        <v>0</v>
      </c>
      <c r="B2" s="159"/>
      <c r="C2" s="159"/>
      <c r="D2" s="159"/>
      <c r="E2" s="159"/>
      <c r="F2" s="159"/>
      <c r="G2" s="159"/>
    </row>
    <row r="3" spans="1:7" s="13" customFormat="1" ht="18" customHeight="1" x14ac:dyDescent="0.3">
      <c r="A3" s="160" t="s">
        <v>1</v>
      </c>
      <c r="B3" s="160"/>
      <c r="C3" s="160"/>
      <c r="D3" s="160"/>
      <c r="E3" s="160"/>
      <c r="F3" s="160"/>
      <c r="G3" s="160"/>
    </row>
    <row r="4" spans="1:7" s="13" customFormat="1" x14ac:dyDescent="0.3">
      <c r="A4" s="14"/>
      <c r="C4" s="12"/>
      <c r="D4" s="12"/>
    </row>
    <row r="5" spans="1:7" ht="22.5" customHeight="1" x14ac:dyDescent="0.3">
      <c r="A5" s="35" t="s">
        <v>312</v>
      </c>
      <c r="B5" s="37" t="s">
        <v>313</v>
      </c>
      <c r="C5" s="78">
        <v>2014</v>
      </c>
      <c r="D5" s="3"/>
      <c r="E5" s="3"/>
    </row>
    <row r="6" spans="1:7" x14ac:dyDescent="0.3">
      <c r="A6" s="62" t="s">
        <v>4</v>
      </c>
      <c r="B6" s="68" t="s">
        <v>5</v>
      </c>
      <c r="C6" s="45">
        <v>2892</v>
      </c>
      <c r="D6"/>
      <c r="E6"/>
      <c r="F6"/>
      <c r="G6"/>
    </row>
    <row r="7" spans="1:7" x14ac:dyDescent="0.3">
      <c r="A7" s="63"/>
      <c r="B7" s="69" t="s">
        <v>6</v>
      </c>
      <c r="C7" s="47">
        <v>31</v>
      </c>
      <c r="D7"/>
      <c r="E7"/>
      <c r="F7"/>
      <c r="G7"/>
    </row>
    <row r="8" spans="1:7" x14ac:dyDescent="0.3">
      <c r="A8" s="63"/>
      <c r="B8" s="69" t="s">
        <v>7</v>
      </c>
      <c r="C8" s="47">
        <v>233</v>
      </c>
      <c r="D8"/>
      <c r="E8"/>
      <c r="F8"/>
      <c r="G8"/>
    </row>
    <row r="9" spans="1:7" x14ac:dyDescent="0.3">
      <c r="A9" s="63"/>
      <c r="B9" s="69" t="s">
        <v>8</v>
      </c>
      <c r="C9" s="47">
        <v>432</v>
      </c>
      <c r="D9"/>
      <c r="E9"/>
      <c r="F9"/>
      <c r="G9"/>
    </row>
    <row r="10" spans="1:7" x14ac:dyDescent="0.3">
      <c r="A10" s="63"/>
      <c r="B10" s="69" t="s">
        <v>9</v>
      </c>
      <c r="C10" s="47">
        <v>83</v>
      </c>
      <c r="D10"/>
      <c r="E10"/>
      <c r="F10"/>
      <c r="G10"/>
    </row>
    <row r="11" spans="1:7" x14ac:dyDescent="0.3">
      <c r="A11" s="63"/>
      <c r="B11" s="69" t="s">
        <v>10</v>
      </c>
      <c r="C11" s="47">
        <v>277</v>
      </c>
      <c r="D11"/>
      <c r="E11"/>
      <c r="F11"/>
      <c r="G11"/>
    </row>
    <row r="12" spans="1:7" x14ac:dyDescent="0.3">
      <c r="A12" s="63"/>
      <c r="B12" s="69" t="s">
        <v>232</v>
      </c>
      <c r="C12" s="47">
        <v>10</v>
      </c>
      <c r="D12"/>
      <c r="E12"/>
      <c r="F12"/>
      <c r="G12"/>
    </row>
    <row r="13" spans="1:7" x14ac:dyDescent="0.3">
      <c r="A13" s="63"/>
      <c r="B13" s="69" t="s">
        <v>11</v>
      </c>
      <c r="C13" s="47">
        <v>97</v>
      </c>
      <c r="D13"/>
      <c r="E13"/>
      <c r="F13"/>
      <c r="G13"/>
    </row>
    <row r="14" spans="1:7" x14ac:dyDescent="0.3">
      <c r="A14" s="63"/>
      <c r="B14" s="69" t="s">
        <v>12</v>
      </c>
      <c r="C14" s="47">
        <v>1776</v>
      </c>
      <c r="D14"/>
      <c r="E14"/>
      <c r="F14"/>
      <c r="G14"/>
    </row>
    <row r="15" spans="1:7" x14ac:dyDescent="0.3">
      <c r="A15" s="63"/>
      <c r="B15" s="69" t="s">
        <v>13</v>
      </c>
      <c r="C15" s="47">
        <v>1045</v>
      </c>
      <c r="D15"/>
      <c r="E15"/>
      <c r="F15"/>
      <c r="G15"/>
    </row>
    <row r="16" spans="1:7" x14ac:dyDescent="0.3">
      <c r="A16" s="63"/>
      <c r="B16" s="69" t="s">
        <v>14</v>
      </c>
      <c r="C16" s="47">
        <v>833</v>
      </c>
      <c r="D16"/>
      <c r="E16"/>
      <c r="F16"/>
      <c r="G16"/>
    </row>
    <row r="17" spans="1:7" x14ac:dyDescent="0.3">
      <c r="A17" s="63"/>
      <c r="B17" s="70" t="s">
        <v>32</v>
      </c>
      <c r="C17" s="47">
        <v>1</v>
      </c>
      <c r="D17"/>
      <c r="E17"/>
      <c r="F17"/>
      <c r="G17"/>
    </row>
    <row r="18" spans="1:7" x14ac:dyDescent="0.3">
      <c r="A18" s="64"/>
      <c r="B18" s="56" t="s">
        <v>316</v>
      </c>
      <c r="C18" s="43">
        <f>SUM(C6:C17)</f>
        <v>7710</v>
      </c>
      <c r="D18" s="3"/>
      <c r="E18"/>
      <c r="F18"/>
      <c r="G18"/>
    </row>
    <row r="19" spans="1:7" x14ac:dyDescent="0.3">
      <c r="A19" s="62" t="s">
        <v>15</v>
      </c>
      <c r="B19" s="69" t="s">
        <v>138</v>
      </c>
      <c r="C19" s="49">
        <v>1210</v>
      </c>
      <c r="D19" s="3"/>
      <c r="E19"/>
      <c r="F19"/>
      <c r="G19"/>
    </row>
    <row r="20" spans="1:7" x14ac:dyDescent="0.3">
      <c r="A20" s="65"/>
      <c r="B20" s="69" t="s">
        <v>16</v>
      </c>
      <c r="C20" s="47">
        <v>406</v>
      </c>
      <c r="D20"/>
      <c r="E20"/>
      <c r="F20"/>
      <c r="G20"/>
    </row>
    <row r="21" spans="1:7" x14ac:dyDescent="0.3">
      <c r="A21" s="65"/>
      <c r="B21" s="72" t="s">
        <v>146</v>
      </c>
      <c r="C21" s="42">
        <v>11</v>
      </c>
      <c r="D21"/>
      <c r="E21"/>
      <c r="F21"/>
      <c r="G21"/>
    </row>
    <row r="22" spans="1:7" x14ac:dyDescent="0.3">
      <c r="A22" s="63"/>
      <c r="B22" s="72" t="s">
        <v>18</v>
      </c>
      <c r="C22" s="42">
        <v>42</v>
      </c>
      <c r="D22"/>
      <c r="E22"/>
      <c r="F22"/>
      <c r="G22"/>
    </row>
    <row r="23" spans="1:7" x14ac:dyDescent="0.3">
      <c r="A23" s="63"/>
      <c r="B23" s="72" t="s">
        <v>19</v>
      </c>
      <c r="C23" s="42">
        <v>195</v>
      </c>
      <c r="D23"/>
      <c r="E23"/>
      <c r="F23"/>
      <c r="G23"/>
    </row>
    <row r="24" spans="1:7" x14ac:dyDescent="0.3">
      <c r="A24" s="64"/>
      <c r="B24" s="56" t="s">
        <v>316</v>
      </c>
      <c r="C24" s="43">
        <f>SUM(C19:C23)</f>
        <v>1864</v>
      </c>
      <c r="D24"/>
    </row>
    <row r="25" spans="1:7" x14ac:dyDescent="0.3">
      <c r="A25" s="62" t="s">
        <v>22</v>
      </c>
      <c r="B25" s="69" t="s">
        <v>195</v>
      </c>
      <c r="C25" s="47">
        <v>1443</v>
      </c>
      <c r="D25" s="3"/>
      <c r="E25" s="3"/>
    </row>
    <row r="26" spans="1:7" x14ac:dyDescent="0.3">
      <c r="A26" s="63"/>
      <c r="B26" s="69" t="s">
        <v>23</v>
      </c>
      <c r="C26" s="47">
        <v>131</v>
      </c>
      <c r="D26" s="3"/>
      <c r="E26" s="3"/>
    </row>
    <row r="27" spans="1:7" x14ac:dyDescent="0.3">
      <c r="A27" s="63"/>
      <c r="B27" s="69" t="s">
        <v>147</v>
      </c>
      <c r="C27" s="47">
        <v>12612</v>
      </c>
      <c r="D27" s="3"/>
      <c r="E27" s="3"/>
    </row>
    <row r="28" spans="1:7" x14ac:dyDescent="0.3">
      <c r="A28" s="63"/>
      <c r="B28" s="69" t="s">
        <v>24</v>
      </c>
      <c r="C28" s="47">
        <v>12177</v>
      </c>
      <c r="D28" s="25"/>
      <c r="E28"/>
      <c r="F28"/>
    </row>
    <row r="29" spans="1:7" x14ac:dyDescent="0.3">
      <c r="A29" s="63"/>
      <c r="B29" s="69" t="s">
        <v>25</v>
      </c>
      <c r="C29" s="47">
        <v>6322</v>
      </c>
      <c r="D29" s="25"/>
      <c r="E29"/>
      <c r="F29"/>
    </row>
    <row r="30" spans="1:7" x14ac:dyDescent="0.3">
      <c r="A30" s="63"/>
      <c r="B30" s="69" t="s">
        <v>203</v>
      </c>
      <c r="C30" s="47">
        <v>1</v>
      </c>
      <c r="D30"/>
      <c r="E30"/>
      <c r="F30"/>
    </row>
    <row r="31" spans="1:7" x14ac:dyDescent="0.3">
      <c r="A31" s="63"/>
      <c r="B31" s="69" t="s">
        <v>26</v>
      </c>
      <c r="C31" s="47">
        <v>6101</v>
      </c>
      <c r="D31"/>
      <c r="E31"/>
      <c r="F31"/>
    </row>
    <row r="32" spans="1:7" x14ac:dyDescent="0.3">
      <c r="A32" s="63"/>
      <c r="B32" s="69" t="s">
        <v>27</v>
      </c>
      <c r="C32" s="47">
        <v>3160</v>
      </c>
      <c r="D32"/>
      <c r="E32"/>
      <c r="F32"/>
    </row>
    <row r="33" spans="1:6" x14ac:dyDescent="0.3">
      <c r="A33" s="63"/>
      <c r="B33" s="69" t="s">
        <v>28</v>
      </c>
      <c r="C33" s="47">
        <v>564</v>
      </c>
      <c r="D33"/>
      <c r="E33"/>
      <c r="F33"/>
    </row>
    <row r="34" spans="1:6" x14ac:dyDescent="0.3">
      <c r="A34" s="63"/>
      <c r="B34" s="69" t="s">
        <v>29</v>
      </c>
      <c r="C34" s="47">
        <v>2255</v>
      </c>
      <c r="D34"/>
      <c r="E34"/>
      <c r="F34"/>
    </row>
    <row r="35" spans="1:6" x14ac:dyDescent="0.3">
      <c r="A35" s="63"/>
      <c r="B35" s="69" t="s">
        <v>30</v>
      </c>
      <c r="C35" s="47">
        <v>12</v>
      </c>
      <c r="D35"/>
      <c r="E35"/>
      <c r="F35"/>
    </row>
    <row r="36" spans="1:6" x14ac:dyDescent="0.3">
      <c r="A36" s="63"/>
      <c r="B36" s="69" t="s">
        <v>31</v>
      </c>
      <c r="C36" s="47">
        <v>601</v>
      </c>
      <c r="D36"/>
      <c r="E36"/>
      <c r="F36"/>
    </row>
    <row r="37" spans="1:6" x14ac:dyDescent="0.3">
      <c r="A37" s="64"/>
      <c r="B37" s="56" t="s">
        <v>316</v>
      </c>
      <c r="C37" s="43">
        <f>SUM(C25:C36)</f>
        <v>45379</v>
      </c>
      <c r="D37"/>
      <c r="E37"/>
      <c r="F37"/>
    </row>
    <row r="38" spans="1:6" x14ac:dyDescent="0.3">
      <c r="A38" s="62" t="s">
        <v>33</v>
      </c>
      <c r="B38" s="69" t="s">
        <v>206</v>
      </c>
      <c r="C38" s="47">
        <v>82</v>
      </c>
    </row>
    <row r="39" spans="1:6" x14ac:dyDescent="0.3">
      <c r="A39" s="66"/>
      <c r="B39" s="69" t="s">
        <v>34</v>
      </c>
      <c r="C39" s="47">
        <v>673</v>
      </c>
    </row>
    <row r="40" spans="1:6" x14ac:dyDescent="0.3">
      <c r="A40" s="63"/>
      <c r="B40" s="69" t="s">
        <v>35</v>
      </c>
      <c r="C40" s="47">
        <v>357</v>
      </c>
      <c r="D40"/>
      <c r="E40"/>
      <c r="F40"/>
    </row>
    <row r="41" spans="1:6" x14ac:dyDescent="0.3">
      <c r="A41" s="63"/>
      <c r="B41" s="69" t="s">
        <v>36</v>
      </c>
      <c r="C41" s="47">
        <v>270</v>
      </c>
      <c r="D41"/>
      <c r="E41"/>
      <c r="F41"/>
    </row>
    <row r="42" spans="1:6" x14ac:dyDescent="0.3">
      <c r="A42" s="63"/>
      <c r="B42" s="69" t="s">
        <v>204</v>
      </c>
      <c r="C42" s="47">
        <v>188</v>
      </c>
    </row>
    <row r="43" spans="1:6" x14ac:dyDescent="0.3">
      <c r="A43" s="63"/>
      <c r="B43" s="69" t="s">
        <v>37</v>
      </c>
      <c r="C43" s="47">
        <v>64</v>
      </c>
    </row>
    <row r="44" spans="1:6" x14ac:dyDescent="0.3">
      <c r="A44" s="63"/>
      <c r="B44" s="69" t="s">
        <v>148</v>
      </c>
      <c r="C44" s="47">
        <v>988</v>
      </c>
    </row>
    <row r="45" spans="1:6" x14ac:dyDescent="0.3">
      <c r="A45" s="63"/>
      <c r="B45" s="69" t="s">
        <v>38</v>
      </c>
      <c r="C45" s="47">
        <v>95</v>
      </c>
    </row>
    <row r="46" spans="1:6" x14ac:dyDescent="0.3">
      <c r="A46" s="63"/>
      <c r="B46" s="69" t="s">
        <v>39</v>
      </c>
      <c r="C46" s="47">
        <v>1568</v>
      </c>
    </row>
    <row r="47" spans="1:6" x14ac:dyDescent="0.3">
      <c r="A47" s="63"/>
      <c r="B47" s="69" t="s">
        <v>40</v>
      </c>
      <c r="C47" s="47">
        <v>1806</v>
      </c>
    </row>
    <row r="48" spans="1:6" x14ac:dyDescent="0.3">
      <c r="A48" s="63"/>
      <c r="B48" s="72" t="s">
        <v>139</v>
      </c>
      <c r="C48" s="42">
        <v>2034</v>
      </c>
    </row>
    <row r="49" spans="1:6" x14ac:dyDescent="0.3">
      <c r="A49" s="63"/>
      <c r="B49" s="72" t="s">
        <v>233</v>
      </c>
      <c r="C49" s="42">
        <v>214</v>
      </c>
    </row>
    <row r="50" spans="1:6" x14ac:dyDescent="0.3">
      <c r="A50" s="63"/>
      <c r="B50" s="72" t="s">
        <v>32</v>
      </c>
      <c r="C50" s="42">
        <v>4</v>
      </c>
    </row>
    <row r="51" spans="1:6" x14ac:dyDescent="0.3">
      <c r="A51" s="64"/>
      <c r="B51" s="56" t="s">
        <v>316</v>
      </c>
      <c r="C51" s="43">
        <f>SUM(C38:C50)</f>
        <v>8343</v>
      </c>
    </row>
    <row r="52" spans="1:6" x14ac:dyDescent="0.3">
      <c r="A52" s="62" t="s">
        <v>140</v>
      </c>
      <c r="B52" s="70" t="s">
        <v>141</v>
      </c>
      <c r="C52" s="49">
        <v>129</v>
      </c>
    </row>
    <row r="53" spans="1:6" x14ac:dyDescent="0.3">
      <c r="A53" s="64"/>
      <c r="B53" s="71" t="s">
        <v>3</v>
      </c>
      <c r="C53" s="43">
        <f>SUM(C52)</f>
        <v>129</v>
      </c>
    </row>
    <row r="54" spans="1:6" x14ac:dyDescent="0.3">
      <c r="A54" s="62" t="s">
        <v>41</v>
      </c>
      <c r="B54" s="69" t="s">
        <v>259</v>
      </c>
      <c r="C54" s="47">
        <v>361</v>
      </c>
    </row>
    <row r="55" spans="1:6" x14ac:dyDescent="0.3">
      <c r="A55" s="63"/>
      <c r="B55" s="69" t="s">
        <v>258</v>
      </c>
      <c r="C55" s="47">
        <v>1433</v>
      </c>
      <c r="D55"/>
      <c r="E55"/>
      <c r="F55"/>
    </row>
    <row r="56" spans="1:6" x14ac:dyDescent="0.3">
      <c r="A56" s="63"/>
      <c r="B56" s="69" t="s">
        <v>208</v>
      </c>
      <c r="C56" s="47">
        <v>23</v>
      </c>
      <c r="D56"/>
      <c r="E56"/>
      <c r="F56"/>
    </row>
    <row r="57" spans="1:6" x14ac:dyDescent="0.3">
      <c r="A57" s="63"/>
      <c r="B57" s="69" t="s">
        <v>43</v>
      </c>
      <c r="C57" s="47">
        <v>689</v>
      </c>
      <c r="D57"/>
      <c r="E57"/>
      <c r="F57"/>
    </row>
    <row r="58" spans="1:6" x14ac:dyDescent="0.3">
      <c r="A58" s="63"/>
      <c r="B58" s="69" t="s">
        <v>44</v>
      </c>
      <c r="C58" s="47">
        <v>53</v>
      </c>
      <c r="D58"/>
      <c r="E58"/>
      <c r="F58"/>
    </row>
    <row r="59" spans="1:6" x14ac:dyDescent="0.3">
      <c r="A59" s="63"/>
      <c r="B59" s="69" t="s">
        <v>234</v>
      </c>
      <c r="C59" s="47">
        <v>40</v>
      </c>
      <c r="D59"/>
      <c r="E59"/>
      <c r="F59"/>
    </row>
    <row r="60" spans="1:6" x14ac:dyDescent="0.3">
      <c r="A60" s="63"/>
      <c r="B60" s="69" t="s">
        <v>45</v>
      </c>
      <c r="C60" s="47">
        <v>764</v>
      </c>
      <c r="D60"/>
      <c r="E60"/>
      <c r="F60"/>
    </row>
    <row r="61" spans="1:6" x14ac:dyDescent="0.3">
      <c r="A61" s="63"/>
      <c r="B61" s="69" t="s">
        <v>46</v>
      </c>
      <c r="C61" s="47">
        <v>1612</v>
      </c>
      <c r="D61"/>
      <c r="E61"/>
      <c r="F61"/>
    </row>
    <row r="62" spans="1:6" x14ac:dyDescent="0.3">
      <c r="A62" s="63"/>
      <c r="B62" s="69" t="s">
        <v>47</v>
      </c>
      <c r="C62" s="47">
        <v>100</v>
      </c>
      <c r="D62"/>
      <c r="E62"/>
      <c r="F62"/>
    </row>
    <row r="63" spans="1:6" x14ac:dyDescent="0.3">
      <c r="A63" s="64"/>
      <c r="B63" s="56" t="s">
        <v>316</v>
      </c>
      <c r="C63" s="43">
        <f>SUM(C54:C62)</f>
        <v>5075</v>
      </c>
      <c r="D63"/>
      <c r="E63"/>
      <c r="F63"/>
    </row>
    <row r="64" spans="1:6" x14ac:dyDescent="0.3">
      <c r="A64" s="62" t="s">
        <v>50</v>
      </c>
      <c r="B64" s="72" t="s">
        <v>52</v>
      </c>
      <c r="C64" s="42">
        <v>80</v>
      </c>
      <c r="D64"/>
      <c r="E64"/>
      <c r="F64"/>
    </row>
    <row r="65" spans="1:6" x14ac:dyDescent="0.3">
      <c r="A65" s="63"/>
      <c r="B65" s="72" t="s">
        <v>32</v>
      </c>
      <c r="C65" s="42">
        <v>2</v>
      </c>
      <c r="D65"/>
      <c r="E65"/>
      <c r="F65"/>
    </row>
    <row r="66" spans="1:6" x14ac:dyDescent="0.3">
      <c r="A66" s="64"/>
      <c r="B66" s="56" t="s">
        <v>316</v>
      </c>
      <c r="C66" s="43">
        <f>SUM(C64:C65)</f>
        <v>82</v>
      </c>
      <c r="D66"/>
      <c r="E66"/>
      <c r="F66"/>
    </row>
    <row r="67" spans="1:6" x14ac:dyDescent="0.3">
      <c r="A67" s="62" t="s">
        <v>53</v>
      </c>
      <c r="B67" s="69" t="s">
        <v>197</v>
      </c>
      <c r="C67" s="47">
        <v>1</v>
      </c>
      <c r="D67"/>
      <c r="E67"/>
      <c r="F67"/>
    </row>
    <row r="68" spans="1:6" x14ac:dyDescent="0.3">
      <c r="A68" s="63"/>
      <c r="B68" s="69" t="s">
        <v>210</v>
      </c>
      <c r="C68" s="47">
        <v>2</v>
      </c>
      <c r="D68"/>
      <c r="E68"/>
      <c r="F68"/>
    </row>
    <row r="69" spans="1:6" x14ac:dyDescent="0.3">
      <c r="A69" s="63"/>
      <c r="B69" s="69" t="s">
        <v>209</v>
      </c>
      <c r="C69" s="47">
        <v>21</v>
      </c>
      <c r="D69"/>
      <c r="E69"/>
      <c r="F69"/>
    </row>
    <row r="70" spans="1:6" x14ac:dyDescent="0.3">
      <c r="A70" s="63"/>
      <c r="B70" s="69" t="s">
        <v>196</v>
      </c>
      <c r="C70" s="47">
        <v>39</v>
      </c>
      <c r="D70"/>
      <c r="E70"/>
      <c r="F70"/>
    </row>
    <row r="71" spans="1:6" x14ac:dyDescent="0.3">
      <c r="A71" s="63"/>
      <c r="B71" s="69" t="s">
        <v>235</v>
      </c>
      <c r="C71" s="47">
        <v>2</v>
      </c>
      <c r="D71"/>
      <c r="E71"/>
      <c r="F71"/>
    </row>
    <row r="72" spans="1:6" x14ac:dyDescent="0.3">
      <c r="A72" s="63"/>
      <c r="B72" s="69" t="s">
        <v>212</v>
      </c>
      <c r="C72" s="47">
        <v>1</v>
      </c>
      <c r="D72"/>
      <c r="E72"/>
      <c r="F72"/>
    </row>
    <row r="73" spans="1:6" x14ac:dyDescent="0.3">
      <c r="A73" s="64"/>
      <c r="B73" s="56" t="s">
        <v>316</v>
      </c>
      <c r="C73" s="43">
        <f>SUM(C67:C72)</f>
        <v>66</v>
      </c>
      <c r="D73"/>
      <c r="E73"/>
      <c r="F73"/>
    </row>
    <row r="74" spans="1:6" x14ac:dyDescent="0.3">
      <c r="A74" s="62" t="s">
        <v>54</v>
      </c>
      <c r="B74" s="69" t="s">
        <v>245</v>
      </c>
      <c r="C74" s="45">
        <v>490</v>
      </c>
      <c r="D74"/>
      <c r="E74"/>
      <c r="F74"/>
    </row>
    <row r="75" spans="1:6" x14ac:dyDescent="0.3">
      <c r="A75" s="63"/>
      <c r="B75" s="69" t="s">
        <v>55</v>
      </c>
      <c r="C75" s="45">
        <v>28</v>
      </c>
      <c r="D75"/>
      <c r="E75"/>
      <c r="F75"/>
    </row>
    <row r="76" spans="1:6" x14ac:dyDescent="0.3">
      <c r="A76" s="63"/>
      <c r="B76" s="69" t="s">
        <v>56</v>
      </c>
      <c r="C76" s="45">
        <v>55</v>
      </c>
      <c r="D76"/>
      <c r="E76"/>
      <c r="F76"/>
    </row>
    <row r="77" spans="1:6" x14ac:dyDescent="0.3">
      <c r="A77" s="63"/>
      <c r="B77" s="69" t="s">
        <v>57</v>
      </c>
      <c r="C77" s="47">
        <v>24</v>
      </c>
      <c r="D77"/>
      <c r="E77"/>
      <c r="F77"/>
    </row>
    <row r="78" spans="1:6" x14ac:dyDescent="0.3">
      <c r="A78" s="63"/>
      <c r="B78" s="72" t="s">
        <v>32</v>
      </c>
      <c r="C78" s="42">
        <v>338</v>
      </c>
      <c r="D78"/>
      <c r="E78"/>
      <c r="F78"/>
    </row>
    <row r="79" spans="1:6" x14ac:dyDescent="0.3">
      <c r="A79" s="64"/>
      <c r="B79" s="56" t="s">
        <v>316</v>
      </c>
      <c r="C79" s="43">
        <f>SUM(C74:C78)</f>
        <v>935</v>
      </c>
      <c r="D79"/>
      <c r="E79"/>
      <c r="F79"/>
    </row>
    <row r="80" spans="1:6" x14ac:dyDescent="0.3">
      <c r="A80" s="62" t="s">
        <v>58</v>
      </c>
      <c r="B80" s="69" t="s">
        <v>60</v>
      </c>
      <c r="C80" s="47">
        <v>7311</v>
      </c>
      <c r="D80"/>
      <c r="E80"/>
      <c r="F80"/>
    </row>
    <row r="81" spans="1:6" x14ac:dyDescent="0.3">
      <c r="A81" s="63"/>
      <c r="B81" s="69" t="s">
        <v>61</v>
      </c>
      <c r="C81" s="47">
        <v>2</v>
      </c>
      <c r="D81"/>
      <c r="E81"/>
      <c r="F81"/>
    </row>
    <row r="82" spans="1:6" x14ac:dyDescent="0.3">
      <c r="A82" s="63"/>
      <c r="B82" s="72" t="s">
        <v>2</v>
      </c>
      <c r="C82" s="42">
        <v>3</v>
      </c>
      <c r="D82"/>
      <c r="E82"/>
      <c r="F82"/>
    </row>
    <row r="83" spans="1:6" x14ac:dyDescent="0.3">
      <c r="A83" s="64"/>
      <c r="B83" s="56" t="s">
        <v>316</v>
      </c>
      <c r="C83" s="43">
        <f>SUM(C80:C82)</f>
        <v>7316</v>
      </c>
      <c r="D83"/>
      <c r="E83"/>
      <c r="F83"/>
    </row>
    <row r="84" spans="1:6" x14ac:dyDescent="0.3">
      <c r="A84" s="62" t="s">
        <v>62</v>
      </c>
      <c r="B84" s="69" t="s">
        <v>63</v>
      </c>
      <c r="C84" s="47">
        <v>1045</v>
      </c>
      <c r="D84" s="3"/>
      <c r="E84" s="3"/>
    </row>
    <row r="85" spans="1:6" x14ac:dyDescent="0.3">
      <c r="A85" s="63"/>
      <c r="B85" s="69" t="s">
        <v>64</v>
      </c>
      <c r="C85" s="47">
        <v>40</v>
      </c>
      <c r="D85" s="3"/>
      <c r="E85" s="3"/>
    </row>
    <row r="86" spans="1:6" x14ac:dyDescent="0.3">
      <c r="A86" s="63"/>
      <c r="B86" s="69" t="s">
        <v>150</v>
      </c>
      <c r="C86" s="47">
        <v>818</v>
      </c>
      <c r="D86"/>
      <c r="E86"/>
      <c r="F86"/>
    </row>
    <row r="87" spans="1:6" x14ac:dyDescent="0.3">
      <c r="A87" s="63"/>
      <c r="B87" s="69" t="s">
        <v>65</v>
      </c>
      <c r="C87" s="47">
        <v>183</v>
      </c>
      <c r="D87"/>
      <c r="E87"/>
      <c r="F87"/>
    </row>
    <row r="88" spans="1:6" x14ac:dyDescent="0.3">
      <c r="A88" s="64"/>
      <c r="B88" s="56" t="s">
        <v>316</v>
      </c>
      <c r="C88" s="43">
        <f>SUM(C84:C87)</f>
        <v>2086</v>
      </c>
      <c r="D88"/>
      <c r="E88"/>
      <c r="F88"/>
    </row>
    <row r="89" spans="1:6" x14ac:dyDescent="0.3">
      <c r="A89" s="62" t="s">
        <v>66</v>
      </c>
      <c r="B89" s="69" t="s">
        <v>68</v>
      </c>
      <c r="C89" s="45">
        <v>83</v>
      </c>
      <c r="D89" s="3"/>
      <c r="E89" s="3"/>
    </row>
    <row r="90" spans="1:6" x14ac:dyDescent="0.3">
      <c r="A90" s="63"/>
      <c r="B90" s="69" t="s">
        <v>151</v>
      </c>
      <c r="C90" s="47">
        <v>27</v>
      </c>
      <c r="D90"/>
      <c r="E90"/>
      <c r="F90"/>
    </row>
    <row r="91" spans="1:6" x14ac:dyDescent="0.3">
      <c r="A91" s="63"/>
      <c r="B91" s="69" t="s">
        <v>152</v>
      </c>
      <c r="C91" s="47">
        <v>37</v>
      </c>
      <c r="D91"/>
      <c r="E91"/>
      <c r="F91"/>
    </row>
    <row r="92" spans="1:6" x14ac:dyDescent="0.3">
      <c r="A92" s="63"/>
      <c r="B92" s="69" t="s">
        <v>32</v>
      </c>
      <c r="C92" s="49">
        <v>2</v>
      </c>
      <c r="D92"/>
      <c r="E92"/>
      <c r="F92"/>
    </row>
    <row r="93" spans="1:6" x14ac:dyDescent="0.3">
      <c r="A93" s="64"/>
      <c r="B93" s="56" t="s">
        <v>316</v>
      </c>
      <c r="C93" s="43">
        <f>SUM(C89:C92)</f>
        <v>149</v>
      </c>
      <c r="D93"/>
      <c r="E93"/>
      <c r="F93"/>
    </row>
    <row r="94" spans="1:6" x14ac:dyDescent="0.3">
      <c r="A94" s="63" t="s">
        <v>72</v>
      </c>
      <c r="B94" s="69" t="s">
        <v>214</v>
      </c>
      <c r="C94" s="47">
        <v>1</v>
      </c>
      <c r="D94" s="3"/>
      <c r="E94" s="3"/>
    </row>
    <row r="95" spans="1:6" x14ac:dyDescent="0.3">
      <c r="A95" s="63"/>
      <c r="B95" s="69" t="s">
        <v>236</v>
      </c>
      <c r="C95" s="47">
        <v>1</v>
      </c>
      <c r="D95"/>
      <c r="E95"/>
      <c r="F95"/>
    </row>
    <row r="96" spans="1:6" x14ac:dyDescent="0.3">
      <c r="A96" s="63"/>
      <c r="B96" s="69" t="s">
        <v>153</v>
      </c>
      <c r="C96" s="47">
        <v>446</v>
      </c>
      <c r="D96"/>
      <c r="E96"/>
      <c r="F96"/>
    </row>
    <row r="97" spans="1:6" x14ac:dyDescent="0.3">
      <c r="A97" s="66"/>
      <c r="B97" s="70" t="s">
        <v>143</v>
      </c>
      <c r="C97" s="49">
        <v>146</v>
      </c>
      <c r="D97"/>
      <c r="E97"/>
      <c r="F97"/>
    </row>
    <row r="98" spans="1:6" x14ac:dyDescent="0.3">
      <c r="A98" s="67"/>
      <c r="B98" s="69" t="s">
        <v>73</v>
      </c>
      <c r="C98" s="47">
        <v>2656</v>
      </c>
      <c r="D98"/>
      <c r="E98"/>
      <c r="F98"/>
    </row>
    <row r="99" spans="1:6" x14ac:dyDescent="0.3">
      <c r="A99" s="63"/>
      <c r="B99" s="69" t="s">
        <v>74</v>
      </c>
      <c r="C99" s="47">
        <v>3</v>
      </c>
      <c r="D99" s="3"/>
      <c r="E99" s="3"/>
    </row>
    <row r="100" spans="1:6" x14ac:dyDescent="0.3">
      <c r="A100" s="63"/>
      <c r="B100" s="69" t="s">
        <v>75</v>
      </c>
      <c r="C100" s="47">
        <v>1022</v>
      </c>
      <c r="D100" s="3"/>
      <c r="E100" s="3"/>
    </row>
    <row r="101" spans="1:6" x14ac:dyDescent="0.3">
      <c r="A101" s="63"/>
      <c r="B101" s="69" t="s">
        <v>32</v>
      </c>
      <c r="C101" s="47">
        <v>1</v>
      </c>
      <c r="D101" s="3"/>
      <c r="E101" s="3"/>
    </row>
    <row r="102" spans="1:6" x14ac:dyDescent="0.3">
      <c r="A102" s="66"/>
      <c r="B102" s="56" t="s">
        <v>316</v>
      </c>
      <c r="C102" s="43">
        <f>SUM(C94:C101)</f>
        <v>4276</v>
      </c>
      <c r="D102" s="3"/>
      <c r="E102" s="3"/>
    </row>
    <row r="103" spans="1:6" x14ac:dyDescent="0.3">
      <c r="A103" s="62" t="s">
        <v>76</v>
      </c>
      <c r="B103" s="69" t="s">
        <v>217</v>
      </c>
      <c r="C103" s="47">
        <v>76</v>
      </c>
      <c r="D103" s="3"/>
      <c r="E103" s="3"/>
    </row>
    <row r="104" spans="1:6" x14ac:dyDescent="0.3">
      <c r="A104" s="63"/>
      <c r="B104" s="69" t="s">
        <v>78</v>
      </c>
      <c r="C104" s="47">
        <v>689</v>
      </c>
      <c r="D104"/>
      <c r="E104"/>
      <c r="F104"/>
    </row>
    <row r="105" spans="1:6" x14ac:dyDescent="0.3">
      <c r="A105" s="63"/>
      <c r="B105" s="69" t="s">
        <v>79</v>
      </c>
      <c r="C105" s="47">
        <v>2</v>
      </c>
      <c r="D105"/>
      <c r="E105"/>
      <c r="F105"/>
    </row>
    <row r="106" spans="1:6" x14ac:dyDescent="0.3">
      <c r="A106" s="64"/>
      <c r="B106" s="56" t="s">
        <v>316</v>
      </c>
      <c r="C106" s="43">
        <f>SUM(C103:C105)</f>
        <v>767</v>
      </c>
      <c r="D106"/>
      <c r="E106"/>
      <c r="F106"/>
    </row>
    <row r="107" spans="1:6" x14ac:dyDescent="0.3">
      <c r="A107" s="62" t="s">
        <v>80</v>
      </c>
      <c r="B107" s="68" t="s">
        <v>81</v>
      </c>
      <c r="C107" s="45">
        <v>77</v>
      </c>
      <c r="D107"/>
      <c r="E107"/>
      <c r="F107"/>
    </row>
    <row r="108" spans="1:6" x14ac:dyDescent="0.3">
      <c r="A108" s="63"/>
      <c r="B108" s="69" t="s">
        <v>82</v>
      </c>
      <c r="C108" s="47">
        <v>1185</v>
      </c>
      <c r="D108"/>
      <c r="E108"/>
      <c r="F108"/>
    </row>
    <row r="109" spans="1:6" x14ac:dyDescent="0.3">
      <c r="A109" s="63"/>
      <c r="B109" s="69" t="s">
        <v>220</v>
      </c>
      <c r="C109" s="47">
        <v>17</v>
      </c>
      <c r="D109"/>
      <c r="E109"/>
      <c r="F109"/>
    </row>
    <row r="110" spans="1:6" x14ac:dyDescent="0.3">
      <c r="A110" s="63"/>
      <c r="B110" s="69" t="s">
        <v>218</v>
      </c>
      <c r="C110" s="47">
        <v>96</v>
      </c>
      <c r="D110"/>
      <c r="E110"/>
      <c r="F110"/>
    </row>
    <row r="111" spans="1:6" x14ac:dyDescent="0.3">
      <c r="A111" s="63"/>
      <c r="B111" s="69" t="s">
        <v>222</v>
      </c>
      <c r="C111" s="47">
        <v>9</v>
      </c>
      <c r="D111"/>
      <c r="E111"/>
      <c r="F111"/>
    </row>
    <row r="112" spans="1:6" x14ac:dyDescent="0.3">
      <c r="A112" s="63"/>
      <c r="B112" s="69" t="s">
        <v>221</v>
      </c>
      <c r="C112" s="47">
        <v>2</v>
      </c>
      <c r="D112"/>
      <c r="E112"/>
      <c r="F112"/>
    </row>
    <row r="113" spans="1:6" x14ac:dyDescent="0.3">
      <c r="A113" s="63"/>
      <c r="B113" s="69" t="s">
        <v>219</v>
      </c>
      <c r="C113" s="47">
        <v>1</v>
      </c>
      <c r="D113"/>
      <c r="E113"/>
      <c r="F113"/>
    </row>
    <row r="114" spans="1:6" x14ac:dyDescent="0.3">
      <c r="A114" s="63"/>
      <c r="B114" s="69" t="s">
        <v>84</v>
      </c>
      <c r="C114" s="47">
        <v>589</v>
      </c>
      <c r="D114"/>
      <c r="E114"/>
      <c r="F114"/>
    </row>
    <row r="115" spans="1:6" x14ac:dyDescent="0.3">
      <c r="A115" s="63"/>
      <c r="B115" s="69" t="s">
        <v>85</v>
      </c>
      <c r="C115" s="47">
        <v>21</v>
      </c>
      <c r="D115" s="3"/>
      <c r="E115" s="3"/>
    </row>
    <row r="116" spans="1:6" x14ac:dyDescent="0.3">
      <c r="A116" s="63"/>
      <c r="B116" s="69" t="s">
        <v>86</v>
      </c>
      <c r="C116" s="47">
        <v>969</v>
      </c>
      <c r="D116"/>
      <c r="E116"/>
      <c r="F116"/>
    </row>
    <row r="117" spans="1:6" x14ac:dyDescent="0.3">
      <c r="A117" s="63"/>
      <c r="B117" s="69" t="s">
        <v>87</v>
      </c>
      <c r="C117" s="47">
        <v>317</v>
      </c>
      <c r="D117"/>
      <c r="E117"/>
      <c r="F117"/>
    </row>
    <row r="118" spans="1:6" x14ac:dyDescent="0.3">
      <c r="A118" s="63"/>
      <c r="B118" s="69" t="s">
        <v>88</v>
      </c>
      <c r="C118" s="47">
        <v>7</v>
      </c>
      <c r="D118"/>
      <c r="E118"/>
      <c r="F118"/>
    </row>
    <row r="119" spans="1:6" x14ac:dyDescent="0.3">
      <c r="A119" s="63"/>
      <c r="B119" s="69" t="s">
        <v>89</v>
      </c>
      <c r="C119" s="47">
        <v>185</v>
      </c>
      <c r="D119"/>
      <c r="E119"/>
      <c r="F119"/>
    </row>
    <row r="120" spans="1:6" x14ac:dyDescent="0.3">
      <c r="A120" s="63"/>
      <c r="B120" s="69" t="s">
        <v>90</v>
      </c>
      <c r="C120" s="47">
        <v>738</v>
      </c>
      <c r="D120"/>
      <c r="E120"/>
      <c r="F120"/>
    </row>
    <row r="121" spans="1:6" x14ac:dyDescent="0.3">
      <c r="A121" s="63"/>
      <c r="B121" s="69" t="s">
        <v>91</v>
      </c>
      <c r="C121" s="47">
        <v>66</v>
      </c>
      <c r="D121"/>
      <c r="E121"/>
      <c r="F121"/>
    </row>
    <row r="122" spans="1:6" x14ac:dyDescent="0.3">
      <c r="A122" s="63"/>
      <c r="B122" s="69" t="s">
        <v>32</v>
      </c>
      <c r="C122" s="47">
        <v>2</v>
      </c>
      <c r="D122"/>
      <c r="E122"/>
      <c r="F122"/>
    </row>
    <row r="123" spans="1:6" x14ac:dyDescent="0.3">
      <c r="A123" s="64"/>
      <c r="B123" s="56" t="s">
        <v>316</v>
      </c>
      <c r="C123" s="43">
        <f>SUM(C107:C122)</f>
        <v>4281</v>
      </c>
      <c r="D123"/>
      <c r="E123"/>
      <c r="F123"/>
    </row>
    <row r="124" spans="1:6" x14ac:dyDescent="0.3">
      <c r="A124" s="62" t="s">
        <v>92</v>
      </c>
      <c r="B124" s="68" t="s">
        <v>144</v>
      </c>
      <c r="C124" s="45">
        <v>1363</v>
      </c>
      <c r="D124"/>
      <c r="E124"/>
      <c r="F124"/>
    </row>
    <row r="125" spans="1:6" x14ac:dyDescent="0.3">
      <c r="A125" s="63"/>
      <c r="B125" s="79" t="s">
        <v>100</v>
      </c>
      <c r="C125" s="45">
        <v>60</v>
      </c>
      <c r="D125"/>
      <c r="E125"/>
      <c r="F125"/>
    </row>
    <row r="126" spans="1:6" x14ac:dyDescent="0.3">
      <c r="A126" s="63"/>
      <c r="B126" s="77" t="s">
        <v>198</v>
      </c>
      <c r="C126" s="47">
        <v>120</v>
      </c>
      <c r="D126"/>
      <c r="E126"/>
      <c r="F126"/>
    </row>
    <row r="127" spans="1:6" x14ac:dyDescent="0.3">
      <c r="A127" s="63"/>
      <c r="B127" s="77" t="s">
        <v>200</v>
      </c>
      <c r="C127" s="47">
        <v>28</v>
      </c>
      <c r="D127"/>
      <c r="E127"/>
      <c r="F127"/>
    </row>
    <row r="128" spans="1:6" x14ac:dyDescent="0.3">
      <c r="A128" s="63"/>
      <c r="B128" s="77" t="s">
        <v>145</v>
      </c>
      <c r="C128" s="47">
        <v>459</v>
      </c>
      <c r="D128"/>
      <c r="E128"/>
      <c r="F128"/>
    </row>
    <row r="129" spans="1:6" x14ac:dyDescent="0.3">
      <c r="A129" s="63"/>
      <c r="B129" s="77" t="s">
        <v>102</v>
      </c>
      <c r="C129" s="47">
        <v>86</v>
      </c>
      <c r="D129"/>
      <c r="E129"/>
      <c r="F129"/>
    </row>
    <row r="130" spans="1:6" x14ac:dyDescent="0.3">
      <c r="A130" s="63"/>
      <c r="B130" s="69" t="s">
        <v>93</v>
      </c>
      <c r="C130" s="47">
        <v>1054</v>
      </c>
      <c r="D130"/>
      <c r="E130"/>
      <c r="F130"/>
    </row>
    <row r="131" spans="1:6" x14ac:dyDescent="0.3">
      <c r="A131" s="63"/>
      <c r="B131" s="69" t="s">
        <v>94</v>
      </c>
      <c r="C131" s="47">
        <v>2133</v>
      </c>
      <c r="D131"/>
      <c r="E131"/>
      <c r="F131"/>
    </row>
    <row r="132" spans="1:6" x14ac:dyDescent="0.3">
      <c r="A132" s="63"/>
      <c r="B132" s="69" t="s">
        <v>95</v>
      </c>
      <c r="C132" s="47">
        <v>1007</v>
      </c>
      <c r="D132"/>
      <c r="E132"/>
      <c r="F132"/>
    </row>
    <row r="133" spans="1:6" x14ac:dyDescent="0.3">
      <c r="A133" s="63"/>
      <c r="B133" s="69" t="s">
        <v>96</v>
      </c>
      <c r="C133" s="47">
        <v>3546</v>
      </c>
      <c r="D133"/>
      <c r="E133"/>
      <c r="F133"/>
    </row>
    <row r="134" spans="1:6" x14ac:dyDescent="0.3">
      <c r="A134" s="64"/>
      <c r="B134" s="56" t="s">
        <v>316</v>
      </c>
      <c r="C134" s="43">
        <f>SUM(C124:C133)</f>
        <v>9856</v>
      </c>
      <c r="D134"/>
      <c r="E134"/>
      <c r="F134"/>
    </row>
    <row r="135" spans="1:6" x14ac:dyDescent="0.3">
      <c r="A135" s="62" t="s">
        <v>103</v>
      </c>
      <c r="B135" s="70" t="s">
        <v>104</v>
      </c>
      <c r="C135" s="49">
        <v>1599</v>
      </c>
      <c r="D135"/>
      <c r="E135"/>
      <c r="F135"/>
    </row>
    <row r="136" spans="1:6" x14ac:dyDescent="0.3">
      <c r="A136" s="64"/>
      <c r="B136" s="56" t="s">
        <v>316</v>
      </c>
      <c r="C136" s="43">
        <f>SUM(C135)</f>
        <v>1599</v>
      </c>
      <c r="D136"/>
      <c r="E136"/>
      <c r="F136"/>
    </row>
    <row r="137" spans="1:6" x14ac:dyDescent="0.3">
      <c r="A137" s="62" t="s">
        <v>105</v>
      </c>
      <c r="B137" s="69" t="s">
        <v>154</v>
      </c>
      <c r="C137" s="47">
        <v>327</v>
      </c>
      <c r="D137"/>
      <c r="E137"/>
      <c r="F137"/>
    </row>
    <row r="138" spans="1:6" x14ac:dyDescent="0.3">
      <c r="A138" s="66"/>
      <c r="B138" s="68" t="s">
        <v>106</v>
      </c>
      <c r="C138" s="45">
        <v>1178</v>
      </c>
      <c r="D138"/>
      <c r="E138"/>
      <c r="F138"/>
    </row>
    <row r="139" spans="1:6" x14ac:dyDescent="0.3">
      <c r="A139" s="66"/>
      <c r="B139" s="68" t="s">
        <v>238</v>
      </c>
      <c r="C139" s="45">
        <v>1</v>
      </c>
      <c r="D139"/>
      <c r="E139"/>
      <c r="F139"/>
    </row>
    <row r="140" spans="1:6" x14ac:dyDescent="0.3">
      <c r="A140" s="63"/>
      <c r="B140" s="69" t="s">
        <v>155</v>
      </c>
      <c r="C140" s="47">
        <v>2515</v>
      </c>
      <c r="D140"/>
      <c r="E140"/>
      <c r="F140"/>
    </row>
    <row r="141" spans="1:6" x14ac:dyDescent="0.3">
      <c r="A141" s="63"/>
      <c r="B141" s="69" t="s">
        <v>109</v>
      </c>
      <c r="C141" s="47">
        <v>4</v>
      </c>
      <c r="D141"/>
      <c r="E141"/>
      <c r="F141"/>
    </row>
    <row r="142" spans="1:6" x14ac:dyDescent="0.3">
      <c r="A142" s="63"/>
      <c r="B142" s="69" t="s">
        <v>110</v>
      </c>
      <c r="C142" s="47">
        <v>1</v>
      </c>
      <c r="D142"/>
      <c r="E142"/>
      <c r="F142"/>
    </row>
    <row r="143" spans="1:6" x14ac:dyDescent="0.3">
      <c r="A143" s="63"/>
      <c r="B143" s="69" t="s">
        <v>111</v>
      </c>
      <c r="C143" s="47">
        <v>2674</v>
      </c>
      <c r="D143" s="3"/>
      <c r="E143" s="3"/>
    </row>
    <row r="144" spans="1:6" x14ac:dyDescent="0.3">
      <c r="A144" s="63"/>
      <c r="B144" s="69" t="s">
        <v>112</v>
      </c>
      <c r="C144" s="47">
        <v>260</v>
      </c>
      <c r="D144" s="3"/>
      <c r="E144" s="3"/>
    </row>
    <row r="145" spans="1:6" x14ac:dyDescent="0.3">
      <c r="A145" s="63"/>
      <c r="B145" s="69" t="s">
        <v>113</v>
      </c>
      <c r="C145" s="47">
        <v>362</v>
      </c>
      <c r="D145" s="3"/>
      <c r="E145" s="3"/>
    </row>
    <row r="146" spans="1:6" x14ac:dyDescent="0.3">
      <c r="A146" s="63"/>
      <c r="B146" s="69" t="s">
        <v>114</v>
      </c>
      <c r="C146" s="47">
        <v>253</v>
      </c>
      <c r="D146"/>
      <c r="E146"/>
      <c r="F146"/>
    </row>
    <row r="147" spans="1:6" x14ac:dyDescent="0.3">
      <c r="A147" s="63"/>
      <c r="B147" s="69" t="s">
        <v>116</v>
      </c>
      <c r="C147" s="47">
        <v>1978</v>
      </c>
      <c r="D147"/>
      <c r="E147"/>
      <c r="F147"/>
    </row>
    <row r="148" spans="1:6" x14ac:dyDescent="0.3">
      <c r="A148" s="63"/>
      <c r="B148" s="69" t="s">
        <v>117</v>
      </c>
      <c r="C148" s="47">
        <v>30</v>
      </c>
      <c r="D148"/>
      <c r="E148"/>
      <c r="F148"/>
    </row>
    <row r="149" spans="1:6" x14ac:dyDescent="0.3">
      <c r="A149" s="63"/>
      <c r="B149" s="72" t="s">
        <v>237</v>
      </c>
      <c r="C149" s="42">
        <v>2</v>
      </c>
      <c r="D149"/>
      <c r="E149"/>
      <c r="F149"/>
    </row>
    <row r="150" spans="1:6" x14ac:dyDescent="0.3">
      <c r="A150" s="63"/>
      <c r="B150" s="72" t="s">
        <v>32</v>
      </c>
      <c r="C150" s="42">
        <v>3</v>
      </c>
      <c r="D150"/>
      <c r="E150"/>
      <c r="F150"/>
    </row>
    <row r="151" spans="1:6" x14ac:dyDescent="0.3">
      <c r="A151" s="64"/>
      <c r="B151" s="56" t="s">
        <v>316</v>
      </c>
      <c r="C151" s="43">
        <f>SUM(C137:C150)</f>
        <v>9588</v>
      </c>
      <c r="D151"/>
      <c r="E151"/>
      <c r="F151"/>
    </row>
    <row r="152" spans="1:6" x14ac:dyDescent="0.3">
      <c r="A152" s="62" t="s">
        <v>118</v>
      </c>
      <c r="B152" s="69" t="s">
        <v>225</v>
      </c>
      <c r="C152" s="47">
        <v>25</v>
      </c>
      <c r="D152"/>
      <c r="E152"/>
      <c r="F152"/>
    </row>
    <row r="153" spans="1:6" x14ac:dyDescent="0.3">
      <c r="A153" s="66"/>
      <c r="B153" s="69" t="s">
        <v>156</v>
      </c>
      <c r="C153" s="47">
        <v>141</v>
      </c>
      <c r="D153"/>
      <c r="E153"/>
      <c r="F153"/>
    </row>
    <row r="154" spans="1:6" x14ac:dyDescent="0.3">
      <c r="A154" s="63"/>
      <c r="B154" s="69" t="s">
        <v>119</v>
      </c>
      <c r="C154" s="47">
        <v>333</v>
      </c>
      <c r="D154"/>
      <c r="E154"/>
      <c r="F154"/>
    </row>
    <row r="155" spans="1:6" x14ac:dyDescent="0.3">
      <c r="A155" s="63"/>
      <c r="B155" s="69" t="s">
        <v>239</v>
      </c>
      <c r="C155" s="47">
        <v>8</v>
      </c>
      <c r="D155"/>
      <c r="E155"/>
      <c r="F155"/>
    </row>
    <row r="156" spans="1:6" x14ac:dyDescent="0.3">
      <c r="A156" s="63"/>
      <c r="B156" s="69" t="s">
        <v>120</v>
      </c>
      <c r="C156" s="47">
        <v>56</v>
      </c>
      <c r="D156"/>
      <c r="E156"/>
      <c r="F156"/>
    </row>
    <row r="157" spans="1:6" x14ac:dyDescent="0.3">
      <c r="A157" s="63"/>
      <c r="B157" s="72" t="s">
        <v>224</v>
      </c>
      <c r="C157" s="42">
        <v>9</v>
      </c>
      <c r="D157"/>
      <c r="E157"/>
      <c r="F157"/>
    </row>
    <row r="158" spans="1:6" x14ac:dyDescent="0.3">
      <c r="A158" s="63"/>
      <c r="B158" s="72" t="s">
        <v>122</v>
      </c>
      <c r="C158" s="42">
        <v>179</v>
      </c>
      <c r="D158"/>
      <c r="E158"/>
      <c r="F158"/>
    </row>
    <row r="159" spans="1:6" x14ac:dyDescent="0.3">
      <c r="A159" s="64"/>
      <c r="B159" s="56" t="s">
        <v>316</v>
      </c>
      <c r="C159" s="43">
        <f>SUM(C152:C158)</f>
        <v>751</v>
      </c>
      <c r="D159"/>
      <c r="E159"/>
      <c r="F159"/>
    </row>
    <row r="160" spans="1:6" x14ac:dyDescent="0.3">
      <c r="A160" s="62" t="s">
        <v>123</v>
      </c>
      <c r="B160" s="72" t="s">
        <v>189</v>
      </c>
      <c r="C160" s="42">
        <v>4</v>
      </c>
      <c r="D160"/>
      <c r="E160"/>
      <c r="F160"/>
    </row>
    <row r="161" spans="1:6" x14ac:dyDescent="0.3">
      <c r="A161" s="66"/>
      <c r="B161" s="72" t="s">
        <v>124</v>
      </c>
      <c r="C161" s="42">
        <v>50</v>
      </c>
      <c r="D161"/>
      <c r="E161"/>
      <c r="F161"/>
    </row>
    <row r="162" spans="1:6" x14ac:dyDescent="0.3">
      <c r="A162" s="63"/>
      <c r="B162" s="69" t="s">
        <v>32</v>
      </c>
      <c r="C162" s="47">
        <v>4</v>
      </c>
      <c r="D162"/>
      <c r="E162"/>
      <c r="F162"/>
    </row>
    <row r="163" spans="1:6" x14ac:dyDescent="0.3">
      <c r="A163" s="64"/>
      <c r="B163" s="56" t="s">
        <v>316</v>
      </c>
      <c r="C163" s="43">
        <f>SUM(C160:C162)</f>
        <v>58</v>
      </c>
      <c r="D163"/>
      <c r="E163"/>
      <c r="F163"/>
    </row>
    <row r="164" spans="1:6" x14ac:dyDescent="0.3">
      <c r="A164" s="62" t="s">
        <v>125</v>
      </c>
      <c r="B164" s="69" t="s">
        <v>227</v>
      </c>
      <c r="C164" s="47">
        <v>4</v>
      </c>
      <c r="D164"/>
      <c r="E164"/>
      <c r="F164"/>
    </row>
    <row r="165" spans="1:6" x14ac:dyDescent="0.3">
      <c r="A165" s="66"/>
      <c r="B165" s="69" t="s">
        <v>126</v>
      </c>
      <c r="C165" s="47">
        <v>508</v>
      </c>
      <c r="D165"/>
      <c r="E165"/>
      <c r="F165"/>
    </row>
    <row r="166" spans="1:6" x14ac:dyDescent="0.3">
      <c r="A166" s="63"/>
      <c r="B166" s="69" t="s">
        <v>127</v>
      </c>
      <c r="C166" s="47">
        <v>3</v>
      </c>
      <c r="D166"/>
      <c r="E166"/>
      <c r="F166"/>
    </row>
    <row r="167" spans="1:6" x14ac:dyDescent="0.3">
      <c r="A167" s="63"/>
      <c r="B167" s="69" t="s">
        <v>240</v>
      </c>
      <c r="C167" s="47">
        <v>34</v>
      </c>
      <c r="D167"/>
      <c r="E167"/>
      <c r="F167"/>
    </row>
    <row r="168" spans="1:6" x14ac:dyDescent="0.3">
      <c r="A168" s="63"/>
      <c r="B168" s="69" t="s">
        <v>228</v>
      </c>
      <c r="C168" s="47">
        <v>131</v>
      </c>
      <c r="D168"/>
      <c r="E168"/>
      <c r="F168"/>
    </row>
    <row r="169" spans="1:6" x14ac:dyDescent="0.3">
      <c r="A169" s="63"/>
      <c r="B169" s="69" t="s">
        <v>202</v>
      </c>
      <c r="C169" s="47">
        <v>4</v>
      </c>
      <c r="D169"/>
      <c r="E169"/>
      <c r="F169"/>
    </row>
    <row r="170" spans="1:6" x14ac:dyDescent="0.3">
      <c r="A170" s="63"/>
      <c r="B170" s="69" t="s">
        <v>229</v>
      </c>
      <c r="C170" s="47">
        <v>99</v>
      </c>
      <c r="D170"/>
      <c r="E170"/>
      <c r="F170"/>
    </row>
    <row r="171" spans="1:6" x14ac:dyDescent="0.3">
      <c r="A171" s="64"/>
      <c r="B171" s="56" t="s">
        <v>316</v>
      </c>
      <c r="C171" s="43">
        <f>SUM(C164:C170)</f>
        <v>783</v>
      </c>
      <c r="D171"/>
      <c r="E171"/>
      <c r="F171"/>
    </row>
    <row r="172" spans="1:6" x14ac:dyDescent="0.3">
      <c r="A172" s="62" t="s">
        <v>128</v>
      </c>
      <c r="B172" s="69" t="s">
        <v>129</v>
      </c>
      <c r="C172" s="47">
        <v>339</v>
      </c>
      <c r="D172"/>
      <c r="E172"/>
      <c r="F172"/>
    </row>
    <row r="173" spans="1:6" x14ac:dyDescent="0.3">
      <c r="A173" s="63"/>
      <c r="B173" s="69" t="s">
        <v>130</v>
      </c>
      <c r="C173" s="47">
        <v>2648</v>
      </c>
      <c r="D173"/>
      <c r="E173"/>
      <c r="F173"/>
    </row>
    <row r="174" spans="1:6" x14ac:dyDescent="0.3">
      <c r="A174" s="63"/>
      <c r="B174" s="69" t="s">
        <v>131</v>
      </c>
      <c r="C174" s="47">
        <v>52</v>
      </c>
      <c r="D174"/>
      <c r="E174"/>
      <c r="F174"/>
    </row>
    <row r="175" spans="1:6" x14ac:dyDescent="0.3">
      <c r="A175" s="63"/>
      <c r="B175" s="69" t="s">
        <v>132</v>
      </c>
      <c r="C175" s="47">
        <v>939</v>
      </c>
      <c r="D175"/>
      <c r="E175"/>
      <c r="F175"/>
    </row>
    <row r="176" spans="1:6" x14ac:dyDescent="0.3">
      <c r="A176" s="63"/>
      <c r="B176" s="69" t="s">
        <v>133</v>
      </c>
      <c r="C176" s="47">
        <v>96</v>
      </c>
      <c r="D176"/>
      <c r="E176"/>
      <c r="F176"/>
    </row>
    <row r="177" spans="1:15" x14ac:dyDescent="0.3">
      <c r="A177" s="63"/>
      <c r="B177" s="69" t="s">
        <v>231</v>
      </c>
      <c r="C177" s="47">
        <v>14</v>
      </c>
      <c r="D177"/>
      <c r="E177"/>
      <c r="F177"/>
    </row>
    <row r="178" spans="1:15" x14ac:dyDescent="0.3">
      <c r="A178" s="63"/>
      <c r="B178" s="69" t="s">
        <v>134</v>
      </c>
      <c r="C178" s="47">
        <v>15</v>
      </c>
      <c r="D178"/>
      <c r="E178"/>
      <c r="F178"/>
    </row>
    <row r="179" spans="1:15" x14ac:dyDescent="0.3">
      <c r="A179" s="63"/>
      <c r="B179" s="69" t="s">
        <v>135</v>
      </c>
      <c r="C179" s="47">
        <v>329</v>
      </c>
      <c r="D179"/>
      <c r="E179"/>
      <c r="F179"/>
    </row>
    <row r="180" spans="1:15" x14ac:dyDescent="0.3">
      <c r="A180" s="63"/>
      <c r="B180" s="69" t="s">
        <v>136</v>
      </c>
      <c r="C180" s="47">
        <v>113</v>
      </c>
      <c r="D180"/>
      <c r="E180"/>
      <c r="F180"/>
    </row>
    <row r="181" spans="1:15" x14ac:dyDescent="0.3">
      <c r="A181" s="63"/>
      <c r="B181" s="69" t="s">
        <v>137</v>
      </c>
      <c r="C181" s="47">
        <v>1030</v>
      </c>
      <c r="D181"/>
      <c r="E181"/>
      <c r="F181"/>
    </row>
    <row r="182" spans="1:15" x14ac:dyDescent="0.3">
      <c r="A182" s="63"/>
      <c r="B182" s="72" t="s">
        <v>32</v>
      </c>
      <c r="C182" s="42">
        <v>1</v>
      </c>
      <c r="D182"/>
      <c r="E182"/>
      <c r="F182"/>
    </row>
    <row r="183" spans="1:15" x14ac:dyDescent="0.3">
      <c r="A183" s="64"/>
      <c r="B183" s="56" t="s">
        <v>316</v>
      </c>
      <c r="C183" s="43">
        <f>SUM(C172:C182)</f>
        <v>5576</v>
      </c>
      <c r="D183"/>
      <c r="E183"/>
      <c r="F183"/>
    </row>
    <row r="184" spans="1:15" ht="15.75" x14ac:dyDescent="0.35">
      <c r="A184" s="55" t="s">
        <v>315</v>
      </c>
      <c r="B184" s="7"/>
      <c r="C184" s="6">
        <v>1051</v>
      </c>
      <c r="D184"/>
      <c r="E184"/>
      <c r="F184"/>
    </row>
    <row r="185" spans="1:15" ht="15.75" x14ac:dyDescent="0.35">
      <c r="A185" s="56" t="s">
        <v>314</v>
      </c>
      <c r="B185" s="8"/>
      <c r="C185" s="9">
        <f>SUM(C184,C183,C171,C163,C159,C151,C136,C134,C123,C106,C102,C93,C88,C83,C79,C73,C66,C63,C53,C51,C37,C24,C18)</f>
        <v>117720</v>
      </c>
      <c r="D185"/>
      <c r="E185"/>
      <c r="F185"/>
    </row>
    <row r="186" spans="1:15" s="13" customFormat="1" ht="22.5" customHeight="1" x14ac:dyDescent="0.3">
      <c r="A186" s="161"/>
      <c r="B186" s="161"/>
      <c r="C186" s="161"/>
      <c r="D186" s="161"/>
      <c r="E186" s="161"/>
      <c r="F186" s="161"/>
      <c r="G186" s="161"/>
      <c r="H186" s="10"/>
      <c r="I186" s="10"/>
      <c r="J186" s="10"/>
      <c r="K186" s="10"/>
      <c r="L186" s="10"/>
      <c r="M186" s="10"/>
      <c r="N186" s="10"/>
      <c r="O186" s="10"/>
    </row>
    <row r="187" spans="1:15" s="13" customFormat="1" x14ac:dyDescent="0.3">
      <c r="A187" s="76"/>
      <c r="B187" s="76"/>
      <c r="C187" s="76"/>
      <c r="D187" s="76"/>
      <c r="E187" s="76"/>
      <c r="F187" s="76"/>
      <c r="G187" s="76"/>
      <c r="H187" s="10"/>
      <c r="I187" s="10"/>
      <c r="J187" s="10"/>
      <c r="K187" s="10"/>
      <c r="L187" s="10"/>
      <c r="M187" s="10"/>
      <c r="N187" s="10"/>
      <c r="O187" s="10"/>
    </row>
    <row r="188" spans="1:15" x14ac:dyDescent="0.3">
      <c r="A188" s="165" t="s">
        <v>256</v>
      </c>
      <c r="B188" s="165"/>
      <c r="C188" s="165"/>
      <c r="D188" s="165"/>
      <c r="E188" s="165"/>
      <c r="F188" s="165"/>
      <c r="G188" s="165"/>
    </row>
    <row r="189" spans="1:15" x14ac:dyDescent="0.3">
      <c r="A189" s="164" t="s">
        <v>257</v>
      </c>
      <c r="B189" s="164"/>
      <c r="C189" s="164"/>
      <c r="D189" s="164"/>
      <c r="E189" s="164"/>
      <c r="F189" s="164"/>
      <c r="G189" s="164"/>
    </row>
    <row r="190" spans="1:15" x14ac:dyDescent="0.3">
      <c r="D190" s="5"/>
      <c r="E190" s="5"/>
    </row>
  </sheetData>
  <mergeCells count="5">
    <mergeCell ref="A2:G2"/>
    <mergeCell ref="A3:G3"/>
    <mergeCell ref="A189:G189"/>
    <mergeCell ref="A188:G188"/>
    <mergeCell ref="A186:G186"/>
  </mergeCells>
  <phoneticPr fontId="18" type="noConversion"/>
  <pageMargins left="0.7165354330708662" right="0.70866141732283472" top="0.74803149606299213" bottom="0.74803149606299213" header="0.31496062992125984" footer="0.31496062992125984"/>
  <pageSetup paperSize="9" scale="72" fitToHeight="3" orientation="portrait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rowBreaks count="3" manualBreakCount="3">
    <brk id="51" max="6" man="1"/>
    <brk id="93" max="6" man="1"/>
    <brk id="151" max="6" man="1"/>
  </rowBreaks>
  <ignoredErrors>
    <ignoredError sqref="C18" formulaRange="1"/>
    <ignoredError sqref="B124:B12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26</vt:i4>
      </vt:variant>
    </vt:vector>
  </HeadingPairs>
  <TitlesOfParts>
    <vt:vector size="39" baseType="lpstr">
      <vt:lpstr>25.VCL_marca_modello (2022)</vt:lpstr>
      <vt:lpstr>25.VCL_marca_modello (2021)</vt:lpstr>
      <vt:lpstr>25.VCL_marca_modello (2020)</vt:lpstr>
      <vt:lpstr>25.VCL_marca_modello (2019)</vt:lpstr>
      <vt:lpstr>25.VCL_marca_modello (2018)</vt:lpstr>
      <vt:lpstr>25.VCL_marca_modello (2017)</vt:lpstr>
      <vt:lpstr>25.VCL_marca_modello (2016)</vt:lpstr>
      <vt:lpstr>25.VCL_marca_modello (2015)</vt:lpstr>
      <vt:lpstr>25.VCL_marca_modello (2014)</vt:lpstr>
      <vt:lpstr>25.VCL_marca_modello (2013)</vt:lpstr>
      <vt:lpstr>25.VCL_marca_modello (2012)</vt:lpstr>
      <vt:lpstr>25.VCL_marca_modello (2011)</vt:lpstr>
      <vt:lpstr>25.VCL_marca_modello (2010)</vt:lpstr>
      <vt:lpstr>'25.VCL_marca_modello (2010)'!Area_stampa</vt:lpstr>
      <vt:lpstr>'25.VCL_marca_modello (2011)'!Area_stampa</vt:lpstr>
      <vt:lpstr>'25.VCL_marca_modello (2012)'!Area_stampa</vt:lpstr>
      <vt:lpstr>'25.VCL_marca_modello (2013)'!Area_stampa</vt:lpstr>
      <vt:lpstr>'25.VCL_marca_modello (2014)'!Area_stampa</vt:lpstr>
      <vt:lpstr>'25.VCL_marca_modello (2015)'!Area_stampa</vt:lpstr>
      <vt:lpstr>'25.VCL_marca_modello (2016)'!Area_stampa</vt:lpstr>
      <vt:lpstr>'25.VCL_marca_modello (2017)'!Area_stampa</vt:lpstr>
      <vt:lpstr>'25.VCL_marca_modello (2018)'!Area_stampa</vt:lpstr>
      <vt:lpstr>'25.VCL_marca_modello (2019)'!Area_stampa</vt:lpstr>
      <vt:lpstr>'25.VCL_marca_modello (2020)'!Area_stampa</vt:lpstr>
      <vt:lpstr>'25.VCL_marca_modello (2021)'!Area_stampa</vt:lpstr>
      <vt:lpstr>'25.VCL_marca_modello (2022)'!Area_stampa</vt:lpstr>
      <vt:lpstr>'25.VCL_marca_modello (2010)'!Titoli_stampa</vt:lpstr>
      <vt:lpstr>'25.VCL_marca_modello (2011)'!Titoli_stampa</vt:lpstr>
      <vt:lpstr>'25.VCL_marca_modello (2012)'!Titoli_stampa</vt:lpstr>
      <vt:lpstr>'25.VCL_marca_modello (2013)'!Titoli_stampa</vt:lpstr>
      <vt:lpstr>'25.VCL_marca_modello (2014)'!Titoli_stampa</vt:lpstr>
      <vt:lpstr>'25.VCL_marca_modello (2015)'!Titoli_stampa</vt:lpstr>
      <vt:lpstr>'25.VCL_marca_modello (2016)'!Titoli_stampa</vt:lpstr>
      <vt:lpstr>'25.VCL_marca_modello (2017)'!Titoli_stampa</vt:lpstr>
      <vt:lpstr>'25.VCL_marca_modello (2018)'!Titoli_stampa</vt:lpstr>
      <vt:lpstr>'25.VCL_marca_modello (2019)'!Titoli_stampa</vt:lpstr>
      <vt:lpstr>'25.VCL_marca_modello (2020)'!Titoli_stampa</vt:lpstr>
      <vt:lpstr>'25.VCL_marca_modello (2021)'!Titoli_stampa</vt:lpstr>
      <vt:lpstr>'25.VCL_marca_modello (2022)'!Titoli_stampa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2020-06-16T10:36:00Z</cp:lastPrinted>
  <dcterms:created xsi:type="dcterms:W3CDTF">2012-11-30T07:31:50Z</dcterms:created>
  <dcterms:modified xsi:type="dcterms:W3CDTF">2023-07-03T10:22:57Z</dcterms:modified>
</cp:coreProperties>
</file>