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FD492451-F0E6-4D7D-B0AC-A2A1473C280B}" xr6:coauthVersionLast="47" xr6:coauthVersionMax="47" xr10:uidLastSave="{00000000-0000-0000-0000-000000000000}"/>
  <bookViews>
    <workbookView xWindow="-120" yWindow="-120" windowWidth="29040" windowHeight="15720" tabRatio="847" xr2:uid="{00000000-000D-0000-FFFF-FFFF00000000}"/>
  </bookViews>
  <sheets>
    <sheet name="23.VCL_marca_mesi (2022)" sheetId="14" r:id="rId1"/>
    <sheet name="23.VCL_marca_mesi (2021)" sheetId="12" r:id="rId2"/>
    <sheet name="23.VCL_marca_mesi (2020)" sheetId="13" r:id="rId3"/>
    <sheet name="23.VCL_marca_mesi (2019)" sheetId="11" r:id="rId4"/>
    <sheet name="23.VCL_marca_mesi (2018)" sheetId="10" r:id="rId5"/>
    <sheet name="23.VCL_marca_mesi (2017)" sheetId="9" r:id="rId6"/>
    <sheet name="23.VCL_marca_mesi (2016)" sheetId="8" r:id="rId7"/>
    <sheet name="23.VCL_marca_mesi (2015)" sheetId="7" r:id="rId8"/>
    <sheet name="23.VCL_marca_mesi (2014)" sheetId="6" r:id="rId9"/>
    <sheet name="23.VCL_marca_mesi (2013)" sheetId="1" r:id="rId10"/>
    <sheet name="23.VCL_marca_mesi (2012)" sheetId="3" r:id="rId11"/>
    <sheet name="23.VCL_marca_mesi (2011)" sheetId="4" r:id="rId12"/>
    <sheet name="23.VCL_marca_mesi (2010)" sheetId="5" r:id="rId13"/>
  </sheets>
  <externalReferences>
    <externalReference r:id="rId14"/>
    <externalReference r:id="rId15"/>
  </externalReferences>
  <definedNames>
    <definedName name="_xlnm.Print_Area" localSheetId="12">'23.VCL_marca_mesi (2010)'!$A$1:$N$46</definedName>
    <definedName name="_xlnm.Print_Area" localSheetId="11">'23.VCL_marca_mesi (2011)'!$A$1:$N$46</definedName>
    <definedName name="_xlnm.Print_Area" localSheetId="10">'23.VCL_marca_mesi (2012)'!$A$1:$N$40</definedName>
    <definedName name="Excel_BuiltIn_Print_Titles_12" localSheetId="12">'[1]12.autocaravan'!#REF!</definedName>
    <definedName name="Excel_BuiltIn_Print_Titles_12" localSheetId="11">'[2]12.autocaravan'!#REF!</definedName>
    <definedName name="Excel_BuiltIn_Print_Titles_12" localSheetId="10">'[2]12.autocaravan'!#REF!</definedName>
    <definedName name="Excel_BuiltIn_Print_Titles_12" localSheetId="7">'[2]12.autocaravan'!#REF!</definedName>
    <definedName name="Excel_BuiltIn_Print_Titles_12" localSheetId="6">'[2]12.autocaravan'!#REF!</definedName>
    <definedName name="Excel_BuiltIn_Print_Titles_12" localSheetId="5">'[2]12.autocaravan'!#REF!</definedName>
    <definedName name="Excel_BuiltIn_Print_Titles_12" localSheetId="4">'[2]12.autocaravan'!#REF!</definedName>
    <definedName name="Excel_BuiltIn_Print_Titles_12" localSheetId="3">'[2]12.autocaravan'!#REF!</definedName>
    <definedName name="Excel_BuiltIn_Print_Titles_12" localSheetId="2">'[2]12.autocaravan'!#REF!</definedName>
    <definedName name="Excel_BuiltIn_Print_Titles_12" localSheetId="1">'[2]12.autocaravan'!#REF!</definedName>
    <definedName name="Excel_BuiltIn_Print_Titles_12" localSheetId="0">'[2]12.autocaravan'!#REF!</definedName>
    <definedName name="Excel_BuiltIn_Print_Titles_12">'[2]12.autocaravan'!#REF!</definedName>
    <definedName name="Excel_BuiltIn_Print_Titles_13" localSheetId="12">#REF!</definedName>
    <definedName name="Excel_BuiltIn_Print_Titles_13">#REF!</definedName>
    <definedName name="Excel_BuiltIn_Print_Titles_9" localSheetId="12">'[1]9.autovetture usate'!#REF!</definedName>
    <definedName name="Excel_BuiltIn_Print_Titles_9" localSheetId="11">'[2]9.autovetture usate'!#REF!</definedName>
    <definedName name="Excel_BuiltIn_Print_Titles_9" localSheetId="10">'[2]9.autovetture usate'!#REF!</definedName>
    <definedName name="Excel_BuiltIn_Print_Titles_9" localSheetId="7">'[2]9.autovetture usate'!#REF!</definedName>
    <definedName name="Excel_BuiltIn_Print_Titles_9" localSheetId="6">'[2]9.autovetture usate'!#REF!</definedName>
    <definedName name="Excel_BuiltIn_Print_Titles_9" localSheetId="5">'[2]9.autovetture usate'!#REF!</definedName>
    <definedName name="Excel_BuiltIn_Print_Titles_9" localSheetId="4">'[2]9.autovetture usate'!#REF!</definedName>
    <definedName name="Excel_BuiltIn_Print_Titles_9" localSheetId="3">'[2]9.autovetture usate'!#REF!</definedName>
    <definedName name="Excel_BuiltIn_Print_Titles_9" localSheetId="2">'[2]9.autovetture usate'!#REF!</definedName>
    <definedName name="Excel_BuiltIn_Print_Titles_9" localSheetId="1">'[2]9.autovetture usate'!#REF!</definedName>
    <definedName name="Excel_BuiltIn_Print_Titles_9" localSheetId="0">'[2]9.autovetture usate'!#REF!</definedName>
    <definedName name="Excel_BuiltIn_Print_Titles_9">'[2]9.autovetture usate'!#REF!</definedName>
    <definedName name="_xlnm.Print_Titles" localSheetId="12">'23.VCL_marca_mesi (2010)'!$A:$A</definedName>
    <definedName name="_xlnm.Print_Titles" localSheetId="11">'23.VCL_marca_mesi (2011)'!$A:$A</definedName>
    <definedName name="_xlnm.Print_Titles" localSheetId="10">'23.VCL_marca_mesi (2012)'!$A:$A</definedName>
    <definedName name="_xlnm.Print_Titles" localSheetId="9">'23.VCL_marca_mesi (2013)'!$A:$A</definedName>
    <definedName name="_xlnm.Print_Titles" localSheetId="8">'23.VCL_marca_mesi (2014)'!$A:$A</definedName>
    <definedName name="_xlnm.Print_Titles" localSheetId="7">'23.VCL_marca_mesi (2015)'!$A:$A</definedName>
    <definedName name="_xlnm.Print_Titles" localSheetId="6">'23.VCL_marca_mesi (2016)'!$A:$A</definedName>
    <definedName name="_xlnm.Print_Titles" localSheetId="5">'23.VCL_marca_mesi (2017)'!$A:$A</definedName>
    <definedName name="_xlnm.Print_Titles" localSheetId="4">'23.VCL_marca_mesi (2018)'!$A:$A</definedName>
    <definedName name="_xlnm.Print_Titles" localSheetId="3">'23.VCL_marca_mesi (2019)'!$A:$A</definedName>
    <definedName name="_xlnm.Print_Titles" localSheetId="2">'23.VCL_marca_mesi (2020)'!$A:$A</definedName>
    <definedName name="_xlnm.Print_Titles" localSheetId="1">'23.VCL_marca_mesi (2021)'!$A:$A</definedName>
    <definedName name="_xlnm.Print_Titles" localSheetId="0">'23.VCL_marca_mesi (2022)'!$A:$A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1" i="14" l="1"/>
  <c r="N50" i="14"/>
  <c r="N49" i="14"/>
  <c r="N48" i="14"/>
  <c r="N47" i="14"/>
  <c r="N46" i="14"/>
  <c r="N45" i="14"/>
  <c r="N44" i="14"/>
  <c r="N43" i="14"/>
  <c r="N42" i="14"/>
  <c r="N41" i="14"/>
  <c r="N40" i="14"/>
  <c r="N39" i="14"/>
  <c r="N38" i="14"/>
  <c r="N37" i="14"/>
  <c r="N36" i="14"/>
  <c r="N35" i="14"/>
  <c r="N34" i="14"/>
  <c r="N33" i="14"/>
  <c r="N32" i="14"/>
  <c r="N31" i="14"/>
  <c r="N30" i="14"/>
  <c r="N29" i="14"/>
  <c r="N28" i="14"/>
  <c r="N27" i="14"/>
  <c r="N26" i="14"/>
  <c r="N25" i="14"/>
  <c r="N24" i="14"/>
  <c r="N23" i="14"/>
  <c r="N22" i="14"/>
  <c r="N21" i="14"/>
  <c r="N20" i="14"/>
  <c r="N19" i="14"/>
  <c r="N18" i="14"/>
  <c r="N17" i="14"/>
  <c r="N16" i="14"/>
  <c r="N15" i="14"/>
  <c r="N14" i="14"/>
  <c r="N13" i="14"/>
  <c r="N12" i="14"/>
  <c r="N11" i="14"/>
  <c r="N10" i="14"/>
  <c r="N9" i="14"/>
  <c r="N8" i="14"/>
  <c r="C52" i="14"/>
  <c r="D52" i="14"/>
  <c r="E52" i="14"/>
  <c r="F52" i="14"/>
  <c r="G52" i="14"/>
  <c r="H52" i="14"/>
  <c r="I52" i="14"/>
  <c r="J52" i="14"/>
  <c r="K52" i="14"/>
  <c r="L52" i="14"/>
  <c r="M52" i="14"/>
  <c r="B52" i="14"/>
  <c r="M47" i="14"/>
  <c r="L47" i="14"/>
  <c r="K47" i="14"/>
  <c r="J47" i="14"/>
  <c r="I47" i="14"/>
  <c r="H47" i="14"/>
  <c r="G47" i="14"/>
  <c r="F47" i="14"/>
  <c r="E47" i="14"/>
  <c r="D47" i="14"/>
  <c r="C47" i="14"/>
  <c r="B47" i="14"/>
  <c r="M44" i="14"/>
  <c r="L44" i="14"/>
  <c r="K44" i="14"/>
  <c r="J44" i="14"/>
  <c r="I44" i="14"/>
  <c r="H44" i="14"/>
  <c r="G44" i="14"/>
  <c r="F44" i="14"/>
  <c r="E44" i="14"/>
  <c r="D44" i="14"/>
  <c r="C44" i="14"/>
  <c r="B44" i="14"/>
  <c r="N52" i="14" l="1"/>
  <c r="C34" i="14"/>
  <c r="D34" i="14"/>
  <c r="E34" i="14"/>
  <c r="F34" i="14"/>
  <c r="G34" i="14"/>
  <c r="H34" i="14"/>
  <c r="I34" i="14"/>
  <c r="J34" i="14"/>
  <c r="K34" i="14"/>
  <c r="L34" i="14"/>
  <c r="M34" i="14"/>
  <c r="B34" i="14"/>
  <c r="C31" i="14"/>
  <c r="D31" i="14"/>
  <c r="E31" i="14"/>
  <c r="F31" i="14"/>
  <c r="G31" i="14"/>
  <c r="H31" i="14"/>
  <c r="I31" i="14"/>
  <c r="J31" i="14"/>
  <c r="K31" i="14"/>
  <c r="L31" i="14"/>
  <c r="M31" i="14"/>
  <c r="B31" i="14"/>
  <c r="B25" i="14"/>
  <c r="C25" i="14"/>
  <c r="D25" i="14"/>
  <c r="E25" i="14"/>
  <c r="F25" i="14"/>
  <c r="G25" i="14"/>
  <c r="H25" i="14"/>
  <c r="I25" i="14"/>
  <c r="J25" i="14"/>
  <c r="K25" i="14"/>
  <c r="L25" i="14"/>
  <c r="M25" i="14"/>
  <c r="C23" i="14"/>
  <c r="D23" i="14"/>
  <c r="E23" i="14"/>
  <c r="F23" i="14"/>
  <c r="G23" i="14"/>
  <c r="H23" i="14"/>
  <c r="I23" i="14"/>
  <c r="J23" i="14"/>
  <c r="K23" i="14"/>
  <c r="L23" i="14"/>
  <c r="M23" i="14"/>
  <c r="B23" i="14"/>
  <c r="C20" i="14"/>
  <c r="D20" i="14"/>
  <c r="E20" i="14"/>
  <c r="F20" i="14"/>
  <c r="G20" i="14"/>
  <c r="H20" i="14"/>
  <c r="I20" i="14"/>
  <c r="J20" i="14"/>
  <c r="K20" i="14"/>
  <c r="L20" i="14"/>
  <c r="M20" i="14"/>
  <c r="B20" i="14"/>
  <c r="C7" i="14"/>
  <c r="D7" i="14"/>
  <c r="E7" i="14"/>
  <c r="F7" i="14"/>
  <c r="G7" i="14"/>
  <c r="H7" i="14"/>
  <c r="I7" i="14"/>
  <c r="J7" i="14"/>
  <c r="K7" i="14"/>
  <c r="L7" i="14"/>
  <c r="M7" i="14"/>
  <c r="B7" i="14"/>
  <c r="N7" i="14" l="1"/>
  <c r="C47" i="13"/>
  <c r="D47" i="13"/>
  <c r="E47" i="13"/>
  <c r="F47" i="13"/>
  <c r="G47" i="13"/>
  <c r="H47" i="13"/>
  <c r="I47" i="13"/>
  <c r="J47" i="13"/>
  <c r="K47" i="13"/>
  <c r="L47" i="13"/>
  <c r="M47" i="13"/>
  <c r="B47" i="13"/>
  <c r="N30" i="13"/>
  <c r="N46" i="13" l="1"/>
  <c r="N45" i="13"/>
  <c r="N44" i="13"/>
  <c r="N43" i="13"/>
  <c r="N39" i="13"/>
  <c r="N38" i="13"/>
  <c r="N37" i="13"/>
  <c r="N42" i="13"/>
  <c r="N41" i="13"/>
  <c r="N40" i="13"/>
  <c r="N36" i="13"/>
  <c r="N35" i="13"/>
  <c r="N34" i="13"/>
  <c r="N33" i="13"/>
  <c r="N32" i="13"/>
  <c r="N31" i="13"/>
  <c r="N29" i="13"/>
  <c r="N28" i="13"/>
  <c r="N27" i="13"/>
  <c r="N26" i="13"/>
  <c r="N25" i="13"/>
  <c r="N24" i="13"/>
  <c r="N23" i="13"/>
  <c r="N22" i="13"/>
  <c r="N21" i="13"/>
  <c r="N20" i="13"/>
  <c r="N19" i="13"/>
  <c r="N18" i="13"/>
  <c r="N17" i="13"/>
  <c r="N16" i="13"/>
  <c r="N15" i="13"/>
  <c r="N14" i="13"/>
  <c r="N13" i="13"/>
  <c r="N12" i="13"/>
  <c r="N11" i="13"/>
  <c r="N10" i="13"/>
  <c r="N9" i="13"/>
  <c r="N8" i="13"/>
  <c r="N7" i="13"/>
  <c r="C49" i="12"/>
  <c r="D49" i="12"/>
  <c r="E49" i="12"/>
  <c r="F49" i="12"/>
  <c r="G49" i="12"/>
  <c r="H49" i="12"/>
  <c r="I49" i="12"/>
  <c r="J49" i="12"/>
  <c r="K49" i="12"/>
  <c r="L49" i="12"/>
  <c r="M49" i="12"/>
  <c r="B49" i="12"/>
  <c r="N48" i="12"/>
  <c r="N47" i="12"/>
  <c r="N46" i="12"/>
  <c r="N45" i="12"/>
  <c r="N44" i="12"/>
  <c r="N43" i="12"/>
  <c r="N42" i="12"/>
  <c r="N41" i="12"/>
  <c r="N40" i="12"/>
  <c r="N39" i="12"/>
  <c r="N38" i="12"/>
  <c r="N37" i="12"/>
  <c r="N36" i="12"/>
  <c r="N35" i="12"/>
  <c r="N34" i="12"/>
  <c r="N33" i="12"/>
  <c r="N32" i="12"/>
  <c r="N31" i="12"/>
  <c r="N30" i="12"/>
  <c r="N29" i="12"/>
  <c r="N28" i="12"/>
  <c r="N27" i="12"/>
  <c r="N26" i="12"/>
  <c r="N25" i="12"/>
  <c r="N24" i="12"/>
  <c r="N23" i="12"/>
  <c r="N22" i="12"/>
  <c r="N21" i="12"/>
  <c r="N20" i="12"/>
  <c r="N19" i="12"/>
  <c r="N18" i="12"/>
  <c r="N17" i="12"/>
  <c r="N16" i="12"/>
  <c r="N15" i="12"/>
  <c r="N14" i="12"/>
  <c r="N13" i="12"/>
  <c r="N12" i="12"/>
  <c r="N11" i="12"/>
  <c r="N10" i="12"/>
  <c r="N9" i="12"/>
  <c r="N8" i="12"/>
  <c r="N7" i="12"/>
  <c r="N49" i="12" s="1"/>
  <c r="N47" i="13" l="1"/>
  <c r="N36" i="11"/>
  <c r="M35" i="11"/>
  <c r="L35" i="11"/>
  <c r="K35" i="11"/>
  <c r="J35" i="11"/>
  <c r="I35" i="11"/>
  <c r="H35" i="11"/>
  <c r="G35" i="11"/>
  <c r="F35" i="11"/>
  <c r="E35" i="11"/>
  <c r="D35" i="11"/>
  <c r="C35" i="11"/>
  <c r="B35" i="11"/>
  <c r="N34" i="11"/>
  <c r="N33" i="11"/>
  <c r="N32" i="11"/>
  <c r="N31" i="11"/>
  <c r="N30" i="11"/>
  <c r="N29" i="11"/>
  <c r="N28" i="11"/>
  <c r="N27" i="11"/>
  <c r="N26" i="11"/>
  <c r="N25" i="11"/>
  <c r="N24" i="11"/>
  <c r="N23" i="11"/>
  <c r="N22" i="11"/>
  <c r="N21" i="11"/>
  <c r="N20" i="11"/>
  <c r="N19" i="11"/>
  <c r="N18" i="11"/>
  <c r="N17" i="11"/>
  <c r="N16" i="11"/>
  <c r="N15" i="11"/>
  <c r="N14" i="11"/>
  <c r="N13" i="11"/>
  <c r="M12" i="11"/>
  <c r="L12" i="11"/>
  <c r="K12" i="11"/>
  <c r="J12" i="11"/>
  <c r="I12" i="11"/>
  <c r="H12" i="11"/>
  <c r="G12" i="11"/>
  <c r="F12" i="11"/>
  <c r="E12" i="11"/>
  <c r="D12" i="11"/>
  <c r="C12" i="11"/>
  <c r="B12" i="11"/>
  <c r="B37" i="11" s="1"/>
  <c r="N11" i="11"/>
  <c r="N8" i="11"/>
  <c r="N10" i="11"/>
  <c r="N9" i="11"/>
  <c r="N7" i="11"/>
  <c r="F37" i="11" l="1"/>
  <c r="N35" i="11"/>
  <c r="I37" i="11"/>
  <c r="D37" i="11"/>
  <c r="L37" i="11"/>
  <c r="E37" i="11"/>
  <c r="M37" i="11"/>
  <c r="G37" i="11"/>
  <c r="H37" i="11"/>
  <c r="K37" i="11"/>
  <c r="J37" i="11"/>
  <c r="C37" i="11"/>
  <c r="N12" i="11"/>
  <c r="N22" i="9"/>
  <c r="N22" i="10"/>
  <c r="N36" i="10"/>
  <c r="M35" i="10"/>
  <c r="L35" i="10"/>
  <c r="K35" i="10"/>
  <c r="J35" i="10"/>
  <c r="I35" i="10"/>
  <c r="H35" i="10"/>
  <c r="G35" i="10"/>
  <c r="F35" i="10"/>
  <c r="E35" i="10"/>
  <c r="D35" i="10"/>
  <c r="C35" i="10"/>
  <c r="B35" i="10"/>
  <c r="N34" i="10"/>
  <c r="N33" i="10"/>
  <c r="N32" i="10"/>
  <c r="N31" i="10"/>
  <c r="N30" i="10"/>
  <c r="N29" i="10"/>
  <c r="N28" i="10"/>
  <c r="N27" i="10"/>
  <c r="N26" i="10"/>
  <c r="N25" i="10"/>
  <c r="N24" i="10"/>
  <c r="N23" i="10"/>
  <c r="N21" i="10"/>
  <c r="N20" i="10"/>
  <c r="N19" i="10"/>
  <c r="N18" i="10"/>
  <c r="N17" i="10"/>
  <c r="N16" i="10"/>
  <c r="N15" i="10"/>
  <c r="N14" i="10"/>
  <c r="N13" i="10"/>
  <c r="M12" i="10"/>
  <c r="L12" i="10"/>
  <c r="K12" i="10"/>
  <c r="K37" i="10" s="1"/>
  <c r="J12" i="10"/>
  <c r="I12" i="10"/>
  <c r="H12" i="10"/>
  <c r="G12" i="10"/>
  <c r="F12" i="10"/>
  <c r="E12" i="10"/>
  <c r="D12" i="10"/>
  <c r="C12" i="10"/>
  <c r="B12" i="10"/>
  <c r="N11" i="10"/>
  <c r="N8" i="10"/>
  <c r="N10" i="10"/>
  <c r="N9" i="10"/>
  <c r="N7" i="10"/>
  <c r="N33" i="9"/>
  <c r="N34" i="9"/>
  <c r="N32" i="9"/>
  <c r="N31" i="9"/>
  <c r="N30" i="9"/>
  <c r="N29" i="9"/>
  <c r="N28" i="9"/>
  <c r="N27" i="9"/>
  <c r="N26" i="9"/>
  <c r="N25" i="9"/>
  <c r="N24" i="9"/>
  <c r="N23" i="9"/>
  <c r="N21" i="9"/>
  <c r="N20" i="9"/>
  <c r="N19" i="9"/>
  <c r="N18" i="9"/>
  <c r="N17" i="9"/>
  <c r="N16" i="9"/>
  <c r="N15" i="9"/>
  <c r="N14" i="9"/>
  <c r="N36" i="9"/>
  <c r="M35" i="9"/>
  <c r="L35" i="9"/>
  <c r="K35" i="9"/>
  <c r="J35" i="9"/>
  <c r="I35" i="9"/>
  <c r="I37" i="9" s="1"/>
  <c r="H35" i="9"/>
  <c r="H37" i="9"/>
  <c r="G35" i="9"/>
  <c r="G37" i="9" s="1"/>
  <c r="F35" i="9"/>
  <c r="E35" i="9"/>
  <c r="D35" i="9"/>
  <c r="C35" i="9"/>
  <c r="B35" i="9"/>
  <c r="N13" i="9"/>
  <c r="M12" i="9"/>
  <c r="L12" i="9"/>
  <c r="K12" i="9"/>
  <c r="J12" i="9"/>
  <c r="I12" i="9"/>
  <c r="H12" i="9"/>
  <c r="G12" i="9"/>
  <c r="F12" i="9"/>
  <c r="E12" i="9"/>
  <c r="D12" i="9"/>
  <c r="C12" i="9"/>
  <c r="B12" i="9"/>
  <c r="N11" i="9"/>
  <c r="N10" i="9"/>
  <c r="N9" i="9"/>
  <c r="N8" i="9"/>
  <c r="N7" i="9"/>
  <c r="N36" i="8"/>
  <c r="M35" i="8"/>
  <c r="L35" i="8"/>
  <c r="K35" i="8"/>
  <c r="J35" i="8"/>
  <c r="I35" i="8"/>
  <c r="H35" i="8"/>
  <c r="G35" i="8"/>
  <c r="F35" i="8"/>
  <c r="F37" i="8" s="1"/>
  <c r="E35" i="8"/>
  <c r="E37" i="8" s="1"/>
  <c r="D35" i="8"/>
  <c r="C35" i="8"/>
  <c r="B35" i="8"/>
  <c r="B37" i="8" s="1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M12" i="8"/>
  <c r="M37" i="8" s="1"/>
  <c r="L12" i="8"/>
  <c r="K12" i="8"/>
  <c r="J12" i="8"/>
  <c r="I12" i="8"/>
  <c r="H12" i="8"/>
  <c r="H37" i="8" s="1"/>
  <c r="G12" i="8"/>
  <c r="F12" i="8"/>
  <c r="E12" i="8"/>
  <c r="D12" i="8"/>
  <c r="C12" i="8"/>
  <c r="B12" i="8"/>
  <c r="N11" i="8"/>
  <c r="N10" i="8"/>
  <c r="N9" i="8"/>
  <c r="N8" i="8"/>
  <c r="N7" i="8"/>
  <c r="N36" i="7"/>
  <c r="M35" i="7"/>
  <c r="L35" i="7"/>
  <c r="K35" i="7"/>
  <c r="J35" i="7"/>
  <c r="I35" i="7"/>
  <c r="H35" i="7"/>
  <c r="G35" i="7"/>
  <c r="F35" i="7"/>
  <c r="E35" i="7"/>
  <c r="D35" i="7"/>
  <c r="C35" i="7"/>
  <c r="B35" i="7"/>
  <c r="N34" i="7"/>
  <c r="N33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M12" i="7"/>
  <c r="L12" i="7"/>
  <c r="K12" i="7"/>
  <c r="K37" i="7" s="1"/>
  <c r="J12" i="7"/>
  <c r="I12" i="7"/>
  <c r="H12" i="7"/>
  <c r="G12" i="7"/>
  <c r="F12" i="7"/>
  <c r="F37" i="7" s="1"/>
  <c r="E12" i="7"/>
  <c r="E37" i="7" s="1"/>
  <c r="D12" i="7"/>
  <c r="C12" i="7"/>
  <c r="B12" i="7"/>
  <c r="N11" i="7"/>
  <c r="N10" i="7"/>
  <c r="N9" i="7"/>
  <c r="N8" i="7"/>
  <c r="N7" i="7"/>
  <c r="N7" i="6"/>
  <c r="N8" i="6"/>
  <c r="N9" i="6"/>
  <c r="N10" i="6"/>
  <c r="N11" i="6"/>
  <c r="B12" i="6"/>
  <c r="C12" i="6"/>
  <c r="D12" i="6"/>
  <c r="E12" i="6"/>
  <c r="F12" i="6"/>
  <c r="G12" i="6"/>
  <c r="H12" i="6"/>
  <c r="I12" i="6"/>
  <c r="J12" i="6"/>
  <c r="K12" i="6"/>
  <c r="L12" i="6"/>
  <c r="M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B35" i="6"/>
  <c r="C35" i="6"/>
  <c r="D35" i="6"/>
  <c r="E35" i="6"/>
  <c r="F35" i="6"/>
  <c r="G35" i="6"/>
  <c r="H35" i="6"/>
  <c r="I35" i="6"/>
  <c r="I37" i="6" s="1"/>
  <c r="J35" i="6"/>
  <c r="K35" i="6"/>
  <c r="L35" i="6"/>
  <c r="L37" i="6" s="1"/>
  <c r="M35" i="6"/>
  <c r="N36" i="6"/>
  <c r="M41" i="5"/>
  <c r="L41" i="5"/>
  <c r="K41" i="5"/>
  <c r="J41" i="5"/>
  <c r="I41" i="5"/>
  <c r="H41" i="5"/>
  <c r="G41" i="5"/>
  <c r="F41" i="5"/>
  <c r="E41" i="5"/>
  <c r="D41" i="5"/>
  <c r="C41" i="5"/>
  <c r="B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M11" i="5"/>
  <c r="L11" i="5"/>
  <c r="K11" i="5"/>
  <c r="J11" i="5"/>
  <c r="J43" i="5" s="1"/>
  <c r="I11" i="5"/>
  <c r="H11" i="5"/>
  <c r="H43" i="5" s="1"/>
  <c r="G11" i="5"/>
  <c r="F11" i="5"/>
  <c r="E11" i="5"/>
  <c r="D11" i="5"/>
  <c r="C11" i="5"/>
  <c r="B11" i="5"/>
  <c r="N10" i="5"/>
  <c r="N9" i="5"/>
  <c r="N8" i="5"/>
  <c r="N7" i="5"/>
  <c r="N42" i="4"/>
  <c r="M41" i="4"/>
  <c r="M43" i="4" s="1"/>
  <c r="L41" i="4"/>
  <c r="K41" i="4"/>
  <c r="J41" i="4"/>
  <c r="I41" i="4"/>
  <c r="H41" i="4"/>
  <c r="G41" i="4"/>
  <c r="F41" i="4"/>
  <c r="E41" i="4"/>
  <c r="D41" i="4"/>
  <c r="C41" i="4"/>
  <c r="B41" i="4"/>
  <c r="N40" i="4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M12" i="4"/>
  <c r="L12" i="4"/>
  <c r="K12" i="4"/>
  <c r="J12" i="4"/>
  <c r="I12" i="4"/>
  <c r="H12" i="4"/>
  <c r="G12" i="4"/>
  <c r="G43" i="4" s="1"/>
  <c r="F12" i="4"/>
  <c r="E12" i="4"/>
  <c r="D12" i="4"/>
  <c r="C12" i="4"/>
  <c r="B12" i="4"/>
  <c r="N11" i="4"/>
  <c r="N10" i="4"/>
  <c r="N9" i="4"/>
  <c r="N8" i="4"/>
  <c r="N7" i="4"/>
  <c r="N36" i="3"/>
  <c r="M35" i="3"/>
  <c r="L35" i="3"/>
  <c r="K35" i="3"/>
  <c r="J35" i="3"/>
  <c r="I35" i="3"/>
  <c r="H35" i="3"/>
  <c r="G35" i="3"/>
  <c r="F35" i="3"/>
  <c r="F37" i="3" s="1"/>
  <c r="E35" i="3"/>
  <c r="E37" i="3" s="1"/>
  <c r="D35" i="3"/>
  <c r="C35" i="3"/>
  <c r="B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M12" i="3"/>
  <c r="M37" i="3" s="1"/>
  <c r="L12" i="3"/>
  <c r="K12" i="3"/>
  <c r="J12" i="3"/>
  <c r="J37" i="3" s="1"/>
  <c r="I12" i="3"/>
  <c r="I37" i="3" s="1"/>
  <c r="H12" i="3"/>
  <c r="G12" i="3"/>
  <c r="G37" i="3" s="1"/>
  <c r="F12" i="3"/>
  <c r="E12" i="3"/>
  <c r="D12" i="3"/>
  <c r="C12" i="3"/>
  <c r="B12" i="3"/>
  <c r="N11" i="3"/>
  <c r="N10" i="3"/>
  <c r="N9" i="3"/>
  <c r="N8" i="3"/>
  <c r="N7" i="3"/>
  <c r="B35" i="1"/>
  <c r="C35" i="1"/>
  <c r="C12" i="1"/>
  <c r="D35" i="1"/>
  <c r="E35" i="1"/>
  <c r="F35" i="1"/>
  <c r="F12" i="1"/>
  <c r="G35" i="1"/>
  <c r="H35" i="1"/>
  <c r="I35" i="1"/>
  <c r="J35" i="1"/>
  <c r="K35" i="1"/>
  <c r="L35" i="1"/>
  <c r="M35" i="1"/>
  <c r="N10" i="1"/>
  <c r="N36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M12" i="1"/>
  <c r="M37" i="1" s="1"/>
  <c r="L12" i="1"/>
  <c r="K12" i="1"/>
  <c r="K37" i="1" s="1"/>
  <c r="J12" i="1"/>
  <c r="J37" i="1" s="1"/>
  <c r="I12" i="1"/>
  <c r="I37" i="1" s="1"/>
  <c r="H12" i="1"/>
  <c r="H37" i="1" s="1"/>
  <c r="G12" i="1"/>
  <c r="E12" i="1"/>
  <c r="D12" i="1"/>
  <c r="B12" i="1"/>
  <c r="B37" i="1" s="1"/>
  <c r="N11" i="1"/>
  <c r="N9" i="1"/>
  <c r="N8" i="1"/>
  <c r="N7" i="1"/>
  <c r="J37" i="6"/>
  <c r="E37" i="6"/>
  <c r="D37" i="6"/>
  <c r="D37" i="7"/>
  <c r="J37" i="8"/>
  <c r="G37" i="8" l="1"/>
  <c r="F37" i="9"/>
  <c r="M37" i="7"/>
  <c r="C37" i="10"/>
  <c r="G37" i="6"/>
  <c r="L37" i="8"/>
  <c r="J37" i="9"/>
  <c r="L37" i="9"/>
  <c r="C37" i="7"/>
  <c r="N12" i="6"/>
  <c r="L43" i="5"/>
  <c r="F37" i="1"/>
  <c r="I37" i="7"/>
  <c r="D37" i="9"/>
  <c r="M37" i="6"/>
  <c r="H37" i="7"/>
  <c r="B37" i="6"/>
  <c r="I37" i="8"/>
  <c r="N35" i="6"/>
  <c r="N35" i="8"/>
  <c r="N35" i="1"/>
  <c r="K37" i="9"/>
  <c r="C37" i="1"/>
  <c r="C37" i="8"/>
  <c r="N12" i="9"/>
  <c r="M37" i="9"/>
  <c r="G37" i="7"/>
  <c r="D37" i="8"/>
  <c r="G37" i="10"/>
  <c r="D37" i="1"/>
  <c r="H37" i="6"/>
  <c r="K37" i="6"/>
  <c r="C37" i="9"/>
  <c r="N12" i="7"/>
  <c r="K37" i="3"/>
  <c r="B37" i="9"/>
  <c r="N35" i="9"/>
  <c r="N35" i="3"/>
  <c r="N11" i="5"/>
  <c r="F37" i="6"/>
  <c r="B37" i="7"/>
  <c r="E37" i="9"/>
  <c r="C37" i="6"/>
  <c r="N12" i="8"/>
  <c r="N37" i="8" s="1"/>
  <c r="K37" i="8"/>
  <c r="I37" i="10"/>
  <c r="N12" i="10"/>
  <c r="E37" i="10"/>
  <c r="M37" i="10"/>
  <c r="B37" i="10"/>
  <c r="J37" i="10"/>
  <c r="N37" i="11"/>
  <c r="H37" i="10"/>
  <c r="N35" i="10"/>
  <c r="D37" i="10"/>
  <c r="L37" i="10"/>
  <c r="F37" i="10"/>
  <c r="N37" i="1"/>
  <c r="N37" i="9"/>
  <c r="B43" i="5"/>
  <c r="B37" i="3"/>
  <c r="C43" i="5"/>
  <c r="K43" i="5"/>
  <c r="L37" i="1"/>
  <c r="H37" i="3"/>
  <c r="C37" i="3"/>
  <c r="E37" i="1"/>
  <c r="D37" i="3"/>
  <c r="E43" i="5"/>
  <c r="G37" i="1"/>
  <c r="L37" i="3"/>
  <c r="F43" i="5"/>
  <c r="N12" i="1"/>
  <c r="L37" i="7"/>
  <c r="N12" i="3"/>
  <c r="N37" i="3" s="1"/>
  <c r="J37" i="7"/>
  <c r="N35" i="7"/>
  <c r="N37" i="7" s="1"/>
  <c r="I43" i="4"/>
  <c r="B43" i="4"/>
  <c r="K43" i="4"/>
  <c r="E43" i="4"/>
  <c r="F43" i="4"/>
  <c r="N12" i="4"/>
  <c r="M43" i="5"/>
  <c r="G43" i="5"/>
  <c r="I43" i="5"/>
  <c r="D43" i="5"/>
  <c r="L43" i="4"/>
  <c r="H43" i="4"/>
  <c r="D43" i="4"/>
  <c r="C43" i="4"/>
  <c r="N41" i="4"/>
  <c r="N43" i="4" s="1"/>
  <c r="J43" i="4"/>
  <c r="N41" i="5"/>
  <c r="N43" i="5" s="1"/>
  <c r="N37" i="6" l="1"/>
  <c r="N37" i="10"/>
</calcChain>
</file>

<file path=xl/sharedStrings.xml><?xml version="1.0" encoding="utf-8"?>
<sst xmlns="http://schemas.openxmlformats.org/spreadsheetml/2006/main" count="706" uniqueCount="113">
  <si>
    <t>2011</t>
  </si>
  <si>
    <t>Fiat</t>
  </si>
  <si>
    <t>Iveco</t>
  </si>
  <si>
    <t>Piaggio</t>
  </si>
  <si>
    <t>Chevrolet</t>
  </si>
  <si>
    <t>Citroen</t>
  </si>
  <si>
    <t>Dacia</t>
  </si>
  <si>
    <t>Daihatsu</t>
  </si>
  <si>
    <t>Ford</t>
  </si>
  <si>
    <t>Gaz</t>
  </si>
  <si>
    <t>Gm</t>
  </si>
  <si>
    <t>Great Wall</t>
  </si>
  <si>
    <t>Hyundai</t>
  </si>
  <si>
    <t>Isuzu</t>
  </si>
  <si>
    <t>Kia</t>
  </si>
  <si>
    <t>Land Rover</t>
  </si>
  <si>
    <t>Mahindra</t>
  </si>
  <si>
    <t>Mazda</t>
  </si>
  <si>
    <t>Mercedes</t>
  </si>
  <si>
    <t>Mitsubishi</t>
  </si>
  <si>
    <t>Nissan</t>
  </si>
  <si>
    <t>Peugeot</t>
  </si>
  <si>
    <t>Renault</t>
  </si>
  <si>
    <t>Skoda</t>
  </si>
  <si>
    <t>Ssangyong</t>
  </si>
  <si>
    <t>Subaru</t>
  </si>
  <si>
    <t>Suzuki</t>
  </si>
  <si>
    <t>Tata</t>
  </si>
  <si>
    <t>Toyota</t>
  </si>
  <si>
    <t>Volkswagen</t>
  </si>
  <si>
    <t>Volvo</t>
  </si>
  <si>
    <t>Altre estere</t>
  </si>
  <si>
    <t>2012</t>
  </si>
  <si>
    <t>2013</t>
  </si>
  <si>
    <t>Giotti Victoria</t>
  </si>
  <si>
    <t>Altre Nazionali</t>
  </si>
  <si>
    <t>Elaborazioni Anfia  su dati del Ministero dei Trasporti presenti in archivio al 12/05/2014  (Aut. Min.D07161/H4)</t>
  </si>
  <si>
    <t>Prepared by Anfia on Ministry of Transports data as of May 12, 2014</t>
  </si>
  <si>
    <t>2010</t>
  </si>
  <si>
    <t>Altre nazionali</t>
  </si>
  <si>
    <t>Katay</t>
  </si>
  <si>
    <t>Elaborazioni Anfia  su dati del Ministero dei Trasporti presenti in archivio al 24/05/2013  (Aut. Min.D07161/H4)</t>
  </si>
  <si>
    <t>Prepared by Anfia on Ministry of Transports data as of May 24, 2013</t>
  </si>
  <si>
    <t>2014</t>
  </si>
  <si>
    <t>2015</t>
  </si>
  <si>
    <t>Elaborazioni Anfia  su dati del Ministero dei Trasporti presenti in archivio al 04/05/2016  (Aut. Min.D07161/H4)</t>
  </si>
  <si>
    <t>Prepared by Anfia on Ministry of Transports data as of May 04, 2016</t>
  </si>
  <si>
    <t>2016</t>
  </si>
  <si>
    <t>Opel</t>
  </si>
  <si>
    <t>Elaborazioni Anfia  su dati del Ministero dei Trasporti presenti in archivio al 31/05/2017  (Aut. Min.D07161/H4)</t>
  </si>
  <si>
    <t>Prepared by Anfia on Ministry of Transports data as of May 31, 2017</t>
  </si>
  <si>
    <t>2017</t>
  </si>
  <si>
    <t>Elaborazioni Anfia  su dati del Ministero dei Trasporti presenti in archivio al 31/03/2018  (Aut. Min.D07161/H4)</t>
  </si>
  <si>
    <t>Prepared by Anfia on Ministry of Transports data as of March 31, 2018</t>
  </si>
  <si>
    <t>Altre Estere</t>
  </si>
  <si>
    <t>2018</t>
  </si>
  <si>
    <t>Elaborazioni Anfia  su dati del Ministero dei Trasporti presenti in archivio al 31/03/2019  (Aut. Min.D07161/H4)</t>
  </si>
  <si>
    <t>Prepared by Anfia on Ministry of Transports data as of March 31, 2019</t>
  </si>
  <si>
    <t>Man</t>
  </si>
  <si>
    <t>IMMATRICOLAZIONI - VEICOLI COMMERCIALI FINO A 3,5 T. PTT PER MARCHE - ANDAMENTO MENSILE</t>
  </si>
  <si>
    <t>NEW REGISTRATIONS OF LCV UP TO 3.5 t GVW BY MAKES - MONTHLY TREND</t>
  </si>
  <si>
    <r>
      <t xml:space="preserve">Nota - dati provvisori / </t>
    </r>
    <r>
      <rPr>
        <i/>
        <sz val="8"/>
        <color theme="1" tint="0.14999847407452621"/>
        <rFont val="Trebuchet MS"/>
        <family val="2"/>
      </rPr>
      <t>Note - provisional data</t>
    </r>
  </si>
  <si>
    <r>
      <t>Nota - dati provvisori /</t>
    </r>
    <r>
      <rPr>
        <sz val="8"/>
        <color theme="1" tint="0.14999847407452621"/>
        <rFont val="Trebuchet MS"/>
        <family val="2"/>
      </rPr>
      <t xml:space="preserve"> </t>
    </r>
    <r>
      <rPr>
        <i/>
        <sz val="8"/>
        <color theme="1" tint="0.14999847407452621"/>
        <rFont val="Trebuchet MS"/>
        <family val="2"/>
      </rPr>
      <t>Note - provisional data</t>
    </r>
  </si>
  <si>
    <r>
      <t xml:space="preserve">Marche / </t>
    </r>
    <r>
      <rPr>
        <b/>
        <i/>
        <sz val="9"/>
        <color theme="1" tint="0.14999847407452621"/>
        <rFont val="Trebuchet MS"/>
        <family val="2"/>
      </rPr>
      <t>Makes</t>
    </r>
  </si>
  <si>
    <r>
      <t xml:space="preserve">Totale marche nazionali/
</t>
    </r>
    <r>
      <rPr>
        <i/>
        <sz val="8"/>
        <color theme="1" tint="0.14999847407452621"/>
        <rFont val="Trebuchet MS"/>
        <family val="2"/>
      </rPr>
      <t>Total domestic makes</t>
    </r>
  </si>
  <si>
    <r>
      <t xml:space="preserve">Totale marche estere/
</t>
    </r>
    <r>
      <rPr>
        <i/>
        <sz val="9"/>
        <color theme="1" tint="0.14999847407452621"/>
        <rFont val="Trebuchet MS"/>
        <family val="2"/>
      </rPr>
      <t>Total foreign makes</t>
    </r>
  </si>
  <si>
    <r>
      <t xml:space="preserve">N.I. / </t>
    </r>
    <r>
      <rPr>
        <i/>
        <sz val="9"/>
        <rFont val="Trebuchet MS"/>
        <family val="2"/>
      </rPr>
      <t>not identified</t>
    </r>
  </si>
  <si>
    <r>
      <t xml:space="preserve">TOTALE / </t>
    </r>
    <r>
      <rPr>
        <i/>
        <sz val="9"/>
        <color theme="1" tint="0.14999847407452621"/>
        <rFont val="Trebuchet MS"/>
        <family val="2"/>
      </rPr>
      <t>TOTAL</t>
    </r>
  </si>
  <si>
    <r>
      <t>Gen/</t>
    </r>
    <r>
      <rPr>
        <i/>
        <sz val="9"/>
        <color theme="1" tint="0.14999847407452621"/>
        <rFont val="Trebuchet MS"/>
        <family val="2"/>
      </rPr>
      <t>Jan</t>
    </r>
  </si>
  <si>
    <r>
      <t>Feb/</t>
    </r>
    <r>
      <rPr>
        <i/>
        <sz val="9"/>
        <color theme="1" tint="0.14999847407452621"/>
        <rFont val="Trebuchet MS"/>
        <family val="2"/>
      </rPr>
      <t>Feb</t>
    </r>
  </si>
  <si>
    <r>
      <t>Mar/</t>
    </r>
    <r>
      <rPr>
        <i/>
        <sz val="9"/>
        <color theme="1" tint="0.14999847407452621"/>
        <rFont val="Trebuchet MS"/>
        <family val="2"/>
      </rPr>
      <t>Mar</t>
    </r>
  </si>
  <si>
    <r>
      <t>Apr/</t>
    </r>
    <r>
      <rPr>
        <i/>
        <sz val="9"/>
        <color theme="1" tint="0.14999847407452621"/>
        <rFont val="Trebuchet MS"/>
        <family val="2"/>
      </rPr>
      <t>Apr</t>
    </r>
  </si>
  <si>
    <r>
      <t>Mag/</t>
    </r>
    <r>
      <rPr>
        <i/>
        <sz val="9"/>
        <color theme="1" tint="0.14999847407452621"/>
        <rFont val="Trebuchet MS"/>
        <family val="2"/>
      </rPr>
      <t>May</t>
    </r>
  </si>
  <si>
    <r>
      <t>Giu/</t>
    </r>
    <r>
      <rPr>
        <i/>
        <sz val="9"/>
        <color theme="1" tint="0.14999847407452621"/>
        <rFont val="Trebuchet MS"/>
        <family val="2"/>
      </rPr>
      <t>Jun</t>
    </r>
  </si>
  <si>
    <r>
      <t>Lug/</t>
    </r>
    <r>
      <rPr>
        <i/>
        <sz val="9"/>
        <color theme="1" tint="0.14999847407452621"/>
        <rFont val="Trebuchet MS"/>
        <family val="2"/>
      </rPr>
      <t>Jul</t>
    </r>
  </si>
  <si>
    <r>
      <t>Ago/</t>
    </r>
    <r>
      <rPr>
        <i/>
        <sz val="9"/>
        <color theme="1" tint="0.14999847407452621"/>
        <rFont val="Trebuchet MS"/>
        <family val="2"/>
      </rPr>
      <t>Aug</t>
    </r>
  </si>
  <si>
    <r>
      <t>Set/</t>
    </r>
    <r>
      <rPr>
        <i/>
        <sz val="9"/>
        <color theme="1" tint="0.14999847407452621"/>
        <rFont val="Trebuchet MS"/>
        <family val="2"/>
      </rPr>
      <t>Sep</t>
    </r>
  </si>
  <si>
    <r>
      <t>Ott/</t>
    </r>
    <r>
      <rPr>
        <i/>
        <sz val="9"/>
        <color theme="1" tint="0.14999847407452621"/>
        <rFont val="Trebuchet MS"/>
        <family val="2"/>
      </rPr>
      <t>Oct</t>
    </r>
  </si>
  <si>
    <r>
      <t>Nov/</t>
    </r>
    <r>
      <rPr>
        <i/>
        <sz val="9"/>
        <color theme="1" tint="0.14999847407452621"/>
        <rFont val="Trebuchet MS"/>
        <family val="2"/>
      </rPr>
      <t>Nov</t>
    </r>
  </si>
  <si>
    <r>
      <t>Dic/</t>
    </r>
    <r>
      <rPr>
        <i/>
        <sz val="9"/>
        <color theme="1" tint="0.14999847407452621"/>
        <rFont val="Trebuchet MS"/>
        <family val="2"/>
      </rPr>
      <t>Dec</t>
    </r>
  </si>
  <si>
    <r>
      <t>Totale/</t>
    </r>
    <r>
      <rPr>
        <i/>
        <sz val="9"/>
        <color theme="1" tint="0.14999847407452621"/>
        <rFont val="Trebuchet MS"/>
        <family val="2"/>
      </rPr>
      <t>Total</t>
    </r>
  </si>
  <si>
    <t>2019</t>
  </si>
  <si>
    <t>Elaborazioni Anfia  su dati del Ministero dei Trasporti presenti in archivio al 31/03/2020  (Aut. Min.D07161/H4)</t>
  </si>
  <si>
    <t>Prepared by Anfia on Ministry of Transports data as of March 31, 2020</t>
  </si>
  <si>
    <t>2021*</t>
  </si>
  <si>
    <t>STELLANTIS Group</t>
  </si>
  <si>
    <t>Alfa Romeo</t>
  </si>
  <si>
    <t>Ds</t>
  </si>
  <si>
    <t>Jeep</t>
  </si>
  <si>
    <t>Lancia</t>
  </si>
  <si>
    <t>Maserati</t>
  </si>
  <si>
    <t>RENAULT Group</t>
  </si>
  <si>
    <t>DAIMLER Group</t>
  </si>
  <si>
    <t>VW Group</t>
  </si>
  <si>
    <t>Audi</t>
  </si>
  <si>
    <t>Seat</t>
  </si>
  <si>
    <t>TOYOTA Group</t>
  </si>
  <si>
    <t>Lexus</t>
  </si>
  <si>
    <t>HYUNDAI Group</t>
  </si>
  <si>
    <t>Elaborazioni Anfia  su dati del Ministero dei Trasporti presenti in archivio al 30/04/2022  (Aut. Min.D07161/H4)</t>
  </si>
  <si>
    <t>Prepared by Anfia on Ministry of Transports data as of April 30, 2022</t>
  </si>
  <si>
    <r>
      <t>Altre/</t>
    </r>
    <r>
      <rPr>
        <sz val="9"/>
        <rFont val="Trebuchet MS"/>
        <family val="2"/>
      </rPr>
      <t>Others</t>
    </r>
  </si>
  <si>
    <t>2020</t>
  </si>
  <si>
    <t>Smart</t>
  </si>
  <si>
    <t>Jaguar</t>
  </si>
  <si>
    <t>2021</t>
  </si>
  <si>
    <t>Dodge</t>
  </si>
  <si>
    <t>JAGUAR LAND ROVER</t>
  </si>
  <si>
    <t>Evo</t>
  </si>
  <si>
    <t>Dr</t>
  </si>
  <si>
    <t>DR Automobiles</t>
  </si>
  <si>
    <t>Elaborazioni Anfia  su dati del Ministero dei Trasporti presenti in archivio al 30/04/2023  (Aut. Min.D07161/H4)</t>
  </si>
  <si>
    <t>Prepared by Anfia on Ministry of Transports data as of April 30,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</si>
</sst>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_-* #,##0.00_-;\-* #,##0.00_-;_-* \-??_-;_-@_-"/>
    <numFmt numFmtId="166" formatCode="_-* #,##0_-;\-* #,##0_-;_-* \-_-;_-@_-"/>
  </numFmts>
  <fonts count="33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10"/>
      <name val="Trebuchet MS"/>
      <family val="2"/>
    </font>
    <font>
      <b/>
      <sz val="8"/>
      <name val="Trebuchet MS"/>
      <family val="2"/>
    </font>
    <font>
      <i/>
      <sz val="8"/>
      <name val="Trebuchet MS"/>
      <family val="2"/>
    </font>
    <font>
      <sz val="8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sz val="8"/>
      <name val="Arial"/>
      <family val="2"/>
    </font>
    <font>
      <i/>
      <sz val="11"/>
      <color theme="1" tint="0.14999847407452621"/>
      <name val="Trebuchet MS"/>
      <family val="2"/>
    </font>
    <font>
      <b/>
      <sz val="11"/>
      <name val="Trebuchet MS"/>
      <family val="2"/>
    </font>
    <font>
      <i/>
      <sz val="8"/>
      <color theme="1" tint="0.14999847407452621"/>
      <name val="Trebuchet MS"/>
      <family val="2"/>
    </font>
    <font>
      <sz val="8"/>
      <color theme="1" tint="0.14999847407452621"/>
      <name val="Trebuchet MS"/>
      <family val="2"/>
    </font>
    <font>
      <b/>
      <i/>
      <sz val="9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9"/>
      <name val="Trebuchet MS"/>
      <family val="2"/>
    </font>
  </fonts>
  <fills count="2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52"/>
      </patternFill>
    </fill>
    <fill>
      <patternFill patternType="solid">
        <fgColor indexed="47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/>
      <right/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/>
      <right/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43" fontId="7" fillId="0" borderId="0" applyFont="0" applyFill="0" applyBorder="0" applyAlignment="0" applyProtection="0"/>
    <xf numFmtId="166" fontId="7" fillId="0" borderId="0" applyFill="0" applyBorder="0" applyAlignment="0" applyProtection="0"/>
    <xf numFmtId="165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82">
    <xf numFmtId="0" fontId="0" fillId="0" borderId="0" xfId="0"/>
    <xf numFmtId="0" fontId="19" fillId="0" borderId="0" xfId="0" applyFont="1"/>
    <xf numFmtId="0" fontId="20" fillId="18" borderId="0" xfId="0" applyFont="1" applyFill="1"/>
    <xf numFmtId="164" fontId="21" fillId="18" borderId="0" xfId="0" applyNumberFormat="1" applyFont="1" applyFill="1" applyAlignment="1">
      <alignment horizontal="right"/>
    </xf>
    <xf numFmtId="15" fontId="21" fillId="18" borderId="0" xfId="0" applyNumberFormat="1" applyFont="1" applyFill="1" applyAlignment="1">
      <alignment horizontal="right"/>
    </xf>
    <xf numFmtId="0" fontId="22" fillId="0" borderId="0" xfId="0" applyFont="1"/>
    <xf numFmtId="0" fontId="20" fillId="0" borderId="0" xfId="0" applyFont="1"/>
    <xf numFmtId="164" fontId="23" fillId="18" borderId="14" xfId="29" applyNumberFormat="1" applyFont="1" applyFill="1" applyBorder="1"/>
    <xf numFmtId="164" fontId="23" fillId="18" borderId="15" xfId="29" applyNumberFormat="1" applyFont="1" applyFill="1" applyBorder="1"/>
    <xf numFmtId="0" fontId="21" fillId="18" borderId="0" xfId="0" applyFont="1" applyFill="1" applyAlignment="1">
      <alignment horizontal="right"/>
    </xf>
    <xf numFmtId="0" fontId="23" fillId="19" borderId="11" xfId="0" applyFont="1" applyFill="1" applyBorder="1" applyAlignment="1">
      <alignment horizontal="center" vertical="center" wrapText="1"/>
    </xf>
    <xf numFmtId="0" fontId="19" fillId="18" borderId="0" xfId="0" applyFont="1" applyFill="1"/>
    <xf numFmtId="0" fontId="22" fillId="18" borderId="0" xfId="0" applyFont="1" applyFill="1" applyAlignment="1">
      <alignment horizontal="left"/>
    </xf>
    <xf numFmtId="0" fontId="22" fillId="18" borderId="0" xfId="0" applyFont="1" applyFill="1"/>
    <xf numFmtId="0" fontId="20" fillId="18" borderId="11" xfId="0" applyFont="1" applyFill="1" applyBorder="1" applyAlignment="1">
      <alignment vertical="center" wrapText="1"/>
    </xf>
    <xf numFmtId="0" fontId="23" fillId="18" borderId="13" xfId="0" applyFont="1" applyFill="1" applyBorder="1" applyAlignment="1">
      <alignment vertical="center" wrapText="1"/>
    </xf>
    <xf numFmtId="0" fontId="23" fillId="18" borderId="11" xfId="0" applyFont="1" applyFill="1" applyBorder="1" applyAlignment="1">
      <alignment horizontal="left" vertical="center" indent="1"/>
    </xf>
    <xf numFmtId="0" fontId="23" fillId="18" borderId="15" xfId="0" applyFont="1" applyFill="1" applyBorder="1" applyAlignment="1">
      <alignment vertical="center"/>
    </xf>
    <xf numFmtId="164" fontId="23" fillId="18" borderId="12" xfId="29" applyNumberFormat="1" applyFont="1" applyFill="1" applyBorder="1" applyAlignment="1">
      <alignment vertical="center"/>
    </xf>
    <xf numFmtId="164" fontId="23" fillId="18" borderId="13" xfId="29" applyNumberFormat="1" applyFont="1" applyFill="1" applyBorder="1" applyAlignment="1">
      <alignment vertical="center"/>
    </xf>
    <xf numFmtId="164" fontId="23" fillId="18" borderId="10" xfId="29" applyNumberFormat="1" applyFont="1" applyFill="1" applyBorder="1" applyAlignment="1">
      <alignment horizontal="right" vertical="center"/>
    </xf>
    <xf numFmtId="164" fontId="23" fillId="18" borderId="10" xfId="29" applyNumberFormat="1" applyFont="1" applyFill="1" applyBorder="1" applyAlignment="1">
      <alignment vertical="center"/>
    </xf>
    <xf numFmtId="164" fontId="23" fillId="18" borderId="11" xfId="29" applyNumberFormat="1" applyFont="1" applyFill="1" applyBorder="1" applyAlignment="1">
      <alignment vertical="center"/>
    </xf>
    <xf numFmtId="164" fontId="23" fillId="18" borderId="14" xfId="29" applyNumberFormat="1" applyFont="1" applyFill="1" applyBorder="1" applyAlignment="1">
      <alignment vertical="center"/>
    </xf>
    <xf numFmtId="164" fontId="23" fillId="18" borderId="15" xfId="29" applyNumberFormat="1" applyFont="1" applyFill="1" applyBorder="1" applyAlignment="1">
      <alignment vertical="center"/>
    </xf>
    <xf numFmtId="164" fontId="24" fillId="18" borderId="19" xfId="29" applyNumberFormat="1" applyFont="1" applyFill="1" applyBorder="1" applyAlignment="1">
      <alignment vertical="center"/>
    </xf>
    <xf numFmtId="164" fontId="24" fillId="18" borderId="18" xfId="29" applyNumberFormat="1" applyFont="1" applyFill="1" applyBorder="1" applyAlignment="1">
      <alignment vertical="center"/>
    </xf>
    <xf numFmtId="164" fontId="24" fillId="18" borderId="21" xfId="29" applyNumberFormat="1" applyFont="1" applyFill="1" applyBorder="1" applyAlignment="1">
      <alignment vertical="center"/>
    </xf>
    <xf numFmtId="164" fontId="24" fillId="18" borderId="20" xfId="29" applyNumberFormat="1" applyFont="1" applyFill="1" applyBorder="1" applyAlignment="1">
      <alignment vertical="center"/>
    </xf>
    <xf numFmtId="164" fontId="24" fillId="18" borderId="23" xfId="29" applyNumberFormat="1" applyFont="1" applyFill="1" applyBorder="1" applyAlignment="1">
      <alignment vertical="center"/>
    </xf>
    <xf numFmtId="164" fontId="24" fillId="18" borderId="22" xfId="29" applyNumberFormat="1" applyFont="1" applyFill="1" applyBorder="1" applyAlignment="1">
      <alignment vertical="center"/>
    </xf>
    <xf numFmtId="164" fontId="24" fillId="18" borderId="25" xfId="29" applyNumberFormat="1" applyFont="1" applyFill="1" applyBorder="1" applyAlignment="1">
      <alignment vertical="center"/>
    </xf>
    <xf numFmtId="164" fontId="24" fillId="18" borderId="24" xfId="29" applyNumberFormat="1" applyFont="1" applyFill="1" applyBorder="1" applyAlignment="1">
      <alignment vertical="center"/>
    </xf>
    <xf numFmtId="164" fontId="24" fillId="18" borderId="27" xfId="29" applyNumberFormat="1" applyFont="1" applyFill="1" applyBorder="1" applyAlignment="1">
      <alignment vertical="center"/>
    </xf>
    <xf numFmtId="164" fontId="24" fillId="18" borderId="26" xfId="29" applyNumberFormat="1" applyFont="1" applyFill="1" applyBorder="1" applyAlignment="1">
      <alignment vertical="center"/>
    </xf>
    <xf numFmtId="164" fontId="24" fillId="18" borderId="29" xfId="29" applyNumberFormat="1" applyFont="1" applyFill="1" applyBorder="1" applyAlignment="1">
      <alignment vertical="center"/>
    </xf>
    <xf numFmtId="164" fontId="24" fillId="18" borderId="28" xfId="29" applyNumberFormat="1" applyFont="1" applyFill="1" applyBorder="1" applyAlignment="1">
      <alignment vertical="center"/>
    </xf>
    <xf numFmtId="164" fontId="23" fillId="18" borderId="11" xfId="29" applyNumberFormat="1" applyFont="1" applyFill="1" applyBorder="1" applyAlignment="1">
      <alignment horizontal="right" vertical="center"/>
    </xf>
    <xf numFmtId="164" fontId="24" fillId="18" borderId="26" xfId="29" applyNumberFormat="1" applyFont="1" applyFill="1" applyBorder="1" applyAlignment="1">
      <alignment horizontal="right" vertical="center"/>
    </xf>
    <xf numFmtId="0" fontId="23" fillId="19" borderId="10" xfId="0" applyFont="1" applyFill="1" applyBorder="1" applyAlignment="1">
      <alignment horizontal="center" vertical="center" wrapText="1"/>
    </xf>
    <xf numFmtId="0" fontId="24" fillId="18" borderId="18" xfId="0" applyFont="1" applyFill="1" applyBorder="1" applyAlignment="1">
      <alignment horizontal="left" vertical="center" indent="1"/>
    </xf>
    <xf numFmtId="0" fontId="24" fillId="18" borderId="20" xfId="0" applyFont="1" applyFill="1" applyBorder="1" applyAlignment="1">
      <alignment horizontal="left" vertical="center" indent="1"/>
    </xf>
    <xf numFmtId="0" fontId="24" fillId="18" borderId="22" xfId="0" applyFont="1" applyFill="1" applyBorder="1" applyAlignment="1">
      <alignment horizontal="left" vertical="center" indent="1"/>
    </xf>
    <xf numFmtId="0" fontId="24" fillId="18" borderId="24" xfId="0" applyFont="1" applyFill="1" applyBorder="1" applyAlignment="1">
      <alignment horizontal="left" vertical="center" indent="1"/>
    </xf>
    <xf numFmtId="0" fontId="24" fillId="18" borderId="26" xfId="0" applyFont="1" applyFill="1" applyBorder="1" applyAlignment="1">
      <alignment horizontal="left" vertical="center" indent="1"/>
    </xf>
    <xf numFmtId="0" fontId="24" fillId="18" borderId="28" xfId="0" applyFont="1" applyFill="1" applyBorder="1" applyAlignment="1">
      <alignment horizontal="left" vertical="center" indent="1"/>
    </xf>
    <xf numFmtId="164" fontId="24" fillId="18" borderId="21" xfId="29" applyNumberFormat="1" applyFont="1" applyFill="1" applyBorder="1" applyAlignment="1">
      <alignment horizontal="right" vertical="center"/>
    </xf>
    <xf numFmtId="164" fontId="24" fillId="18" borderId="20" xfId="29" applyNumberFormat="1" applyFont="1" applyFill="1" applyBorder="1" applyAlignment="1">
      <alignment horizontal="right" vertical="center"/>
    </xf>
    <xf numFmtId="164" fontId="24" fillId="0" borderId="21" xfId="29" applyNumberFormat="1" applyFont="1" applyFill="1" applyBorder="1" applyAlignment="1">
      <alignment vertical="center"/>
    </xf>
    <xf numFmtId="164" fontId="24" fillId="0" borderId="20" xfId="29" applyNumberFormat="1" applyFont="1" applyFill="1" applyBorder="1" applyAlignment="1">
      <alignment vertical="center"/>
    </xf>
    <xf numFmtId="0" fontId="22" fillId="18" borderId="0" xfId="0" applyFont="1" applyFill="1" applyAlignment="1">
      <alignment vertical="center"/>
    </xf>
    <xf numFmtId="0" fontId="22" fillId="0" borderId="0" xfId="0" applyFont="1" applyAlignment="1">
      <alignment vertical="center"/>
    </xf>
    <xf numFmtId="0" fontId="23" fillId="18" borderId="11" xfId="0" applyFont="1" applyFill="1" applyBorder="1" applyAlignment="1">
      <alignment horizontal="left" vertical="center"/>
    </xf>
    <xf numFmtId="0" fontId="23" fillId="18" borderId="20" xfId="0" applyFont="1" applyFill="1" applyBorder="1" applyAlignment="1">
      <alignment horizontal="left" vertical="center"/>
    </xf>
    <xf numFmtId="164" fontId="23" fillId="18" borderId="18" xfId="29" applyNumberFormat="1" applyFont="1" applyFill="1" applyBorder="1" applyAlignment="1">
      <alignment vertical="center"/>
    </xf>
    <xf numFmtId="164" fontId="23" fillId="18" borderId="19" xfId="29" applyNumberFormat="1" applyFont="1" applyFill="1" applyBorder="1" applyAlignment="1">
      <alignment vertical="center"/>
    </xf>
    <xf numFmtId="0" fontId="23" fillId="18" borderId="30" xfId="0" applyFont="1" applyFill="1" applyBorder="1" applyAlignment="1">
      <alignment horizontal="left" vertical="center"/>
    </xf>
    <xf numFmtId="164" fontId="23" fillId="18" borderId="31" xfId="29" applyNumberFormat="1" applyFont="1" applyFill="1" applyBorder="1" applyAlignment="1">
      <alignment vertical="center"/>
    </xf>
    <xf numFmtId="164" fontId="23" fillId="18" borderId="32" xfId="29" applyNumberFormat="1" applyFont="1" applyFill="1" applyBorder="1" applyAlignment="1">
      <alignment vertical="center"/>
    </xf>
    <xf numFmtId="164" fontId="24" fillId="18" borderId="33" xfId="29" applyNumberFormat="1" applyFont="1" applyFill="1" applyBorder="1" applyAlignment="1">
      <alignment horizontal="right" vertical="center"/>
    </xf>
    <xf numFmtId="164" fontId="24" fillId="18" borderId="30" xfId="29" applyNumberFormat="1" applyFont="1" applyFill="1" applyBorder="1" applyAlignment="1">
      <alignment horizontal="right" vertical="center"/>
    </xf>
    <xf numFmtId="164" fontId="24" fillId="18" borderId="22" xfId="29" applyNumberFormat="1" applyFont="1" applyFill="1" applyBorder="1" applyAlignment="1">
      <alignment horizontal="right" vertical="center"/>
    </xf>
    <xf numFmtId="164" fontId="23" fillId="18" borderId="30" xfId="29" applyNumberFormat="1" applyFont="1" applyFill="1" applyBorder="1" applyAlignment="1">
      <alignment horizontal="right" vertical="center"/>
    </xf>
    <xf numFmtId="164" fontId="23" fillId="18" borderId="15" xfId="29" applyNumberFormat="1" applyFont="1" applyFill="1" applyBorder="1" applyAlignment="1">
      <alignment horizontal="right" vertical="center"/>
    </xf>
    <xf numFmtId="164" fontId="23" fillId="18" borderId="26" xfId="29" applyNumberFormat="1" applyFont="1" applyFill="1" applyBorder="1" applyAlignment="1">
      <alignment vertical="center"/>
    </xf>
    <xf numFmtId="164" fontId="23" fillId="18" borderId="27" xfId="29" applyNumberFormat="1" applyFont="1" applyFill="1" applyBorder="1" applyAlignment="1">
      <alignment vertical="center"/>
    </xf>
    <xf numFmtId="0" fontId="28" fillId="18" borderId="0" xfId="0" applyFont="1" applyFill="1" applyAlignment="1">
      <alignment horizontal="left"/>
    </xf>
    <xf numFmtId="0" fontId="22" fillId="18" borderId="12" xfId="0" applyFont="1" applyFill="1" applyBorder="1" applyAlignment="1">
      <alignment horizontal="left"/>
    </xf>
    <xf numFmtId="3" fontId="22" fillId="0" borderId="0" xfId="0" applyNumberFormat="1" applyFont="1" applyAlignment="1">
      <alignment horizontal="left"/>
    </xf>
    <xf numFmtId="0" fontId="28" fillId="18" borderId="0" xfId="0" applyFont="1" applyFill="1" applyAlignment="1">
      <alignment horizontal="left"/>
    </xf>
    <xf numFmtId="0" fontId="27" fillId="18" borderId="0" xfId="0" applyFont="1" applyFill="1" applyAlignment="1">
      <alignment horizontal="left"/>
    </xf>
    <xf numFmtId="0" fontId="26" fillId="0" borderId="0" xfId="0" applyFont="1" applyAlignment="1">
      <alignment horizontal="left" vertical="center"/>
    </xf>
    <xf numFmtId="0" fontId="23" fillId="20" borderId="13" xfId="0" applyFont="1" applyFill="1" applyBorder="1" applyAlignment="1">
      <alignment horizontal="left" vertical="center" indent="1"/>
    </xf>
    <xf numFmtId="0" fontId="23" fillId="20" borderId="15" xfId="0" applyFont="1" applyFill="1" applyBorder="1" applyAlignment="1">
      <alignment horizontal="left" vertical="center" indent="1"/>
    </xf>
    <xf numFmtId="49" fontId="23" fillId="20" borderId="16" xfId="0" applyNumberFormat="1" applyFont="1" applyFill="1" applyBorder="1" applyAlignment="1">
      <alignment horizontal="center"/>
    </xf>
    <xf numFmtId="49" fontId="23" fillId="20" borderId="10" xfId="0" applyNumberFormat="1" applyFont="1" applyFill="1" applyBorder="1" applyAlignment="1">
      <alignment horizontal="center"/>
    </xf>
    <xf numFmtId="49" fontId="23" fillId="20" borderId="17" xfId="0" applyNumberFormat="1" applyFont="1" applyFill="1" applyBorder="1" applyAlignment="1">
      <alignment horizontal="center"/>
    </xf>
    <xf numFmtId="0" fontId="22" fillId="18" borderId="12" xfId="0" applyFont="1" applyFill="1" applyBorder="1" applyAlignment="1">
      <alignment horizontal="left"/>
    </xf>
    <xf numFmtId="3" fontId="22" fillId="0" borderId="0" xfId="0" applyNumberFormat="1" applyFont="1" applyAlignment="1">
      <alignment horizontal="left"/>
    </xf>
    <xf numFmtId="3" fontId="22" fillId="18" borderId="0" xfId="0" applyNumberFormat="1" applyFont="1" applyFill="1" applyAlignment="1">
      <alignment horizontal="left"/>
    </xf>
    <xf numFmtId="0" fontId="22" fillId="18" borderId="12" xfId="0" applyFont="1" applyFill="1" applyBorder="1" applyAlignment="1">
      <alignment horizontal="left" vertical="center"/>
    </xf>
    <xf numFmtId="164" fontId="24" fillId="18" borderId="34" xfId="29" applyNumberFormat="1" applyFont="1" applyFill="1" applyBorder="1" applyAlignment="1">
      <alignment vertical="center"/>
    </xf>
  </cellXfs>
  <cellStyles count="49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" xfId="29" builtinId="3"/>
    <cellStyle name="Migliaia [0] 2" xfId="30" xr:uid="{00000000-0005-0000-0000-00001D000000}"/>
    <cellStyle name="Migliaia 2" xfId="31" xr:uid="{00000000-0005-0000-0000-00001E000000}"/>
    <cellStyle name="Migliaia 3" xfId="32" xr:uid="{00000000-0005-0000-0000-00001F000000}"/>
    <cellStyle name="Neutrale" xfId="33" builtinId="28" customBuiltin="1"/>
    <cellStyle name="Normale" xfId="0" builtinId="0"/>
    <cellStyle name="Normale 2" xfId="34" xr:uid="{00000000-0005-0000-0000-000022000000}"/>
    <cellStyle name="Normale 2 2 2" xfId="35" xr:uid="{00000000-0005-0000-0000-000023000000}"/>
    <cellStyle name="Normale 3" xfId="36" xr:uid="{00000000-0005-0000-0000-000024000000}"/>
    <cellStyle name="Nota" xfId="37" builtinId="10" customBuiltin="1"/>
    <cellStyle name="Output" xfId="38" builtinId="21" customBuiltin="1"/>
    <cellStyle name="Testo avviso" xfId="39" builtinId="11" customBuiltin="1"/>
    <cellStyle name="Testo descrittivo" xfId="40" builtinId="53" customBuiltin="1"/>
    <cellStyle name="Titolo" xfId="41" builtinId="15" customBuiltin="1"/>
    <cellStyle name="Titolo 1" xfId="42" builtinId="16" customBuiltin="1"/>
    <cellStyle name="Titolo 2" xfId="43" builtinId="17" customBuiltin="1"/>
    <cellStyle name="Titolo 3" xfId="44" builtinId="18" customBuiltin="1"/>
    <cellStyle name="Titolo 4" xfId="45" builtinId="19" customBuiltin="1"/>
    <cellStyle name="Totale" xfId="46" builtinId="25" customBuiltin="1"/>
    <cellStyle name="Valore non valido" xfId="47" builtinId="27" customBuiltin="1"/>
    <cellStyle name="Valore valido" xfId="48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1B47C8F-844C-44AF-BD46-B014C2FDB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3A4F4DD-1810-4869-B0CC-C24D3E77DE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85D2668-BCF5-42C4-B411-DC5C0EA14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9E948DD-254C-4288-A8E2-B2A55508C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348BBEEE-245C-4157-AF11-BE2DF63833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9C0A5B74-809B-4622-9910-50690C0617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6A73B5A-8541-4E9E-A6BA-A2B808166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D01C2CEF-7C2A-44D1-A502-520992757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61D42540-B42D-46FD-B0E8-16C08A6A48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39A559B-F46E-4D2A-931D-72BF78BC1B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484EFFA-1C0B-40A4-A224-758ADF8CF2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89B0E6C-1DA5-4F3D-B9BE-FF2FD16A9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62972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8D7A0EA3-5363-48C2-BC96-B652BD5E6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3%20-%20VERSIONE%20ON%20LINE\areariservata\StatisticheItalia\Immat\CapitoloA\aggiornati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A4460-1B5D-4675-8F08-06974CB528A3}">
  <sheetPr>
    <pageSetUpPr fitToPage="1"/>
  </sheetPr>
  <dimension ref="A2:O56"/>
  <sheetViews>
    <sheetView showGridLines="0" tabSelected="1" zoomScaleNormal="100" workbookViewId="0">
      <pane ySplit="6" topLeftCell="A7" activePane="bottomLeft" state="frozen"/>
      <selection activeCell="B2" sqref="B2:N2"/>
      <selection pane="bottomLeft"/>
    </sheetView>
  </sheetViews>
  <sheetFormatPr defaultRowHeight="15" x14ac:dyDescent="0.3"/>
  <cols>
    <col min="1" max="1" width="20.28515625" style="1" bestFit="1" customWidth="1"/>
    <col min="2" max="13" width="8.7109375" style="1" customWidth="1"/>
    <col min="14" max="14" width="12.42578125" style="1" customWidth="1"/>
    <col min="15" max="17" width="3" style="1" customWidth="1"/>
    <col min="18" max="18" width="9.140625" style="1"/>
    <col min="19" max="30" width="5.42578125" style="1" bestFit="1" customWidth="1"/>
    <col min="31" max="16384" width="9.140625" style="1"/>
  </cols>
  <sheetData>
    <row r="2" spans="1:14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14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4" s="5" customFormat="1" ht="17.100000000000001" customHeight="1" x14ac:dyDescent="0.35">
      <c r="A5" s="72" t="s">
        <v>63</v>
      </c>
      <c r="B5" s="74" t="s">
        <v>84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14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14" s="5" customFormat="1" x14ac:dyDescent="0.3">
      <c r="A7" s="53" t="s">
        <v>85</v>
      </c>
      <c r="B7" s="54">
        <f>SUM(B8:B17)</f>
        <v>5929</v>
      </c>
      <c r="C7" s="54">
        <f>SUM(C8:C17)</f>
        <v>8005</v>
      </c>
      <c r="D7" s="54">
        <f>SUM(D8:D17)</f>
        <v>8395</v>
      </c>
      <c r="E7" s="54">
        <f>SUM(E8:E17)</f>
        <v>7515</v>
      </c>
      <c r="F7" s="54">
        <f>SUM(F8:F17)</f>
        <v>7742</v>
      </c>
      <c r="G7" s="54">
        <f>SUM(G8:G17)</f>
        <v>5816</v>
      </c>
      <c r="H7" s="54">
        <f>SUM(H8:H17)</f>
        <v>5758</v>
      </c>
      <c r="I7" s="54">
        <f>SUM(I8:I17)</f>
        <v>3485</v>
      </c>
      <c r="J7" s="54">
        <f>SUM(J8:J17)</f>
        <v>5584</v>
      </c>
      <c r="K7" s="54">
        <f>SUM(K8:K17)</f>
        <v>6410</v>
      </c>
      <c r="L7" s="54">
        <f>SUM(L8:L17)</f>
        <v>5524</v>
      </c>
      <c r="M7" s="54">
        <f>SUM(M8:M17)</f>
        <v>6060</v>
      </c>
      <c r="N7" s="54">
        <f>SUM(B7:M7)</f>
        <v>76223</v>
      </c>
    </row>
    <row r="8" spans="1:14" s="5" customFormat="1" x14ac:dyDescent="0.3">
      <c r="A8" s="41" t="s">
        <v>1</v>
      </c>
      <c r="B8" s="28">
        <v>4000</v>
      </c>
      <c r="C8" s="28">
        <v>5581</v>
      </c>
      <c r="D8" s="28">
        <v>5255</v>
      </c>
      <c r="E8" s="28">
        <v>5237</v>
      </c>
      <c r="F8" s="28">
        <v>5036</v>
      </c>
      <c r="G8" s="28">
        <v>3248</v>
      </c>
      <c r="H8" s="28">
        <v>2930</v>
      </c>
      <c r="I8" s="28">
        <v>1788</v>
      </c>
      <c r="J8" s="28">
        <v>3234</v>
      </c>
      <c r="K8" s="28">
        <v>4230</v>
      </c>
      <c r="L8" s="28">
        <v>3577</v>
      </c>
      <c r="M8" s="27">
        <v>3587</v>
      </c>
      <c r="N8" s="47">
        <f t="shared" ref="N8:N51" si="0">SUM(B8:M8)</f>
        <v>47703</v>
      </c>
    </row>
    <row r="9" spans="1:14" s="5" customFormat="1" x14ac:dyDescent="0.3">
      <c r="A9" s="41" t="s">
        <v>5</v>
      </c>
      <c r="B9" s="28">
        <v>682</v>
      </c>
      <c r="C9" s="28">
        <v>898</v>
      </c>
      <c r="D9" s="28">
        <v>933</v>
      </c>
      <c r="E9" s="28">
        <v>650</v>
      </c>
      <c r="F9" s="28">
        <v>967</v>
      </c>
      <c r="G9" s="28">
        <v>1059</v>
      </c>
      <c r="H9" s="28">
        <v>1178</v>
      </c>
      <c r="I9" s="28">
        <v>663</v>
      </c>
      <c r="J9" s="28">
        <v>824</v>
      </c>
      <c r="K9" s="28">
        <v>834</v>
      </c>
      <c r="L9" s="28">
        <v>766</v>
      </c>
      <c r="M9" s="27">
        <v>899</v>
      </c>
      <c r="N9" s="47">
        <f t="shared" si="0"/>
        <v>10353</v>
      </c>
    </row>
    <row r="10" spans="1:14" s="5" customFormat="1" x14ac:dyDescent="0.3">
      <c r="A10" s="41" t="s">
        <v>21</v>
      </c>
      <c r="B10" s="28">
        <v>666</v>
      </c>
      <c r="C10" s="28">
        <v>794</v>
      </c>
      <c r="D10" s="28">
        <v>992</v>
      </c>
      <c r="E10" s="28">
        <v>695</v>
      </c>
      <c r="F10" s="28">
        <v>853</v>
      </c>
      <c r="G10" s="28">
        <v>713</v>
      </c>
      <c r="H10" s="28">
        <v>598</v>
      </c>
      <c r="I10" s="28">
        <v>399</v>
      </c>
      <c r="J10" s="28">
        <v>845</v>
      </c>
      <c r="K10" s="28">
        <v>697</v>
      </c>
      <c r="L10" s="28">
        <v>639</v>
      </c>
      <c r="M10" s="27">
        <v>708</v>
      </c>
      <c r="N10" s="47">
        <f t="shared" si="0"/>
        <v>8599</v>
      </c>
    </row>
    <row r="11" spans="1:14" s="5" customFormat="1" x14ac:dyDescent="0.3">
      <c r="A11" s="44" t="s">
        <v>48</v>
      </c>
      <c r="B11" s="34">
        <v>394</v>
      </c>
      <c r="C11" s="34">
        <v>497</v>
      </c>
      <c r="D11" s="34">
        <v>813</v>
      </c>
      <c r="E11" s="34">
        <v>619</v>
      </c>
      <c r="F11" s="34">
        <v>624</v>
      </c>
      <c r="G11" s="34">
        <v>563</v>
      </c>
      <c r="H11" s="34">
        <v>799</v>
      </c>
      <c r="I11" s="34">
        <v>486</v>
      </c>
      <c r="J11" s="34">
        <v>512</v>
      </c>
      <c r="K11" s="34">
        <v>493</v>
      </c>
      <c r="L11" s="34">
        <v>366</v>
      </c>
      <c r="M11" s="33">
        <v>579</v>
      </c>
      <c r="N11" s="47">
        <f t="shared" si="0"/>
        <v>6745</v>
      </c>
    </row>
    <row r="12" spans="1:14" s="5" customFormat="1" x14ac:dyDescent="0.3">
      <c r="A12" s="44" t="s">
        <v>88</v>
      </c>
      <c r="B12" s="34">
        <v>151</v>
      </c>
      <c r="C12" s="34">
        <v>186</v>
      </c>
      <c r="D12" s="34">
        <v>340</v>
      </c>
      <c r="E12" s="34">
        <v>237</v>
      </c>
      <c r="F12" s="34">
        <v>207</v>
      </c>
      <c r="G12" s="34">
        <v>182</v>
      </c>
      <c r="H12" s="34">
        <v>194</v>
      </c>
      <c r="I12" s="34">
        <v>132</v>
      </c>
      <c r="J12" s="34">
        <v>127</v>
      </c>
      <c r="K12" s="34">
        <v>111</v>
      </c>
      <c r="L12" s="34">
        <v>113</v>
      </c>
      <c r="M12" s="33">
        <v>186</v>
      </c>
      <c r="N12" s="47">
        <f t="shared" si="0"/>
        <v>2166</v>
      </c>
    </row>
    <row r="13" spans="1:14" s="5" customFormat="1" x14ac:dyDescent="0.3">
      <c r="A13" s="44" t="s">
        <v>86</v>
      </c>
      <c r="B13" s="34">
        <v>27</v>
      </c>
      <c r="C13" s="34">
        <v>37</v>
      </c>
      <c r="D13" s="34">
        <v>53</v>
      </c>
      <c r="E13" s="34">
        <v>59</v>
      </c>
      <c r="F13" s="34">
        <v>44</v>
      </c>
      <c r="G13" s="34">
        <v>34</v>
      </c>
      <c r="H13" s="34">
        <v>35</v>
      </c>
      <c r="I13" s="34">
        <v>12</v>
      </c>
      <c r="J13" s="34">
        <v>26</v>
      </c>
      <c r="K13" s="34">
        <v>25</v>
      </c>
      <c r="L13" s="34">
        <v>32</v>
      </c>
      <c r="M13" s="33">
        <v>67</v>
      </c>
      <c r="N13" s="47">
        <f t="shared" si="0"/>
        <v>451</v>
      </c>
    </row>
    <row r="14" spans="1:14" s="5" customFormat="1" x14ac:dyDescent="0.3">
      <c r="A14" s="44" t="s">
        <v>87</v>
      </c>
      <c r="B14" s="34">
        <v>7</v>
      </c>
      <c r="C14" s="34">
        <v>5</v>
      </c>
      <c r="D14" s="34">
        <v>8</v>
      </c>
      <c r="E14" s="34">
        <v>13</v>
      </c>
      <c r="F14" s="34">
        <v>11</v>
      </c>
      <c r="G14" s="34">
        <v>11</v>
      </c>
      <c r="H14" s="34">
        <v>19</v>
      </c>
      <c r="I14" s="34">
        <v>4</v>
      </c>
      <c r="J14" s="81">
        <v>15</v>
      </c>
      <c r="K14" s="34">
        <v>8</v>
      </c>
      <c r="L14" s="34">
        <v>18</v>
      </c>
      <c r="M14" s="33">
        <v>20</v>
      </c>
      <c r="N14" s="47">
        <f t="shared" si="0"/>
        <v>139</v>
      </c>
    </row>
    <row r="15" spans="1:14" s="5" customFormat="1" x14ac:dyDescent="0.3">
      <c r="A15" s="44" t="s">
        <v>89</v>
      </c>
      <c r="B15" s="34">
        <v>0</v>
      </c>
      <c r="C15" s="34">
        <v>4</v>
      </c>
      <c r="D15" s="34">
        <v>0</v>
      </c>
      <c r="E15" s="34">
        <v>0</v>
      </c>
      <c r="F15" s="34">
        <v>0</v>
      </c>
      <c r="G15" s="34">
        <v>2</v>
      </c>
      <c r="H15" s="34">
        <v>0</v>
      </c>
      <c r="I15" s="34">
        <v>0</v>
      </c>
      <c r="J15" s="28">
        <v>0</v>
      </c>
      <c r="K15" s="34">
        <v>8</v>
      </c>
      <c r="L15" s="34">
        <v>10</v>
      </c>
      <c r="M15" s="33">
        <v>8</v>
      </c>
      <c r="N15" s="47">
        <f t="shared" si="0"/>
        <v>32</v>
      </c>
    </row>
    <row r="16" spans="1:14" s="5" customFormat="1" x14ac:dyDescent="0.3">
      <c r="A16" s="44" t="s">
        <v>90</v>
      </c>
      <c r="B16" s="34">
        <v>2</v>
      </c>
      <c r="C16" s="34">
        <v>3</v>
      </c>
      <c r="D16" s="34">
        <v>1</v>
      </c>
      <c r="E16" s="34">
        <v>4</v>
      </c>
      <c r="F16" s="34">
        <v>0</v>
      </c>
      <c r="G16" s="34">
        <v>3</v>
      </c>
      <c r="H16" s="34">
        <v>5</v>
      </c>
      <c r="I16" s="34">
        <v>1</v>
      </c>
      <c r="J16" s="34">
        <v>1</v>
      </c>
      <c r="K16" s="34">
        <v>4</v>
      </c>
      <c r="L16" s="34">
        <v>3</v>
      </c>
      <c r="M16" s="33">
        <v>5</v>
      </c>
      <c r="N16" s="47">
        <f t="shared" si="0"/>
        <v>32</v>
      </c>
    </row>
    <row r="17" spans="1:15" s="5" customFormat="1" x14ac:dyDescent="0.3">
      <c r="A17" s="45" t="s">
        <v>106</v>
      </c>
      <c r="B17" s="36">
        <v>0</v>
      </c>
      <c r="C17" s="36">
        <v>0</v>
      </c>
      <c r="D17" s="36">
        <v>0</v>
      </c>
      <c r="E17" s="36">
        <v>1</v>
      </c>
      <c r="F17" s="36">
        <v>0</v>
      </c>
      <c r="G17" s="36">
        <v>1</v>
      </c>
      <c r="H17" s="36">
        <v>0</v>
      </c>
      <c r="I17" s="36">
        <v>0</v>
      </c>
      <c r="J17" s="36">
        <v>0</v>
      </c>
      <c r="K17" s="36">
        <v>0</v>
      </c>
      <c r="L17" s="36">
        <v>0</v>
      </c>
      <c r="M17" s="35">
        <v>1</v>
      </c>
      <c r="N17" s="59">
        <f t="shared" si="0"/>
        <v>3</v>
      </c>
      <c r="O17" s="6"/>
    </row>
    <row r="18" spans="1:15" s="5" customFormat="1" x14ac:dyDescent="0.3">
      <c r="A18" s="52" t="s">
        <v>8</v>
      </c>
      <c r="B18" s="22">
        <v>1578</v>
      </c>
      <c r="C18" s="22">
        <v>1871</v>
      </c>
      <c r="D18" s="22">
        <v>1976</v>
      </c>
      <c r="E18" s="22">
        <v>1541</v>
      </c>
      <c r="F18" s="22">
        <v>2117</v>
      </c>
      <c r="G18" s="22">
        <v>1793</v>
      </c>
      <c r="H18" s="22">
        <v>1980</v>
      </c>
      <c r="I18" s="22">
        <v>1482</v>
      </c>
      <c r="J18" s="37">
        <v>1611</v>
      </c>
      <c r="K18" s="22">
        <v>1656</v>
      </c>
      <c r="L18" s="22">
        <v>1541</v>
      </c>
      <c r="M18" s="21">
        <v>1911</v>
      </c>
      <c r="N18" s="37">
        <f t="shared" si="0"/>
        <v>21057</v>
      </c>
    </row>
    <row r="19" spans="1:15" s="5" customFormat="1" x14ac:dyDescent="0.3">
      <c r="A19" s="52" t="s">
        <v>2</v>
      </c>
      <c r="B19" s="24">
        <v>880</v>
      </c>
      <c r="C19" s="24">
        <v>1332</v>
      </c>
      <c r="D19" s="24">
        <v>1679</v>
      </c>
      <c r="E19" s="24">
        <v>1197</v>
      </c>
      <c r="F19" s="24">
        <v>1403</v>
      </c>
      <c r="G19" s="24">
        <v>1116</v>
      </c>
      <c r="H19" s="24">
        <v>932</v>
      </c>
      <c r="I19" s="24">
        <v>554</v>
      </c>
      <c r="J19" s="24">
        <v>910</v>
      </c>
      <c r="K19" s="24">
        <v>1231</v>
      </c>
      <c r="L19" s="24">
        <v>1264</v>
      </c>
      <c r="M19" s="23">
        <v>1423</v>
      </c>
      <c r="N19" s="63">
        <f t="shared" si="0"/>
        <v>13921</v>
      </c>
    </row>
    <row r="20" spans="1:15" s="5" customFormat="1" x14ac:dyDescent="0.3">
      <c r="A20" s="56" t="s">
        <v>91</v>
      </c>
      <c r="B20" s="54">
        <f>SUM(B21:B22)</f>
        <v>1134</v>
      </c>
      <c r="C20" s="54">
        <f t="shared" ref="C20:M20" si="1">SUM(C21:C22)</f>
        <v>1133</v>
      </c>
      <c r="D20" s="54">
        <f t="shared" si="1"/>
        <v>1513</v>
      </c>
      <c r="E20" s="54">
        <f t="shared" si="1"/>
        <v>1164</v>
      </c>
      <c r="F20" s="54">
        <f t="shared" si="1"/>
        <v>1262</v>
      </c>
      <c r="G20" s="54">
        <f t="shared" si="1"/>
        <v>1424</v>
      </c>
      <c r="H20" s="54">
        <f t="shared" si="1"/>
        <v>1206</v>
      </c>
      <c r="I20" s="54">
        <f t="shared" si="1"/>
        <v>577</v>
      </c>
      <c r="J20" s="54">
        <f t="shared" si="1"/>
        <v>1208</v>
      </c>
      <c r="K20" s="54">
        <f t="shared" si="1"/>
        <v>1121</v>
      </c>
      <c r="L20" s="54">
        <f t="shared" si="1"/>
        <v>986</v>
      </c>
      <c r="M20" s="54">
        <f t="shared" si="1"/>
        <v>1180</v>
      </c>
      <c r="N20" s="62">
        <f t="shared" si="0"/>
        <v>13908</v>
      </c>
    </row>
    <row r="21" spans="1:15" s="5" customFormat="1" x14ac:dyDescent="0.3">
      <c r="A21" s="44" t="s">
        <v>6</v>
      </c>
      <c r="B21" s="34">
        <v>1098</v>
      </c>
      <c r="C21" s="34">
        <v>1047</v>
      </c>
      <c r="D21" s="34">
        <v>1449</v>
      </c>
      <c r="E21" s="34">
        <v>1103</v>
      </c>
      <c r="F21" s="34">
        <v>1187</v>
      </c>
      <c r="G21" s="34">
        <v>1215</v>
      </c>
      <c r="H21" s="34">
        <v>1082</v>
      </c>
      <c r="I21" s="34">
        <v>524</v>
      </c>
      <c r="J21" s="34">
        <v>1107</v>
      </c>
      <c r="K21" s="34">
        <v>1007</v>
      </c>
      <c r="L21" s="34">
        <v>863</v>
      </c>
      <c r="M21" s="33">
        <v>990</v>
      </c>
      <c r="N21" s="47">
        <f t="shared" si="0"/>
        <v>12672</v>
      </c>
    </row>
    <row r="22" spans="1:15" s="5" customFormat="1" x14ac:dyDescent="0.3">
      <c r="A22" s="45" t="s">
        <v>22</v>
      </c>
      <c r="B22" s="36">
        <v>36</v>
      </c>
      <c r="C22" s="36">
        <v>86</v>
      </c>
      <c r="D22" s="36">
        <v>64</v>
      </c>
      <c r="E22" s="36">
        <v>61</v>
      </c>
      <c r="F22" s="36">
        <v>75</v>
      </c>
      <c r="G22" s="36">
        <v>209</v>
      </c>
      <c r="H22" s="36">
        <v>124</v>
      </c>
      <c r="I22" s="36">
        <v>53</v>
      </c>
      <c r="J22" s="36">
        <v>101</v>
      </c>
      <c r="K22" s="36">
        <v>114</v>
      </c>
      <c r="L22" s="36">
        <v>123</v>
      </c>
      <c r="M22" s="35">
        <v>190</v>
      </c>
      <c r="N22" s="61">
        <f t="shared" si="0"/>
        <v>1236</v>
      </c>
    </row>
    <row r="23" spans="1:15" s="5" customFormat="1" x14ac:dyDescent="0.3">
      <c r="A23" s="56" t="s">
        <v>92</v>
      </c>
      <c r="B23" s="54">
        <f>SUM(B24)</f>
        <v>440</v>
      </c>
      <c r="C23" s="54">
        <f t="shared" ref="C23:M23" si="2">SUM(C24)</f>
        <v>568</v>
      </c>
      <c r="D23" s="54">
        <f t="shared" si="2"/>
        <v>530</v>
      </c>
      <c r="E23" s="54">
        <f t="shared" si="2"/>
        <v>400</v>
      </c>
      <c r="F23" s="54">
        <f t="shared" si="2"/>
        <v>573</v>
      </c>
      <c r="G23" s="54">
        <f t="shared" si="2"/>
        <v>485</v>
      </c>
      <c r="H23" s="54">
        <f t="shared" si="2"/>
        <v>446</v>
      </c>
      <c r="I23" s="54">
        <f t="shared" si="2"/>
        <v>287</v>
      </c>
      <c r="J23" s="54">
        <f t="shared" si="2"/>
        <v>508</v>
      </c>
      <c r="K23" s="54">
        <f t="shared" si="2"/>
        <v>544</v>
      </c>
      <c r="L23" s="54">
        <f t="shared" si="2"/>
        <v>636</v>
      </c>
      <c r="M23" s="54">
        <f t="shared" si="2"/>
        <v>478</v>
      </c>
      <c r="N23" s="62">
        <f t="shared" si="0"/>
        <v>5895</v>
      </c>
    </row>
    <row r="24" spans="1:15" s="5" customFormat="1" x14ac:dyDescent="0.3">
      <c r="A24" s="45" t="s">
        <v>18</v>
      </c>
      <c r="B24" s="36">
        <v>440</v>
      </c>
      <c r="C24" s="36">
        <v>568</v>
      </c>
      <c r="D24" s="36">
        <v>530</v>
      </c>
      <c r="E24" s="36">
        <v>400</v>
      </c>
      <c r="F24" s="36">
        <v>573</v>
      </c>
      <c r="G24" s="36">
        <v>485</v>
      </c>
      <c r="H24" s="36">
        <v>446</v>
      </c>
      <c r="I24" s="36">
        <v>287</v>
      </c>
      <c r="J24" s="36">
        <v>508</v>
      </c>
      <c r="K24" s="36">
        <v>544</v>
      </c>
      <c r="L24" s="36">
        <v>636</v>
      </c>
      <c r="M24" s="35">
        <v>478</v>
      </c>
      <c r="N24" s="61">
        <f t="shared" si="0"/>
        <v>5895</v>
      </c>
    </row>
    <row r="25" spans="1:15" s="5" customFormat="1" x14ac:dyDescent="0.3">
      <c r="A25" s="56" t="s">
        <v>93</v>
      </c>
      <c r="B25" s="54">
        <f>SUM(B26:B29)</f>
        <v>404</v>
      </c>
      <c r="C25" s="54">
        <f t="shared" ref="C25:M25" si="3">SUM(C26:C29)</f>
        <v>386</v>
      </c>
      <c r="D25" s="54">
        <f t="shared" si="3"/>
        <v>475</v>
      </c>
      <c r="E25" s="54">
        <f t="shared" si="3"/>
        <v>368</v>
      </c>
      <c r="F25" s="54">
        <f t="shared" si="3"/>
        <v>322</v>
      </c>
      <c r="G25" s="54">
        <f t="shared" si="3"/>
        <v>313</v>
      </c>
      <c r="H25" s="54">
        <f t="shared" si="3"/>
        <v>328</v>
      </c>
      <c r="I25" s="54">
        <f t="shared" si="3"/>
        <v>241</v>
      </c>
      <c r="J25" s="54">
        <f t="shared" si="3"/>
        <v>463</v>
      </c>
      <c r="K25" s="54">
        <f t="shared" si="3"/>
        <v>569</v>
      </c>
      <c r="L25" s="54">
        <f t="shared" si="3"/>
        <v>546</v>
      </c>
      <c r="M25" s="54">
        <f t="shared" si="3"/>
        <v>447</v>
      </c>
      <c r="N25" s="62">
        <f t="shared" si="0"/>
        <v>4862</v>
      </c>
    </row>
    <row r="26" spans="1:15" s="5" customFormat="1" x14ac:dyDescent="0.3">
      <c r="A26" s="44" t="s">
        <v>29</v>
      </c>
      <c r="B26" s="34">
        <v>401</v>
      </c>
      <c r="C26" s="34">
        <v>386</v>
      </c>
      <c r="D26" s="34">
        <v>475</v>
      </c>
      <c r="E26" s="34">
        <v>367</v>
      </c>
      <c r="F26" s="34">
        <v>319</v>
      </c>
      <c r="G26" s="34">
        <v>312</v>
      </c>
      <c r="H26" s="34">
        <v>325</v>
      </c>
      <c r="I26" s="34">
        <v>241</v>
      </c>
      <c r="J26" s="34">
        <v>457</v>
      </c>
      <c r="K26" s="34">
        <v>565</v>
      </c>
      <c r="L26" s="34">
        <v>540</v>
      </c>
      <c r="M26" s="33">
        <v>428</v>
      </c>
      <c r="N26" s="47">
        <f t="shared" si="0"/>
        <v>4816</v>
      </c>
    </row>
    <row r="27" spans="1:15" s="5" customFormat="1" x14ac:dyDescent="0.3">
      <c r="A27" s="44" t="s">
        <v>23</v>
      </c>
      <c r="B27" s="34">
        <v>3</v>
      </c>
      <c r="C27" s="34">
        <v>0</v>
      </c>
      <c r="D27" s="34">
        <v>0</v>
      </c>
      <c r="E27" s="34">
        <v>1</v>
      </c>
      <c r="F27" s="34">
        <v>2</v>
      </c>
      <c r="G27" s="34">
        <v>0</v>
      </c>
      <c r="H27" s="34">
        <v>2</v>
      </c>
      <c r="I27" s="34">
        <v>0</v>
      </c>
      <c r="J27" s="28">
        <v>5</v>
      </c>
      <c r="K27" s="34">
        <v>4</v>
      </c>
      <c r="L27" s="34">
        <v>6</v>
      </c>
      <c r="M27" s="33">
        <v>6</v>
      </c>
      <c r="N27" s="47">
        <f t="shared" si="0"/>
        <v>29</v>
      </c>
    </row>
    <row r="28" spans="1:15" s="5" customFormat="1" x14ac:dyDescent="0.3">
      <c r="A28" s="44" t="s">
        <v>95</v>
      </c>
      <c r="B28" s="34">
        <v>0</v>
      </c>
      <c r="C28" s="34">
        <v>0</v>
      </c>
      <c r="D28" s="34">
        <v>0</v>
      </c>
      <c r="E28" s="34">
        <v>0</v>
      </c>
      <c r="F28" s="34">
        <v>1</v>
      </c>
      <c r="G28" s="34">
        <v>0</v>
      </c>
      <c r="H28" s="34">
        <v>1</v>
      </c>
      <c r="I28" s="34">
        <v>0</v>
      </c>
      <c r="J28" s="34">
        <v>0</v>
      </c>
      <c r="K28" s="34">
        <v>0</v>
      </c>
      <c r="L28" s="34">
        <v>0</v>
      </c>
      <c r="M28" s="33">
        <v>13</v>
      </c>
      <c r="N28" s="47">
        <f t="shared" si="0"/>
        <v>15</v>
      </c>
    </row>
    <row r="29" spans="1:15" s="5" customFormat="1" x14ac:dyDescent="0.3">
      <c r="A29" s="45" t="s">
        <v>94</v>
      </c>
      <c r="B29" s="36">
        <v>0</v>
      </c>
      <c r="C29" s="36">
        <v>0</v>
      </c>
      <c r="D29" s="36">
        <v>0</v>
      </c>
      <c r="E29" s="36">
        <v>0</v>
      </c>
      <c r="F29" s="36">
        <v>0</v>
      </c>
      <c r="G29" s="36">
        <v>1</v>
      </c>
      <c r="H29" s="36">
        <v>0</v>
      </c>
      <c r="I29" s="36">
        <v>0</v>
      </c>
      <c r="J29" s="36">
        <v>1</v>
      </c>
      <c r="K29" s="36">
        <v>0</v>
      </c>
      <c r="L29" s="36">
        <v>0</v>
      </c>
      <c r="M29" s="35">
        <v>0</v>
      </c>
      <c r="N29" s="61">
        <f t="shared" si="0"/>
        <v>2</v>
      </c>
    </row>
    <row r="30" spans="1:15" s="5" customFormat="1" x14ac:dyDescent="0.3">
      <c r="A30" s="52" t="s">
        <v>3</v>
      </c>
      <c r="B30" s="22">
        <v>322</v>
      </c>
      <c r="C30" s="22">
        <v>389</v>
      </c>
      <c r="D30" s="22">
        <v>405</v>
      </c>
      <c r="E30" s="22">
        <v>349</v>
      </c>
      <c r="F30" s="22">
        <v>471</v>
      </c>
      <c r="G30" s="22">
        <v>369</v>
      </c>
      <c r="H30" s="22">
        <v>298</v>
      </c>
      <c r="I30" s="22">
        <v>168</v>
      </c>
      <c r="J30" s="22">
        <v>255</v>
      </c>
      <c r="K30" s="22">
        <v>249</v>
      </c>
      <c r="L30" s="22">
        <v>263</v>
      </c>
      <c r="M30" s="21">
        <v>348</v>
      </c>
      <c r="N30" s="37">
        <f t="shared" si="0"/>
        <v>3886</v>
      </c>
    </row>
    <row r="31" spans="1:15" s="5" customFormat="1" x14ac:dyDescent="0.3">
      <c r="A31" s="56" t="s">
        <v>96</v>
      </c>
      <c r="B31" s="57">
        <f>SUM(B32:B32)</f>
        <v>231</v>
      </c>
      <c r="C31" s="57">
        <f>SUM(C32:C32)</f>
        <v>416</v>
      </c>
      <c r="D31" s="57">
        <f>SUM(D32:D32)</f>
        <v>508</v>
      </c>
      <c r="E31" s="57">
        <f>SUM(E32:E32)</f>
        <v>316</v>
      </c>
      <c r="F31" s="57">
        <f>SUM(F32:F32)</f>
        <v>369</v>
      </c>
      <c r="G31" s="57">
        <f>SUM(G32:G32)</f>
        <v>327</v>
      </c>
      <c r="H31" s="57">
        <f>SUM(H32:H32)</f>
        <v>206</v>
      </c>
      <c r="I31" s="57">
        <f>SUM(I32:I32)</f>
        <v>157</v>
      </c>
      <c r="J31" s="57">
        <f>SUM(J32:J32)</f>
        <v>259</v>
      </c>
      <c r="K31" s="57">
        <f>SUM(K32:K32)</f>
        <v>349</v>
      </c>
      <c r="L31" s="57">
        <f>SUM(L32:L32)</f>
        <v>343</v>
      </c>
      <c r="M31" s="57">
        <f>SUM(M32:M32)</f>
        <v>403</v>
      </c>
      <c r="N31" s="62">
        <f t="shared" si="0"/>
        <v>3884</v>
      </c>
    </row>
    <row r="32" spans="1:15" s="5" customFormat="1" x14ac:dyDescent="0.3">
      <c r="A32" s="45" t="s">
        <v>28</v>
      </c>
      <c r="B32" s="36">
        <v>231</v>
      </c>
      <c r="C32" s="36">
        <v>416</v>
      </c>
      <c r="D32" s="36">
        <v>508</v>
      </c>
      <c r="E32" s="36">
        <v>316</v>
      </c>
      <c r="F32" s="36">
        <v>369</v>
      </c>
      <c r="G32" s="36">
        <v>327</v>
      </c>
      <c r="H32" s="36">
        <v>206</v>
      </c>
      <c r="I32" s="36">
        <v>157</v>
      </c>
      <c r="J32" s="36">
        <v>259</v>
      </c>
      <c r="K32" s="36">
        <v>349</v>
      </c>
      <c r="L32" s="36">
        <v>343</v>
      </c>
      <c r="M32" s="35">
        <v>403</v>
      </c>
      <c r="N32" s="61">
        <f t="shared" si="0"/>
        <v>3884</v>
      </c>
    </row>
    <row r="33" spans="1:15" s="5" customFormat="1" x14ac:dyDescent="0.3">
      <c r="A33" s="52" t="s">
        <v>13</v>
      </c>
      <c r="B33" s="22">
        <v>281</v>
      </c>
      <c r="C33" s="22">
        <v>232</v>
      </c>
      <c r="D33" s="22">
        <v>268</v>
      </c>
      <c r="E33" s="22">
        <v>298</v>
      </c>
      <c r="F33" s="22">
        <v>291</v>
      </c>
      <c r="G33" s="22">
        <v>254</v>
      </c>
      <c r="H33" s="22">
        <v>260</v>
      </c>
      <c r="I33" s="22">
        <v>143</v>
      </c>
      <c r="J33" s="22">
        <v>234</v>
      </c>
      <c r="K33" s="22">
        <v>259</v>
      </c>
      <c r="L33" s="22">
        <v>256</v>
      </c>
      <c r="M33" s="21">
        <v>382</v>
      </c>
      <c r="N33" s="37">
        <f t="shared" si="0"/>
        <v>3158</v>
      </c>
    </row>
    <row r="34" spans="1:15" s="5" customFormat="1" x14ac:dyDescent="0.3">
      <c r="A34" s="56" t="s">
        <v>107</v>
      </c>
      <c r="B34" s="54">
        <f>SUM(B35:B36)</f>
        <v>82</v>
      </c>
      <c r="C34" s="54">
        <f t="shared" ref="C34:M34" si="4">SUM(C35:C36)</f>
        <v>48</v>
      </c>
      <c r="D34" s="54">
        <f t="shared" si="4"/>
        <v>101</v>
      </c>
      <c r="E34" s="54">
        <f t="shared" si="4"/>
        <v>374</v>
      </c>
      <c r="F34" s="54">
        <f t="shared" si="4"/>
        <v>335</v>
      </c>
      <c r="G34" s="54">
        <f t="shared" si="4"/>
        <v>283</v>
      </c>
      <c r="H34" s="54">
        <f t="shared" si="4"/>
        <v>319</v>
      </c>
      <c r="I34" s="54">
        <f t="shared" si="4"/>
        <v>212</v>
      </c>
      <c r="J34" s="54">
        <f t="shared" si="4"/>
        <v>271</v>
      </c>
      <c r="K34" s="54">
        <f t="shared" si="4"/>
        <v>293</v>
      </c>
      <c r="L34" s="54">
        <f t="shared" si="4"/>
        <v>228</v>
      </c>
      <c r="M34" s="54">
        <f t="shared" si="4"/>
        <v>140</v>
      </c>
      <c r="N34" s="62">
        <f t="shared" si="0"/>
        <v>2686</v>
      </c>
    </row>
    <row r="35" spans="1:15" s="5" customFormat="1" x14ac:dyDescent="0.3">
      <c r="A35" s="44" t="s">
        <v>15</v>
      </c>
      <c r="B35" s="34">
        <v>71</v>
      </c>
      <c r="C35" s="34">
        <v>29</v>
      </c>
      <c r="D35" s="34">
        <v>65</v>
      </c>
      <c r="E35" s="34">
        <v>298</v>
      </c>
      <c r="F35" s="34">
        <v>273</v>
      </c>
      <c r="G35" s="34">
        <v>234</v>
      </c>
      <c r="H35" s="34">
        <v>277</v>
      </c>
      <c r="I35" s="34">
        <v>172</v>
      </c>
      <c r="J35" s="34">
        <v>228</v>
      </c>
      <c r="K35" s="34">
        <v>245</v>
      </c>
      <c r="L35" s="34">
        <v>188</v>
      </c>
      <c r="M35" s="33">
        <v>125</v>
      </c>
      <c r="N35" s="47">
        <f t="shared" si="0"/>
        <v>2205</v>
      </c>
    </row>
    <row r="36" spans="1:15" s="5" customFormat="1" x14ac:dyDescent="0.3">
      <c r="A36" s="45" t="s">
        <v>104</v>
      </c>
      <c r="B36" s="36">
        <v>11</v>
      </c>
      <c r="C36" s="36">
        <v>19</v>
      </c>
      <c r="D36" s="36">
        <v>36</v>
      </c>
      <c r="E36" s="36">
        <v>76</v>
      </c>
      <c r="F36" s="36">
        <v>62</v>
      </c>
      <c r="G36" s="36">
        <v>49</v>
      </c>
      <c r="H36" s="36">
        <v>42</v>
      </c>
      <c r="I36" s="36">
        <v>40</v>
      </c>
      <c r="J36" s="36">
        <v>43</v>
      </c>
      <c r="K36" s="36">
        <v>48</v>
      </c>
      <c r="L36" s="36">
        <v>40</v>
      </c>
      <c r="M36" s="35">
        <v>15</v>
      </c>
      <c r="N36" s="61">
        <f t="shared" si="0"/>
        <v>481</v>
      </c>
    </row>
    <row r="37" spans="1:15" s="5" customFormat="1" x14ac:dyDescent="0.3">
      <c r="A37" s="52" t="s">
        <v>19</v>
      </c>
      <c r="B37" s="22">
        <v>286</v>
      </c>
      <c r="C37" s="22">
        <v>234</v>
      </c>
      <c r="D37" s="22">
        <v>284</v>
      </c>
      <c r="E37" s="22">
        <v>217</v>
      </c>
      <c r="F37" s="22">
        <v>244</v>
      </c>
      <c r="G37" s="22">
        <v>187</v>
      </c>
      <c r="H37" s="22">
        <v>142</v>
      </c>
      <c r="I37" s="22">
        <v>158</v>
      </c>
      <c r="J37" s="22">
        <v>167</v>
      </c>
      <c r="K37" s="22">
        <v>139</v>
      </c>
      <c r="L37" s="22">
        <v>133</v>
      </c>
      <c r="M37" s="21">
        <v>212</v>
      </c>
      <c r="N37" s="37">
        <f t="shared" si="0"/>
        <v>2403</v>
      </c>
    </row>
    <row r="38" spans="1:15" s="5" customFormat="1" x14ac:dyDescent="0.3">
      <c r="A38" s="52" t="s">
        <v>26</v>
      </c>
      <c r="B38" s="22">
        <v>119</v>
      </c>
      <c r="C38" s="22">
        <v>132</v>
      </c>
      <c r="D38" s="22">
        <v>234</v>
      </c>
      <c r="E38" s="22">
        <v>137</v>
      </c>
      <c r="F38" s="22">
        <v>154</v>
      </c>
      <c r="G38" s="22">
        <v>205</v>
      </c>
      <c r="H38" s="22">
        <v>277</v>
      </c>
      <c r="I38" s="22">
        <v>194</v>
      </c>
      <c r="J38" s="22">
        <v>276</v>
      </c>
      <c r="K38" s="22">
        <v>160</v>
      </c>
      <c r="L38" s="22">
        <v>169</v>
      </c>
      <c r="M38" s="21">
        <v>235</v>
      </c>
      <c r="N38" s="37">
        <f t="shared" si="0"/>
        <v>2292</v>
      </c>
    </row>
    <row r="39" spans="1:15" s="5" customFormat="1" x14ac:dyDescent="0.3">
      <c r="A39" s="52" t="s">
        <v>20</v>
      </c>
      <c r="B39" s="22">
        <v>112</v>
      </c>
      <c r="C39" s="22">
        <v>87</v>
      </c>
      <c r="D39" s="22">
        <v>163</v>
      </c>
      <c r="E39" s="22">
        <v>178</v>
      </c>
      <c r="F39" s="22">
        <v>157</v>
      </c>
      <c r="G39" s="22">
        <v>173</v>
      </c>
      <c r="H39" s="22">
        <v>159</v>
      </c>
      <c r="I39" s="22">
        <v>87</v>
      </c>
      <c r="J39" s="22">
        <v>163</v>
      </c>
      <c r="K39" s="22">
        <v>234</v>
      </c>
      <c r="L39" s="22">
        <v>253</v>
      </c>
      <c r="M39" s="21">
        <v>338</v>
      </c>
      <c r="N39" s="37">
        <f t="shared" si="0"/>
        <v>2104</v>
      </c>
    </row>
    <row r="40" spans="1:15" s="5" customFormat="1" x14ac:dyDescent="0.3">
      <c r="A40" s="52" t="s">
        <v>30</v>
      </c>
      <c r="B40" s="22">
        <v>91</v>
      </c>
      <c r="C40" s="22">
        <v>103</v>
      </c>
      <c r="D40" s="22">
        <v>112</v>
      </c>
      <c r="E40" s="22">
        <v>81</v>
      </c>
      <c r="F40" s="22">
        <v>111</v>
      </c>
      <c r="G40" s="22">
        <v>106</v>
      </c>
      <c r="H40" s="22">
        <v>167</v>
      </c>
      <c r="I40" s="22">
        <v>64</v>
      </c>
      <c r="J40" s="22">
        <v>117</v>
      </c>
      <c r="K40" s="22">
        <v>142</v>
      </c>
      <c r="L40" s="22">
        <v>157</v>
      </c>
      <c r="M40" s="21">
        <v>207</v>
      </c>
      <c r="N40" s="37">
        <f t="shared" si="0"/>
        <v>1458</v>
      </c>
    </row>
    <row r="41" spans="1:15" s="5" customFormat="1" x14ac:dyDescent="0.3">
      <c r="A41" s="52" t="s">
        <v>58</v>
      </c>
      <c r="B41" s="22">
        <v>58</v>
      </c>
      <c r="C41" s="22">
        <v>71</v>
      </c>
      <c r="D41" s="22">
        <v>61</v>
      </c>
      <c r="E41" s="22">
        <v>51</v>
      </c>
      <c r="F41" s="22">
        <v>79</v>
      </c>
      <c r="G41" s="22">
        <v>43</v>
      </c>
      <c r="H41" s="22">
        <v>55</v>
      </c>
      <c r="I41" s="22">
        <v>62</v>
      </c>
      <c r="J41" s="22">
        <v>65</v>
      </c>
      <c r="K41" s="22">
        <v>60</v>
      </c>
      <c r="L41" s="22">
        <v>72</v>
      </c>
      <c r="M41" s="21">
        <v>63</v>
      </c>
      <c r="N41" s="37">
        <f t="shared" si="0"/>
        <v>740</v>
      </c>
    </row>
    <row r="42" spans="1:15" s="5" customFormat="1" x14ac:dyDescent="0.3">
      <c r="A42" s="52" t="s">
        <v>11</v>
      </c>
      <c r="B42" s="22">
        <v>51</v>
      </c>
      <c r="C42" s="22">
        <v>54</v>
      </c>
      <c r="D42" s="22">
        <v>42</v>
      </c>
      <c r="E42" s="22">
        <v>18</v>
      </c>
      <c r="F42" s="22">
        <v>68</v>
      </c>
      <c r="G42" s="22">
        <v>70</v>
      </c>
      <c r="H42" s="22">
        <v>53</v>
      </c>
      <c r="I42" s="22">
        <v>40</v>
      </c>
      <c r="J42" s="22">
        <v>61</v>
      </c>
      <c r="K42" s="22">
        <v>58</v>
      </c>
      <c r="L42" s="22">
        <v>39</v>
      </c>
      <c r="M42" s="21">
        <v>13</v>
      </c>
      <c r="N42" s="37">
        <f t="shared" si="0"/>
        <v>567</v>
      </c>
    </row>
    <row r="43" spans="1:15" s="6" customFormat="1" x14ac:dyDescent="0.3">
      <c r="A43" s="52" t="s">
        <v>34</v>
      </c>
      <c r="B43" s="22">
        <v>51</v>
      </c>
      <c r="C43" s="22">
        <v>52</v>
      </c>
      <c r="D43" s="22">
        <v>49</v>
      </c>
      <c r="E43" s="22">
        <v>62</v>
      </c>
      <c r="F43" s="22">
        <v>56</v>
      </c>
      <c r="G43" s="22">
        <v>28</v>
      </c>
      <c r="H43" s="22">
        <v>38</v>
      </c>
      <c r="I43" s="22">
        <v>17</v>
      </c>
      <c r="J43" s="22">
        <v>26</v>
      </c>
      <c r="K43" s="22">
        <v>45</v>
      </c>
      <c r="L43" s="22">
        <v>43</v>
      </c>
      <c r="M43" s="21">
        <v>54</v>
      </c>
      <c r="N43" s="37">
        <f t="shared" si="0"/>
        <v>521</v>
      </c>
    </row>
    <row r="44" spans="1:15" s="5" customFormat="1" x14ac:dyDescent="0.3">
      <c r="A44" s="56" t="s">
        <v>110</v>
      </c>
      <c r="B44" s="54">
        <f>SUM(B45:B46)</f>
        <v>0</v>
      </c>
      <c r="C44" s="54">
        <f t="shared" ref="C44" si="5">SUM(C45:C46)</f>
        <v>0</v>
      </c>
      <c r="D44" s="54">
        <f t="shared" ref="D44" si="6">SUM(D45:D46)</f>
        <v>2</v>
      </c>
      <c r="E44" s="54">
        <f t="shared" ref="E44" si="7">SUM(E45:E46)</f>
        <v>0</v>
      </c>
      <c r="F44" s="54">
        <f t="shared" ref="F44" si="8">SUM(F45:F46)</f>
        <v>2</v>
      </c>
      <c r="G44" s="54">
        <f t="shared" ref="G44" si="9">SUM(G45:G46)</f>
        <v>0</v>
      </c>
      <c r="H44" s="54">
        <f t="shared" ref="H44" si="10">SUM(H45:H46)</f>
        <v>42</v>
      </c>
      <c r="I44" s="54">
        <f t="shared" ref="I44" si="11">SUM(I45:I46)</f>
        <v>33</v>
      </c>
      <c r="J44" s="54">
        <f t="shared" ref="J44" si="12">SUM(J45:J46)</f>
        <v>72</v>
      </c>
      <c r="K44" s="54">
        <f t="shared" ref="K44" si="13">SUM(K45:K46)</f>
        <v>77</v>
      </c>
      <c r="L44" s="54">
        <f t="shared" ref="L44" si="14">SUM(L45:L46)</f>
        <v>125</v>
      </c>
      <c r="M44" s="54">
        <f t="shared" ref="M44" si="15">SUM(M45:M46)</f>
        <v>124</v>
      </c>
      <c r="N44" s="62">
        <f t="shared" si="0"/>
        <v>477</v>
      </c>
      <c r="O44" s="13"/>
    </row>
    <row r="45" spans="1:15" x14ac:dyDescent="0.3">
      <c r="A45" s="44" t="s">
        <v>108</v>
      </c>
      <c r="B45" s="34">
        <v>0</v>
      </c>
      <c r="C45" s="34">
        <v>0</v>
      </c>
      <c r="D45" s="34">
        <v>2</v>
      </c>
      <c r="E45" s="34">
        <v>0</v>
      </c>
      <c r="F45" s="34">
        <v>2</v>
      </c>
      <c r="G45" s="34">
        <v>0</v>
      </c>
      <c r="H45" s="34">
        <v>42</v>
      </c>
      <c r="I45" s="34">
        <v>32</v>
      </c>
      <c r="J45" s="34">
        <v>72</v>
      </c>
      <c r="K45" s="34">
        <v>77</v>
      </c>
      <c r="L45" s="34">
        <v>125</v>
      </c>
      <c r="M45" s="33">
        <v>124</v>
      </c>
      <c r="N45" s="47">
        <f t="shared" si="0"/>
        <v>476</v>
      </c>
    </row>
    <row r="46" spans="1:15" x14ac:dyDescent="0.3">
      <c r="A46" s="45" t="s">
        <v>109</v>
      </c>
      <c r="B46" s="36">
        <v>0</v>
      </c>
      <c r="C46" s="36">
        <v>0</v>
      </c>
      <c r="D46" s="36">
        <v>0</v>
      </c>
      <c r="E46" s="36">
        <v>0</v>
      </c>
      <c r="F46" s="36">
        <v>0</v>
      </c>
      <c r="G46" s="36">
        <v>0</v>
      </c>
      <c r="H46" s="36">
        <v>0</v>
      </c>
      <c r="I46" s="36">
        <v>1</v>
      </c>
      <c r="J46" s="36">
        <v>0</v>
      </c>
      <c r="K46" s="36">
        <v>0</v>
      </c>
      <c r="L46" s="36">
        <v>0</v>
      </c>
      <c r="M46" s="35">
        <v>0</v>
      </c>
      <c r="N46" s="61">
        <f t="shared" si="0"/>
        <v>1</v>
      </c>
    </row>
    <row r="47" spans="1:15" x14ac:dyDescent="0.3">
      <c r="A47" s="56" t="s">
        <v>98</v>
      </c>
      <c r="B47" s="54">
        <f>SUM(B48:B49)</f>
        <v>33</v>
      </c>
      <c r="C47" s="54">
        <f t="shared" ref="C47" si="16">SUM(C48:C49)</f>
        <v>10</v>
      </c>
      <c r="D47" s="54">
        <f t="shared" ref="D47" si="17">SUM(D48:D49)</f>
        <v>16</v>
      </c>
      <c r="E47" s="54">
        <f t="shared" ref="E47" si="18">SUM(E48:E49)</f>
        <v>10</v>
      </c>
      <c r="F47" s="54">
        <f t="shared" ref="F47" si="19">SUM(F48:F49)</f>
        <v>6</v>
      </c>
      <c r="G47" s="54">
        <f t="shared" ref="G47" si="20">SUM(G48:G49)</f>
        <v>15</v>
      </c>
      <c r="H47" s="54">
        <f t="shared" ref="H47" si="21">SUM(H48:H49)</f>
        <v>34</v>
      </c>
      <c r="I47" s="54">
        <f t="shared" ref="I47" si="22">SUM(I48:I49)</f>
        <v>22</v>
      </c>
      <c r="J47" s="54">
        <f t="shared" ref="J47" si="23">SUM(J48:J49)</f>
        <v>18</v>
      </c>
      <c r="K47" s="54">
        <f t="shared" ref="K47" si="24">SUM(K48:K49)</f>
        <v>21</v>
      </c>
      <c r="L47" s="54">
        <f t="shared" ref="L47" si="25">SUM(L48:L49)</f>
        <v>10</v>
      </c>
      <c r="M47" s="54">
        <f t="shared" ref="M47" si="26">SUM(M48:M49)</f>
        <v>33</v>
      </c>
      <c r="N47" s="62">
        <f t="shared" si="0"/>
        <v>228</v>
      </c>
    </row>
    <row r="48" spans="1:15" x14ac:dyDescent="0.3">
      <c r="A48" s="44" t="s">
        <v>14</v>
      </c>
      <c r="B48" s="34">
        <v>33</v>
      </c>
      <c r="C48" s="34">
        <v>10</v>
      </c>
      <c r="D48" s="34">
        <v>14</v>
      </c>
      <c r="E48" s="34">
        <v>10</v>
      </c>
      <c r="F48" s="34">
        <v>4</v>
      </c>
      <c r="G48" s="34">
        <v>15</v>
      </c>
      <c r="H48" s="34">
        <v>34</v>
      </c>
      <c r="I48" s="34">
        <v>22</v>
      </c>
      <c r="J48" s="34">
        <v>18</v>
      </c>
      <c r="K48" s="34">
        <v>21</v>
      </c>
      <c r="L48" s="34">
        <v>10</v>
      </c>
      <c r="M48" s="33">
        <v>31</v>
      </c>
      <c r="N48" s="47">
        <f t="shared" si="0"/>
        <v>222</v>
      </c>
    </row>
    <row r="49" spans="1:14" x14ac:dyDescent="0.3">
      <c r="A49" s="45" t="s">
        <v>12</v>
      </c>
      <c r="B49" s="36">
        <v>0</v>
      </c>
      <c r="C49" s="36">
        <v>0</v>
      </c>
      <c r="D49" s="36">
        <v>2</v>
      </c>
      <c r="E49" s="36">
        <v>0</v>
      </c>
      <c r="F49" s="36">
        <v>2</v>
      </c>
      <c r="G49" s="36">
        <v>0</v>
      </c>
      <c r="H49" s="36">
        <v>0</v>
      </c>
      <c r="I49" s="36">
        <v>0</v>
      </c>
      <c r="J49" s="36">
        <v>0</v>
      </c>
      <c r="K49" s="36">
        <v>0</v>
      </c>
      <c r="L49" s="36">
        <v>0</v>
      </c>
      <c r="M49" s="35">
        <v>2</v>
      </c>
      <c r="N49" s="61">
        <f t="shared" si="0"/>
        <v>6</v>
      </c>
    </row>
    <row r="50" spans="1:14" x14ac:dyDescent="0.3">
      <c r="A50" s="52" t="s">
        <v>101</v>
      </c>
      <c r="B50" s="22">
        <v>45</v>
      </c>
      <c r="C50" s="22">
        <v>23</v>
      </c>
      <c r="D50" s="22">
        <v>27</v>
      </c>
      <c r="E50" s="22">
        <v>22</v>
      </c>
      <c r="F50" s="22">
        <v>30</v>
      </c>
      <c r="G50" s="22">
        <v>88</v>
      </c>
      <c r="H50" s="22">
        <v>43</v>
      </c>
      <c r="I50" s="22">
        <v>49</v>
      </c>
      <c r="J50" s="22">
        <v>47</v>
      </c>
      <c r="K50" s="22">
        <v>50</v>
      </c>
      <c r="L50" s="22">
        <v>39</v>
      </c>
      <c r="M50" s="21">
        <v>63</v>
      </c>
      <c r="N50" s="37">
        <f t="shared" si="0"/>
        <v>526</v>
      </c>
    </row>
    <row r="51" spans="1:14" x14ac:dyDescent="0.3">
      <c r="A51" s="52" t="s">
        <v>66</v>
      </c>
      <c r="B51" s="22">
        <v>0</v>
      </c>
      <c r="C51" s="22">
        <v>0</v>
      </c>
      <c r="D51" s="22">
        <v>1</v>
      </c>
      <c r="E51" s="22">
        <v>1</v>
      </c>
      <c r="F51" s="22">
        <v>0</v>
      </c>
      <c r="G51" s="22">
        <v>2</v>
      </c>
      <c r="H51" s="22">
        <v>3</v>
      </c>
      <c r="I51" s="22">
        <v>0</v>
      </c>
      <c r="J51" s="22">
        <v>0</v>
      </c>
      <c r="K51" s="22">
        <v>2</v>
      </c>
      <c r="L51" s="22">
        <v>2</v>
      </c>
      <c r="M51" s="21">
        <v>0</v>
      </c>
      <c r="N51" s="37">
        <f t="shared" si="0"/>
        <v>11</v>
      </c>
    </row>
    <row r="52" spans="1:14" x14ac:dyDescent="0.3">
      <c r="A52" s="17" t="s">
        <v>67</v>
      </c>
      <c r="B52" s="24">
        <f>B7+B18+B20+B23+B25+B31+B33+B39++B38+B41+B40++B44+B42+B50+B51+B19+B37+B34+B30+B43+B47</f>
        <v>12127</v>
      </c>
      <c r="C52" s="24">
        <f t="shared" ref="C52:M52" si="27">C7+C18+C20+C23+C25+C31+C33+C39++C38+C41+C40++C44+C42+C50+C51+C19+C37+C34+C30+C43+C47</f>
        <v>15146</v>
      </c>
      <c r="D52" s="24">
        <f t="shared" si="27"/>
        <v>16841</v>
      </c>
      <c r="E52" s="24">
        <f t="shared" si="27"/>
        <v>14299</v>
      </c>
      <c r="F52" s="24">
        <f t="shared" si="27"/>
        <v>15792</v>
      </c>
      <c r="G52" s="24">
        <f t="shared" si="27"/>
        <v>13097</v>
      </c>
      <c r="H52" s="24">
        <f t="shared" si="27"/>
        <v>12746</v>
      </c>
      <c r="I52" s="24">
        <f t="shared" si="27"/>
        <v>8032</v>
      </c>
      <c r="J52" s="24">
        <f t="shared" si="27"/>
        <v>12315</v>
      </c>
      <c r="K52" s="24">
        <f t="shared" si="27"/>
        <v>13669</v>
      </c>
      <c r="L52" s="24">
        <f t="shared" si="27"/>
        <v>12629</v>
      </c>
      <c r="M52" s="24">
        <f t="shared" si="27"/>
        <v>14114</v>
      </c>
      <c r="N52" s="37">
        <f>SUM(B52:M52)</f>
        <v>160807</v>
      </c>
    </row>
    <row r="53" spans="1:14" x14ac:dyDescent="0.3">
      <c r="A53" s="67" t="s">
        <v>61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</row>
    <row r="54" spans="1:14" x14ac:dyDescent="0.3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9"/>
    </row>
    <row r="55" spans="1:14" x14ac:dyDescent="0.3">
      <c r="A55" s="68" t="s">
        <v>111</v>
      </c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</row>
    <row r="56" spans="1:14" x14ac:dyDescent="0.3">
      <c r="A56" s="66" t="s">
        <v>112</v>
      </c>
      <c r="B56" s="66"/>
      <c r="C56" s="66"/>
      <c r="D56" s="66"/>
      <c r="E56" s="66"/>
      <c r="F56" s="66"/>
      <c r="G56" s="66"/>
      <c r="H56" s="66"/>
      <c r="I56" s="66"/>
      <c r="J56" s="66"/>
      <c r="K56" s="66"/>
      <c r="L56" s="66"/>
      <c r="M56" s="66"/>
      <c r="N56" s="66"/>
    </row>
  </sheetData>
  <mergeCells count="4">
    <mergeCell ref="B2:N2"/>
    <mergeCell ref="B3:N3"/>
    <mergeCell ref="A5:A6"/>
    <mergeCell ref="B5:N5"/>
  </mergeCells>
  <pageMargins left="0.78740157480314965" right="0.78740157480314965" top="0.51181102362204722" bottom="0.74803149606299213" header="0.31496062992125984" footer="0.31496062992125984"/>
  <pageSetup paperSize="9" scale="63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B7:M7 B20:M20 B25:M25 B31:M31 B34:M34 B44:M44 B47:M47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O40"/>
  <sheetViews>
    <sheetView showGridLines="0" zoomScaleNormal="100" workbookViewId="0">
      <pane ySplit="6" topLeftCell="A7" activePane="bottomLeft" state="frozen"/>
      <selection pane="bottomLeft" activeCell="A5" sqref="A5:A6"/>
    </sheetView>
  </sheetViews>
  <sheetFormatPr defaultRowHeight="15" x14ac:dyDescent="0.3"/>
  <cols>
    <col min="1" max="1" width="21.5703125" style="1" bestFit="1" customWidth="1"/>
    <col min="2" max="13" width="8.7109375" style="1" customWidth="1"/>
    <col min="14" max="14" width="11.28515625" style="1" bestFit="1" customWidth="1"/>
    <col min="15" max="16384" width="9.140625" style="1"/>
  </cols>
  <sheetData>
    <row r="2" spans="1:14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14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4" s="5" customFormat="1" ht="17.100000000000001" customHeight="1" x14ac:dyDescent="0.35">
      <c r="A5" s="72" t="s">
        <v>63</v>
      </c>
      <c r="B5" s="74" t="s">
        <v>33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14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14" s="5" customFormat="1" x14ac:dyDescent="0.3">
      <c r="A7" s="40" t="s">
        <v>1</v>
      </c>
      <c r="B7" s="26">
        <v>3037</v>
      </c>
      <c r="C7" s="26">
        <v>3151</v>
      </c>
      <c r="D7" s="26">
        <v>3155</v>
      </c>
      <c r="E7" s="26">
        <v>3115</v>
      </c>
      <c r="F7" s="26">
        <v>3463</v>
      </c>
      <c r="G7" s="26">
        <v>3481</v>
      </c>
      <c r="H7" s="26">
        <v>3123</v>
      </c>
      <c r="I7" s="26">
        <v>1295</v>
      </c>
      <c r="J7" s="26">
        <v>3041</v>
      </c>
      <c r="K7" s="26">
        <v>3719</v>
      </c>
      <c r="L7" s="26">
        <v>3651</v>
      </c>
      <c r="M7" s="25">
        <v>3714</v>
      </c>
      <c r="N7" s="26">
        <f>SUM(B7:M7)</f>
        <v>37945</v>
      </c>
    </row>
    <row r="8" spans="1:14" s="5" customFormat="1" x14ac:dyDescent="0.3">
      <c r="A8" s="41" t="s">
        <v>2</v>
      </c>
      <c r="B8" s="28">
        <v>699</v>
      </c>
      <c r="C8" s="28">
        <v>615</v>
      </c>
      <c r="D8" s="28">
        <v>623</v>
      </c>
      <c r="E8" s="28">
        <v>738</v>
      </c>
      <c r="F8" s="28">
        <v>681</v>
      </c>
      <c r="G8" s="28">
        <v>616</v>
      </c>
      <c r="H8" s="28">
        <v>796</v>
      </c>
      <c r="I8" s="28">
        <v>302</v>
      </c>
      <c r="J8" s="28">
        <v>415</v>
      </c>
      <c r="K8" s="28">
        <v>591</v>
      </c>
      <c r="L8" s="28">
        <v>500</v>
      </c>
      <c r="M8" s="27">
        <v>641</v>
      </c>
      <c r="N8" s="28">
        <f>SUM(B8:M8)</f>
        <v>7217</v>
      </c>
    </row>
    <row r="9" spans="1:14" s="5" customFormat="1" x14ac:dyDescent="0.3">
      <c r="A9" s="41" t="s">
        <v>3</v>
      </c>
      <c r="B9" s="28">
        <v>161</v>
      </c>
      <c r="C9" s="28">
        <v>106</v>
      </c>
      <c r="D9" s="28">
        <v>122</v>
      </c>
      <c r="E9" s="28">
        <v>104</v>
      </c>
      <c r="F9" s="28">
        <v>113</v>
      </c>
      <c r="G9" s="28">
        <v>146</v>
      </c>
      <c r="H9" s="28">
        <v>141</v>
      </c>
      <c r="I9" s="28">
        <v>57</v>
      </c>
      <c r="J9" s="28">
        <v>96</v>
      </c>
      <c r="K9" s="28">
        <v>102</v>
      </c>
      <c r="L9" s="28">
        <v>80</v>
      </c>
      <c r="M9" s="27">
        <v>162</v>
      </c>
      <c r="N9" s="28">
        <f>SUM(B9:M9)</f>
        <v>1390</v>
      </c>
    </row>
    <row r="10" spans="1:14" s="5" customFormat="1" x14ac:dyDescent="0.3">
      <c r="A10" s="41" t="s">
        <v>34</v>
      </c>
      <c r="B10" s="28">
        <v>26</v>
      </c>
      <c r="C10" s="28">
        <v>23</v>
      </c>
      <c r="D10" s="28">
        <v>45</v>
      </c>
      <c r="E10" s="28">
        <v>22</v>
      </c>
      <c r="F10" s="28">
        <v>22</v>
      </c>
      <c r="G10" s="28">
        <v>27</v>
      </c>
      <c r="H10" s="28">
        <v>25</v>
      </c>
      <c r="I10" s="28">
        <v>11</v>
      </c>
      <c r="J10" s="28">
        <v>36</v>
      </c>
      <c r="K10" s="28">
        <v>25</v>
      </c>
      <c r="L10" s="28">
        <v>24</v>
      </c>
      <c r="M10" s="27">
        <v>181</v>
      </c>
      <c r="N10" s="28">
        <f>SUM(B10:M10)</f>
        <v>467</v>
      </c>
    </row>
    <row r="11" spans="1:14" s="5" customFormat="1" x14ac:dyDescent="0.3">
      <c r="A11" s="42" t="s">
        <v>35</v>
      </c>
      <c r="B11" s="30">
        <v>2</v>
      </c>
      <c r="C11" s="30">
        <v>4</v>
      </c>
      <c r="D11" s="30">
        <v>3</v>
      </c>
      <c r="E11" s="30">
        <v>1</v>
      </c>
      <c r="F11" s="30">
        <v>4</v>
      </c>
      <c r="G11" s="30">
        <v>1</v>
      </c>
      <c r="H11" s="30">
        <v>1</v>
      </c>
      <c r="I11" s="30">
        <v>0</v>
      </c>
      <c r="J11" s="30">
        <v>0</v>
      </c>
      <c r="K11" s="30">
        <v>2</v>
      </c>
      <c r="L11" s="30">
        <v>0</v>
      </c>
      <c r="M11" s="29">
        <v>0</v>
      </c>
      <c r="N11" s="30">
        <f>SUM(B11:M11)</f>
        <v>18</v>
      </c>
    </row>
    <row r="12" spans="1:14" s="5" customFormat="1" ht="27" x14ac:dyDescent="0.3">
      <c r="A12" s="14" t="s">
        <v>64</v>
      </c>
      <c r="B12" s="22">
        <f t="shared" ref="B12:N12" si="0">SUM(B7:B11)</f>
        <v>3925</v>
      </c>
      <c r="C12" s="22">
        <f t="shared" si="0"/>
        <v>3899</v>
      </c>
      <c r="D12" s="22">
        <f t="shared" si="0"/>
        <v>3948</v>
      </c>
      <c r="E12" s="22">
        <f t="shared" si="0"/>
        <v>3980</v>
      </c>
      <c r="F12" s="22">
        <f t="shared" si="0"/>
        <v>4283</v>
      </c>
      <c r="G12" s="22">
        <f t="shared" si="0"/>
        <v>4271</v>
      </c>
      <c r="H12" s="22">
        <f t="shared" si="0"/>
        <v>4086</v>
      </c>
      <c r="I12" s="22">
        <f t="shared" si="0"/>
        <v>1665</v>
      </c>
      <c r="J12" s="22">
        <f t="shared" si="0"/>
        <v>3588</v>
      </c>
      <c r="K12" s="22">
        <f t="shared" si="0"/>
        <v>4439</v>
      </c>
      <c r="L12" s="22">
        <f t="shared" si="0"/>
        <v>4255</v>
      </c>
      <c r="M12" s="21">
        <f t="shared" si="0"/>
        <v>4698</v>
      </c>
      <c r="N12" s="22">
        <f t="shared" si="0"/>
        <v>47037</v>
      </c>
    </row>
    <row r="13" spans="1:14" s="5" customFormat="1" x14ac:dyDescent="0.3">
      <c r="A13" s="40" t="s">
        <v>5</v>
      </c>
      <c r="B13" s="26">
        <v>559</v>
      </c>
      <c r="C13" s="26">
        <v>588</v>
      </c>
      <c r="D13" s="26">
        <v>658</v>
      </c>
      <c r="E13" s="26">
        <v>528</v>
      </c>
      <c r="F13" s="26">
        <v>644</v>
      </c>
      <c r="G13" s="26">
        <v>679</v>
      </c>
      <c r="H13" s="26">
        <v>519</v>
      </c>
      <c r="I13" s="26">
        <v>274</v>
      </c>
      <c r="J13" s="26">
        <v>668</v>
      </c>
      <c r="K13" s="26">
        <v>662</v>
      </c>
      <c r="L13" s="26">
        <v>807</v>
      </c>
      <c r="M13" s="25">
        <v>813</v>
      </c>
      <c r="N13" s="26">
        <f t="shared" ref="N13:N34" si="1">SUM(B13:M13)</f>
        <v>7399</v>
      </c>
    </row>
    <row r="14" spans="1:14" s="5" customFormat="1" x14ac:dyDescent="0.3">
      <c r="A14" s="41" t="s">
        <v>6</v>
      </c>
      <c r="B14" s="28">
        <v>108</v>
      </c>
      <c r="C14" s="28">
        <v>99</v>
      </c>
      <c r="D14" s="28">
        <v>108</v>
      </c>
      <c r="E14" s="28">
        <v>105</v>
      </c>
      <c r="F14" s="28">
        <v>119</v>
      </c>
      <c r="G14" s="28">
        <v>91</v>
      </c>
      <c r="H14" s="28">
        <v>62</v>
      </c>
      <c r="I14" s="28">
        <v>37</v>
      </c>
      <c r="J14" s="28">
        <v>75</v>
      </c>
      <c r="K14" s="28">
        <v>97</v>
      </c>
      <c r="L14" s="28">
        <v>74</v>
      </c>
      <c r="M14" s="27">
        <v>134</v>
      </c>
      <c r="N14" s="28">
        <f t="shared" si="1"/>
        <v>1109</v>
      </c>
    </row>
    <row r="15" spans="1:14" s="5" customFormat="1" x14ac:dyDescent="0.3">
      <c r="A15" s="41" t="s">
        <v>8</v>
      </c>
      <c r="B15" s="28">
        <v>347</v>
      </c>
      <c r="C15" s="28">
        <v>414</v>
      </c>
      <c r="D15" s="28">
        <v>565</v>
      </c>
      <c r="E15" s="28">
        <v>423</v>
      </c>
      <c r="F15" s="28">
        <v>545</v>
      </c>
      <c r="G15" s="28">
        <v>612</v>
      </c>
      <c r="H15" s="28">
        <v>487</v>
      </c>
      <c r="I15" s="28">
        <v>201</v>
      </c>
      <c r="J15" s="28">
        <v>551</v>
      </c>
      <c r="K15" s="28">
        <v>499</v>
      </c>
      <c r="L15" s="28">
        <v>612</v>
      </c>
      <c r="M15" s="27">
        <v>670</v>
      </c>
      <c r="N15" s="28">
        <f t="shared" si="1"/>
        <v>5926</v>
      </c>
    </row>
    <row r="16" spans="1:14" s="5" customFormat="1" x14ac:dyDescent="0.3">
      <c r="A16" s="41" t="s">
        <v>10</v>
      </c>
      <c r="B16" s="28">
        <v>283</v>
      </c>
      <c r="C16" s="28">
        <v>218</v>
      </c>
      <c r="D16" s="28">
        <v>329</v>
      </c>
      <c r="E16" s="28">
        <v>347</v>
      </c>
      <c r="F16" s="28">
        <v>328</v>
      </c>
      <c r="G16" s="28">
        <v>358</v>
      </c>
      <c r="H16" s="28">
        <v>374</v>
      </c>
      <c r="I16" s="28">
        <v>190</v>
      </c>
      <c r="J16" s="28">
        <v>377</v>
      </c>
      <c r="K16" s="28">
        <v>439</v>
      </c>
      <c r="L16" s="28">
        <v>380</v>
      </c>
      <c r="M16" s="27">
        <v>505</v>
      </c>
      <c r="N16" s="28">
        <f t="shared" si="1"/>
        <v>4128</v>
      </c>
    </row>
    <row r="17" spans="1:14" s="5" customFormat="1" x14ac:dyDescent="0.3">
      <c r="A17" s="41" t="s">
        <v>11</v>
      </c>
      <c r="B17" s="28">
        <v>4</v>
      </c>
      <c r="C17" s="28"/>
      <c r="D17" s="28">
        <v>3</v>
      </c>
      <c r="E17" s="28">
        <v>2</v>
      </c>
      <c r="F17" s="28">
        <v>2</v>
      </c>
      <c r="G17" s="28">
        <v>4</v>
      </c>
      <c r="H17" s="28">
        <v>4</v>
      </c>
      <c r="I17" s="28">
        <v>2</v>
      </c>
      <c r="J17" s="28">
        <v>3</v>
      </c>
      <c r="K17" s="28">
        <v>3</v>
      </c>
      <c r="L17" s="28">
        <v>10</v>
      </c>
      <c r="M17" s="27">
        <v>8</v>
      </c>
      <c r="N17" s="28">
        <f t="shared" si="1"/>
        <v>45</v>
      </c>
    </row>
    <row r="18" spans="1:14" s="5" customFormat="1" x14ac:dyDescent="0.3">
      <c r="A18" s="41" t="s">
        <v>12</v>
      </c>
      <c r="B18" s="28">
        <v>6</v>
      </c>
      <c r="C18" s="28">
        <v>3</v>
      </c>
      <c r="D18" s="28">
        <v>7</v>
      </c>
      <c r="E18" s="28">
        <v>5</v>
      </c>
      <c r="F18" s="28">
        <v>19</v>
      </c>
      <c r="G18" s="28">
        <v>9</v>
      </c>
      <c r="H18" s="28">
        <v>8</v>
      </c>
      <c r="I18" s="28">
        <v>0</v>
      </c>
      <c r="J18" s="28">
        <v>3</v>
      </c>
      <c r="K18" s="28">
        <v>6</v>
      </c>
      <c r="L18" s="28">
        <v>1</v>
      </c>
      <c r="M18" s="27">
        <v>9</v>
      </c>
      <c r="N18" s="28">
        <f t="shared" si="1"/>
        <v>76</v>
      </c>
    </row>
    <row r="19" spans="1:14" s="5" customFormat="1" x14ac:dyDescent="0.3">
      <c r="A19" s="41" t="s">
        <v>13</v>
      </c>
      <c r="B19" s="28">
        <v>82</v>
      </c>
      <c r="C19" s="28">
        <v>58</v>
      </c>
      <c r="D19" s="28">
        <v>69</v>
      </c>
      <c r="E19" s="28">
        <v>130</v>
      </c>
      <c r="F19" s="28">
        <v>59</v>
      </c>
      <c r="G19" s="28">
        <v>82</v>
      </c>
      <c r="H19" s="28">
        <v>67</v>
      </c>
      <c r="I19" s="28">
        <v>53</v>
      </c>
      <c r="J19" s="28">
        <v>70</v>
      </c>
      <c r="K19" s="28">
        <v>89</v>
      </c>
      <c r="L19" s="28">
        <v>77</v>
      </c>
      <c r="M19" s="27">
        <v>58</v>
      </c>
      <c r="N19" s="28">
        <f t="shared" si="1"/>
        <v>894</v>
      </c>
    </row>
    <row r="20" spans="1:14" s="5" customFormat="1" x14ac:dyDescent="0.3">
      <c r="A20" s="41" t="s">
        <v>14</v>
      </c>
      <c r="B20" s="28"/>
      <c r="C20" s="28">
        <v>1</v>
      </c>
      <c r="D20" s="28">
        <v>3</v>
      </c>
      <c r="E20" s="28"/>
      <c r="F20" s="28">
        <v>7</v>
      </c>
      <c r="G20" s="28">
        <v>5</v>
      </c>
      <c r="H20" s="28">
        <v>9</v>
      </c>
      <c r="I20" s="28">
        <v>1</v>
      </c>
      <c r="J20" s="47">
        <v>6</v>
      </c>
      <c r="K20" s="28">
        <v>1</v>
      </c>
      <c r="L20" s="28">
        <v>10</v>
      </c>
      <c r="M20" s="27">
        <v>9</v>
      </c>
      <c r="N20" s="28">
        <f t="shared" si="1"/>
        <v>52</v>
      </c>
    </row>
    <row r="21" spans="1:14" s="5" customFormat="1" x14ac:dyDescent="0.3">
      <c r="A21" s="41" t="s">
        <v>15</v>
      </c>
      <c r="B21" s="28">
        <v>56</v>
      </c>
      <c r="C21" s="28">
        <v>55</v>
      </c>
      <c r="D21" s="28">
        <v>122</v>
      </c>
      <c r="E21" s="28">
        <v>108</v>
      </c>
      <c r="F21" s="28">
        <v>104</v>
      </c>
      <c r="G21" s="28">
        <v>103</v>
      </c>
      <c r="H21" s="28">
        <v>87</v>
      </c>
      <c r="I21" s="28">
        <v>40</v>
      </c>
      <c r="J21" s="28">
        <v>112</v>
      </c>
      <c r="K21" s="28">
        <v>123</v>
      </c>
      <c r="L21" s="28">
        <v>121</v>
      </c>
      <c r="M21" s="27">
        <v>148</v>
      </c>
      <c r="N21" s="28">
        <f t="shared" si="1"/>
        <v>1179</v>
      </c>
    </row>
    <row r="22" spans="1:14" s="5" customFormat="1" x14ac:dyDescent="0.3">
      <c r="A22" s="41" t="s">
        <v>16</v>
      </c>
      <c r="B22" s="28">
        <v>5</v>
      </c>
      <c r="C22" s="28">
        <v>7</v>
      </c>
      <c r="D22" s="28">
        <v>9</v>
      </c>
      <c r="E22" s="28">
        <v>5</v>
      </c>
      <c r="F22" s="28">
        <v>4</v>
      </c>
      <c r="G22" s="28">
        <v>16</v>
      </c>
      <c r="H22" s="28">
        <v>8</v>
      </c>
      <c r="I22" s="28">
        <v>4</v>
      </c>
      <c r="J22" s="28">
        <v>7</v>
      </c>
      <c r="K22" s="28">
        <v>14</v>
      </c>
      <c r="L22" s="28">
        <v>15</v>
      </c>
      <c r="M22" s="27">
        <v>23</v>
      </c>
      <c r="N22" s="28">
        <f t="shared" si="1"/>
        <v>117</v>
      </c>
    </row>
    <row r="23" spans="1:14" s="5" customFormat="1" x14ac:dyDescent="0.3">
      <c r="A23" s="41" t="s">
        <v>18</v>
      </c>
      <c r="B23" s="28">
        <v>353</v>
      </c>
      <c r="C23" s="28">
        <v>243</v>
      </c>
      <c r="D23" s="28">
        <v>372</v>
      </c>
      <c r="E23" s="28">
        <v>405</v>
      </c>
      <c r="F23" s="28">
        <v>339</v>
      </c>
      <c r="G23" s="28">
        <v>340</v>
      </c>
      <c r="H23" s="28">
        <v>392</v>
      </c>
      <c r="I23" s="28">
        <v>180</v>
      </c>
      <c r="J23" s="28">
        <v>329</v>
      </c>
      <c r="K23" s="28">
        <v>327</v>
      </c>
      <c r="L23" s="28">
        <v>349</v>
      </c>
      <c r="M23" s="27">
        <v>347</v>
      </c>
      <c r="N23" s="28">
        <f t="shared" si="1"/>
        <v>3976</v>
      </c>
    </row>
    <row r="24" spans="1:14" s="5" customFormat="1" x14ac:dyDescent="0.3">
      <c r="A24" s="41" t="s">
        <v>19</v>
      </c>
      <c r="B24" s="28">
        <v>119</v>
      </c>
      <c r="C24" s="28">
        <v>37</v>
      </c>
      <c r="D24" s="28">
        <v>21</v>
      </c>
      <c r="E24" s="28">
        <v>14</v>
      </c>
      <c r="F24" s="28">
        <v>31</v>
      </c>
      <c r="G24" s="28">
        <v>28</v>
      </c>
      <c r="H24" s="28">
        <v>36</v>
      </c>
      <c r="I24" s="28">
        <v>23</v>
      </c>
      <c r="J24" s="28">
        <v>26</v>
      </c>
      <c r="K24" s="28">
        <v>40</v>
      </c>
      <c r="L24" s="28">
        <v>47</v>
      </c>
      <c r="M24" s="27">
        <v>41</v>
      </c>
      <c r="N24" s="28">
        <f t="shared" si="1"/>
        <v>463</v>
      </c>
    </row>
    <row r="25" spans="1:14" s="5" customFormat="1" x14ac:dyDescent="0.3">
      <c r="A25" s="41" t="s">
        <v>20</v>
      </c>
      <c r="B25" s="28">
        <v>376</v>
      </c>
      <c r="C25" s="28">
        <v>350</v>
      </c>
      <c r="D25" s="28">
        <v>421</v>
      </c>
      <c r="E25" s="28">
        <v>405</v>
      </c>
      <c r="F25" s="28">
        <v>402</v>
      </c>
      <c r="G25" s="28">
        <v>387</v>
      </c>
      <c r="H25" s="28">
        <v>356</v>
      </c>
      <c r="I25" s="28">
        <v>173</v>
      </c>
      <c r="J25" s="28">
        <v>322</v>
      </c>
      <c r="K25" s="28">
        <v>391</v>
      </c>
      <c r="L25" s="28">
        <v>428</v>
      </c>
      <c r="M25" s="27">
        <v>451</v>
      </c>
      <c r="N25" s="28">
        <f t="shared" si="1"/>
        <v>4462</v>
      </c>
    </row>
    <row r="26" spans="1:14" s="5" customFormat="1" x14ac:dyDescent="0.3">
      <c r="A26" s="41" t="s">
        <v>21</v>
      </c>
      <c r="B26" s="28">
        <v>660</v>
      </c>
      <c r="C26" s="28">
        <v>687</v>
      </c>
      <c r="D26" s="28">
        <v>718</v>
      </c>
      <c r="E26" s="28">
        <v>719</v>
      </c>
      <c r="F26" s="28">
        <v>801</v>
      </c>
      <c r="G26" s="28">
        <v>677</v>
      </c>
      <c r="H26" s="28">
        <v>699</v>
      </c>
      <c r="I26" s="28">
        <v>329</v>
      </c>
      <c r="J26" s="28">
        <v>676</v>
      </c>
      <c r="K26" s="28">
        <v>813</v>
      </c>
      <c r="L26" s="28">
        <v>793</v>
      </c>
      <c r="M26" s="27">
        <v>1086</v>
      </c>
      <c r="N26" s="28">
        <f t="shared" si="1"/>
        <v>8658</v>
      </c>
    </row>
    <row r="27" spans="1:14" s="5" customFormat="1" x14ac:dyDescent="0.3">
      <c r="A27" s="41" t="s">
        <v>22</v>
      </c>
      <c r="B27" s="28">
        <v>532</v>
      </c>
      <c r="C27" s="28">
        <v>574</v>
      </c>
      <c r="D27" s="28">
        <v>664</v>
      </c>
      <c r="E27" s="28">
        <v>548</v>
      </c>
      <c r="F27" s="28">
        <v>709</v>
      </c>
      <c r="G27" s="28">
        <v>701</v>
      </c>
      <c r="H27" s="28">
        <v>573</v>
      </c>
      <c r="I27" s="28">
        <v>326</v>
      </c>
      <c r="J27" s="28">
        <v>520</v>
      </c>
      <c r="K27" s="28">
        <v>726</v>
      </c>
      <c r="L27" s="28">
        <v>787</v>
      </c>
      <c r="M27" s="27">
        <v>964</v>
      </c>
      <c r="N27" s="28">
        <f t="shared" si="1"/>
        <v>7624</v>
      </c>
    </row>
    <row r="28" spans="1:14" s="5" customFormat="1" x14ac:dyDescent="0.3">
      <c r="A28" s="41" t="s">
        <v>23</v>
      </c>
      <c r="B28" s="28">
        <v>51</v>
      </c>
      <c r="C28" s="28">
        <v>29</v>
      </c>
      <c r="D28" s="28">
        <v>28</v>
      </c>
      <c r="E28" s="28">
        <v>49</v>
      </c>
      <c r="F28" s="28">
        <v>35</v>
      </c>
      <c r="G28" s="28">
        <v>14</v>
      </c>
      <c r="H28" s="28">
        <v>9</v>
      </c>
      <c r="I28" s="28">
        <v>4</v>
      </c>
      <c r="J28" s="28">
        <v>23</v>
      </c>
      <c r="K28" s="28">
        <v>27</v>
      </c>
      <c r="L28" s="28">
        <v>19</v>
      </c>
      <c r="M28" s="27">
        <v>17</v>
      </c>
      <c r="N28" s="28">
        <f t="shared" si="1"/>
        <v>305</v>
      </c>
    </row>
    <row r="29" spans="1:14" s="5" customFormat="1" x14ac:dyDescent="0.3">
      <c r="A29" s="41" t="s">
        <v>24</v>
      </c>
      <c r="B29" s="28">
        <v>7</v>
      </c>
      <c r="C29" s="28">
        <v>10</v>
      </c>
      <c r="D29" s="28">
        <v>14</v>
      </c>
      <c r="E29" s="28">
        <v>9</v>
      </c>
      <c r="F29" s="28">
        <v>9</v>
      </c>
      <c r="G29" s="28">
        <v>6</v>
      </c>
      <c r="H29" s="28">
        <v>7</v>
      </c>
      <c r="I29" s="28">
        <v>5</v>
      </c>
      <c r="J29" s="28">
        <v>6</v>
      </c>
      <c r="K29" s="28">
        <v>10</v>
      </c>
      <c r="L29" s="28">
        <v>4</v>
      </c>
      <c r="M29" s="27">
        <v>3</v>
      </c>
      <c r="N29" s="28">
        <f t="shared" si="1"/>
        <v>90</v>
      </c>
    </row>
    <row r="30" spans="1:14" s="5" customFormat="1" x14ac:dyDescent="0.3">
      <c r="A30" s="41" t="s">
        <v>27</v>
      </c>
      <c r="B30" s="28">
        <v>16</v>
      </c>
      <c r="C30" s="28">
        <v>33</v>
      </c>
      <c r="D30" s="28">
        <v>17</v>
      </c>
      <c r="E30" s="28">
        <v>9</v>
      </c>
      <c r="F30" s="28">
        <v>44</v>
      </c>
      <c r="G30" s="28">
        <v>10</v>
      </c>
      <c r="H30" s="28">
        <v>37</v>
      </c>
      <c r="I30" s="28">
        <v>7</v>
      </c>
      <c r="J30" s="28">
        <v>13</v>
      </c>
      <c r="K30" s="28">
        <v>11</v>
      </c>
      <c r="L30" s="28">
        <v>13</v>
      </c>
      <c r="M30" s="27">
        <v>11</v>
      </c>
      <c r="N30" s="28">
        <f t="shared" si="1"/>
        <v>221</v>
      </c>
    </row>
    <row r="31" spans="1:14" s="5" customFormat="1" x14ac:dyDescent="0.3">
      <c r="A31" s="41" t="s">
        <v>28</v>
      </c>
      <c r="B31" s="28">
        <v>28</v>
      </c>
      <c r="C31" s="28">
        <v>45</v>
      </c>
      <c r="D31" s="28">
        <v>36</v>
      </c>
      <c r="E31" s="28">
        <v>31</v>
      </c>
      <c r="F31" s="28">
        <v>38</v>
      </c>
      <c r="G31" s="28">
        <v>39</v>
      </c>
      <c r="H31" s="28">
        <v>43</v>
      </c>
      <c r="I31" s="28">
        <v>21</v>
      </c>
      <c r="J31" s="28">
        <v>35</v>
      </c>
      <c r="K31" s="28">
        <v>56</v>
      </c>
      <c r="L31" s="28">
        <v>42</v>
      </c>
      <c r="M31" s="27">
        <v>59</v>
      </c>
      <c r="N31" s="28">
        <f t="shared" si="1"/>
        <v>473</v>
      </c>
    </row>
    <row r="32" spans="1:14" s="5" customFormat="1" x14ac:dyDescent="0.3">
      <c r="A32" s="41" t="s">
        <v>29</v>
      </c>
      <c r="B32" s="28">
        <v>396</v>
      </c>
      <c r="C32" s="28">
        <v>350</v>
      </c>
      <c r="D32" s="28">
        <v>470</v>
      </c>
      <c r="E32" s="28">
        <v>390</v>
      </c>
      <c r="F32" s="28">
        <v>365</v>
      </c>
      <c r="G32" s="28">
        <v>493</v>
      </c>
      <c r="H32" s="28">
        <v>331</v>
      </c>
      <c r="I32" s="28">
        <v>178</v>
      </c>
      <c r="J32" s="28">
        <v>514</v>
      </c>
      <c r="K32" s="28">
        <v>432</v>
      </c>
      <c r="L32" s="28">
        <v>331</v>
      </c>
      <c r="M32" s="27">
        <v>620</v>
      </c>
      <c r="N32" s="28">
        <f t="shared" si="1"/>
        <v>4870</v>
      </c>
    </row>
    <row r="33" spans="1:15" s="5" customFormat="1" x14ac:dyDescent="0.3">
      <c r="A33" s="41" t="s">
        <v>30</v>
      </c>
      <c r="B33" s="28">
        <v>1</v>
      </c>
      <c r="C33" s="28">
        <v>5</v>
      </c>
      <c r="D33" s="28">
        <v>10</v>
      </c>
      <c r="E33" s="28">
        <v>8</v>
      </c>
      <c r="F33" s="28">
        <v>12</v>
      </c>
      <c r="G33" s="28">
        <v>11</v>
      </c>
      <c r="H33" s="28">
        <v>9</v>
      </c>
      <c r="I33" s="28">
        <v>1</v>
      </c>
      <c r="J33" s="28">
        <v>12</v>
      </c>
      <c r="K33" s="28">
        <v>13</v>
      </c>
      <c r="L33" s="28">
        <v>21</v>
      </c>
      <c r="M33" s="27">
        <v>31</v>
      </c>
      <c r="N33" s="28">
        <f t="shared" si="1"/>
        <v>134</v>
      </c>
    </row>
    <row r="34" spans="1:15" s="5" customFormat="1" x14ac:dyDescent="0.3">
      <c r="A34" s="42" t="s">
        <v>31</v>
      </c>
      <c r="B34" s="30">
        <v>36</v>
      </c>
      <c r="C34" s="30">
        <v>27</v>
      </c>
      <c r="D34" s="30">
        <v>36</v>
      </c>
      <c r="E34" s="30">
        <v>43</v>
      </c>
      <c r="F34" s="30">
        <v>34</v>
      </c>
      <c r="G34" s="30">
        <v>54</v>
      </c>
      <c r="H34" s="30">
        <v>42</v>
      </c>
      <c r="I34" s="30">
        <v>20</v>
      </c>
      <c r="J34" s="30">
        <v>41</v>
      </c>
      <c r="K34" s="30">
        <v>53</v>
      </c>
      <c r="L34" s="30">
        <v>45</v>
      </c>
      <c r="M34" s="29">
        <v>61</v>
      </c>
      <c r="N34" s="30">
        <f t="shared" si="1"/>
        <v>492</v>
      </c>
    </row>
    <row r="35" spans="1:15" s="6" customFormat="1" ht="30" x14ac:dyDescent="0.3">
      <c r="A35" s="15" t="s">
        <v>65</v>
      </c>
      <c r="B35" s="19">
        <f t="shared" ref="B35:N35" si="2">SUM(B13:B34)</f>
        <v>4025</v>
      </c>
      <c r="C35" s="19">
        <f t="shared" si="2"/>
        <v>3833</v>
      </c>
      <c r="D35" s="19">
        <f t="shared" si="2"/>
        <v>4680</v>
      </c>
      <c r="E35" s="19">
        <f t="shared" si="2"/>
        <v>4283</v>
      </c>
      <c r="F35" s="19">
        <f t="shared" si="2"/>
        <v>4650</v>
      </c>
      <c r="G35" s="19">
        <f t="shared" si="2"/>
        <v>4719</v>
      </c>
      <c r="H35" s="19">
        <f t="shared" si="2"/>
        <v>4159</v>
      </c>
      <c r="I35" s="19">
        <f t="shared" si="2"/>
        <v>2069</v>
      </c>
      <c r="J35" s="19">
        <f t="shared" si="2"/>
        <v>4389</v>
      </c>
      <c r="K35" s="19">
        <f t="shared" si="2"/>
        <v>4832</v>
      </c>
      <c r="L35" s="19">
        <f t="shared" si="2"/>
        <v>4986</v>
      </c>
      <c r="M35" s="18">
        <f t="shared" si="2"/>
        <v>6068</v>
      </c>
      <c r="N35" s="19">
        <f t="shared" si="2"/>
        <v>52693</v>
      </c>
    </row>
    <row r="36" spans="1:15" s="6" customFormat="1" x14ac:dyDescent="0.3">
      <c r="A36" s="16" t="s">
        <v>66</v>
      </c>
      <c r="B36" s="37">
        <v>6</v>
      </c>
      <c r="C36" s="37">
        <v>6</v>
      </c>
      <c r="D36" s="22">
        <v>7</v>
      </c>
      <c r="E36" s="37">
        <v>80</v>
      </c>
      <c r="F36" s="37">
        <v>18</v>
      </c>
      <c r="G36" s="22">
        <v>9</v>
      </c>
      <c r="H36" s="22">
        <v>7</v>
      </c>
      <c r="I36" s="37">
        <v>9</v>
      </c>
      <c r="J36" s="22">
        <v>5</v>
      </c>
      <c r="K36" s="37">
        <v>5</v>
      </c>
      <c r="L36" s="37">
        <v>4</v>
      </c>
      <c r="M36" s="20">
        <v>18</v>
      </c>
      <c r="N36" s="22">
        <f>SUM(B36:M36)</f>
        <v>174</v>
      </c>
    </row>
    <row r="37" spans="1:15" s="6" customFormat="1" ht="21" customHeight="1" x14ac:dyDescent="0.3">
      <c r="A37" s="17" t="s">
        <v>67</v>
      </c>
      <c r="B37" s="24">
        <f t="shared" ref="B37:M37" si="3">SUM(B12,B35,B36)</f>
        <v>7956</v>
      </c>
      <c r="C37" s="24">
        <f t="shared" si="3"/>
        <v>7738</v>
      </c>
      <c r="D37" s="24">
        <f t="shared" si="3"/>
        <v>8635</v>
      </c>
      <c r="E37" s="24">
        <f t="shared" si="3"/>
        <v>8343</v>
      </c>
      <c r="F37" s="24">
        <f t="shared" si="3"/>
        <v>8951</v>
      </c>
      <c r="G37" s="24">
        <f t="shared" si="3"/>
        <v>8999</v>
      </c>
      <c r="H37" s="24">
        <f t="shared" si="3"/>
        <v>8252</v>
      </c>
      <c r="I37" s="24">
        <f t="shared" si="3"/>
        <v>3743</v>
      </c>
      <c r="J37" s="24">
        <f t="shared" si="3"/>
        <v>7982</v>
      </c>
      <c r="K37" s="24">
        <f t="shared" si="3"/>
        <v>9276</v>
      </c>
      <c r="L37" s="24">
        <f t="shared" si="3"/>
        <v>9245</v>
      </c>
      <c r="M37" s="23">
        <f t="shared" si="3"/>
        <v>10784</v>
      </c>
      <c r="N37" s="24">
        <f>+N35+N12+N36</f>
        <v>99904</v>
      </c>
    </row>
    <row r="38" spans="1:15" s="51" customFormat="1" ht="30" customHeight="1" x14ac:dyDescent="0.2">
      <c r="A38" s="80" t="s">
        <v>62</v>
      </c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50"/>
    </row>
    <row r="39" spans="1:15" x14ac:dyDescent="0.3">
      <c r="A39" s="79" t="s">
        <v>45</v>
      </c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</row>
    <row r="40" spans="1:15" x14ac:dyDescent="0.3">
      <c r="A40" s="69" t="s">
        <v>46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</row>
  </sheetData>
  <mergeCells count="7">
    <mergeCell ref="A39:N39"/>
    <mergeCell ref="A40:N40"/>
    <mergeCell ref="B2:N2"/>
    <mergeCell ref="B3:N3"/>
    <mergeCell ref="A5:A6"/>
    <mergeCell ref="B5:N5"/>
    <mergeCell ref="A38:N38"/>
  </mergeCells>
  <phoneticPr fontId="18" type="noConversion"/>
  <pageMargins left="0.78740157480314965" right="0.70866141732283472" top="0.51181102362204722" bottom="0.74803149606299213" header="0.31496062992125984" footer="0.31496062992125984"/>
  <pageSetup paperSize="9" scale="78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N35 N12" formula="1"/>
    <ignoredError sqref="B5" numberStoredAsText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O40"/>
  <sheetViews>
    <sheetView showGridLines="0" zoomScaleNormal="100" workbookViewId="0">
      <pane ySplit="6" topLeftCell="A7" activePane="bottomLeft" state="frozen"/>
      <selection pane="bottomLeft" activeCell="A5" sqref="A5:A6"/>
    </sheetView>
  </sheetViews>
  <sheetFormatPr defaultRowHeight="15" x14ac:dyDescent="0.3"/>
  <cols>
    <col min="1" max="1" width="20.28515625" style="1" bestFit="1" customWidth="1"/>
    <col min="2" max="13" width="8.7109375" style="1" customWidth="1"/>
    <col min="14" max="14" width="11.140625" style="1" bestFit="1" customWidth="1"/>
    <col min="15" max="16384" width="9.140625" style="1"/>
  </cols>
  <sheetData>
    <row r="2" spans="1:14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14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4" s="5" customFormat="1" ht="17.100000000000001" customHeight="1" x14ac:dyDescent="0.35">
      <c r="A5" s="72" t="s">
        <v>63</v>
      </c>
      <c r="B5" s="74" t="s">
        <v>32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14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14" s="5" customFormat="1" ht="15" customHeight="1" x14ac:dyDescent="0.3">
      <c r="A7" s="40" t="s">
        <v>1</v>
      </c>
      <c r="B7" s="26">
        <v>4000</v>
      </c>
      <c r="C7" s="26">
        <v>4858</v>
      </c>
      <c r="D7" s="26">
        <v>4017</v>
      </c>
      <c r="E7" s="26">
        <v>4638</v>
      </c>
      <c r="F7" s="26">
        <v>4041</v>
      </c>
      <c r="G7" s="26">
        <v>3900</v>
      </c>
      <c r="H7" s="26">
        <v>3562</v>
      </c>
      <c r="I7" s="26">
        <v>1836</v>
      </c>
      <c r="J7" s="26">
        <v>3400</v>
      </c>
      <c r="K7" s="26">
        <v>3939</v>
      </c>
      <c r="L7" s="26">
        <v>3777</v>
      </c>
      <c r="M7" s="25">
        <v>3636</v>
      </c>
      <c r="N7" s="26">
        <f>SUM(B7:M7)</f>
        <v>45604</v>
      </c>
    </row>
    <row r="8" spans="1:14" s="5" customFormat="1" x14ac:dyDescent="0.3">
      <c r="A8" s="41" t="s">
        <v>2</v>
      </c>
      <c r="B8" s="28">
        <v>602</v>
      </c>
      <c r="C8" s="28">
        <v>419</v>
      </c>
      <c r="D8" s="28">
        <v>402</v>
      </c>
      <c r="E8" s="28">
        <v>362</v>
      </c>
      <c r="F8" s="28">
        <v>584</v>
      </c>
      <c r="G8" s="28">
        <v>666</v>
      </c>
      <c r="H8" s="28">
        <v>750</v>
      </c>
      <c r="I8" s="28">
        <v>336</v>
      </c>
      <c r="J8" s="28">
        <v>470</v>
      </c>
      <c r="K8" s="28">
        <v>716</v>
      </c>
      <c r="L8" s="28">
        <v>528</v>
      </c>
      <c r="M8" s="27">
        <v>506</v>
      </c>
      <c r="N8" s="28">
        <f>SUM(B8:M8)</f>
        <v>6341</v>
      </c>
    </row>
    <row r="9" spans="1:14" s="5" customFormat="1" x14ac:dyDescent="0.3">
      <c r="A9" s="41" t="s">
        <v>3</v>
      </c>
      <c r="B9" s="28">
        <v>137</v>
      </c>
      <c r="C9" s="28">
        <v>162</v>
      </c>
      <c r="D9" s="28">
        <v>213</v>
      </c>
      <c r="E9" s="28">
        <v>183</v>
      </c>
      <c r="F9" s="28">
        <v>149</v>
      </c>
      <c r="G9" s="28">
        <v>266</v>
      </c>
      <c r="H9" s="28">
        <v>184</v>
      </c>
      <c r="I9" s="28">
        <v>118</v>
      </c>
      <c r="J9" s="28">
        <v>116</v>
      </c>
      <c r="K9" s="28">
        <v>126</v>
      </c>
      <c r="L9" s="28">
        <v>146</v>
      </c>
      <c r="M9" s="27">
        <v>109</v>
      </c>
      <c r="N9" s="28">
        <f>SUM(B9:M9)</f>
        <v>1909</v>
      </c>
    </row>
    <row r="10" spans="1:14" s="5" customFormat="1" x14ac:dyDescent="0.3">
      <c r="A10" s="41" t="s">
        <v>34</v>
      </c>
      <c r="B10" s="49">
        <v>0</v>
      </c>
      <c r="C10" s="49">
        <v>0</v>
      </c>
      <c r="D10" s="49">
        <v>0</v>
      </c>
      <c r="E10" s="49">
        <v>1</v>
      </c>
      <c r="F10" s="49">
        <v>9</v>
      </c>
      <c r="G10" s="49">
        <v>156</v>
      </c>
      <c r="H10" s="49">
        <v>26</v>
      </c>
      <c r="I10" s="49">
        <v>15</v>
      </c>
      <c r="J10" s="49">
        <v>18</v>
      </c>
      <c r="K10" s="49">
        <v>23</v>
      </c>
      <c r="L10" s="49">
        <v>19</v>
      </c>
      <c r="M10" s="48">
        <v>19</v>
      </c>
      <c r="N10" s="28">
        <f>SUM(B10:M10)</f>
        <v>286</v>
      </c>
    </row>
    <row r="11" spans="1:14" s="5" customFormat="1" x14ac:dyDescent="0.3">
      <c r="A11" s="42" t="s">
        <v>35</v>
      </c>
      <c r="B11" s="30">
        <v>18</v>
      </c>
      <c r="C11" s="30">
        <v>12</v>
      </c>
      <c r="D11" s="30">
        <v>5</v>
      </c>
      <c r="E11" s="30">
        <v>9</v>
      </c>
      <c r="F11" s="30">
        <v>7</v>
      </c>
      <c r="G11" s="30">
        <v>2</v>
      </c>
      <c r="H11" s="30">
        <v>0</v>
      </c>
      <c r="I11" s="30">
        <v>4</v>
      </c>
      <c r="J11" s="30">
        <v>1</v>
      </c>
      <c r="K11" s="30">
        <v>6</v>
      </c>
      <c r="L11" s="30">
        <v>3</v>
      </c>
      <c r="M11" s="29">
        <v>16</v>
      </c>
      <c r="N11" s="30">
        <f>SUM(B11:M11)</f>
        <v>83</v>
      </c>
    </row>
    <row r="12" spans="1:14" s="5" customFormat="1" ht="27" x14ac:dyDescent="0.3">
      <c r="A12" s="14" t="s">
        <v>64</v>
      </c>
      <c r="B12" s="22">
        <f t="shared" ref="B12:N12" si="0">SUM(B7:B11)</f>
        <v>4757</v>
      </c>
      <c r="C12" s="22">
        <f t="shared" si="0"/>
        <v>5451</v>
      </c>
      <c r="D12" s="22">
        <f t="shared" si="0"/>
        <v>4637</v>
      </c>
      <c r="E12" s="22">
        <f t="shared" si="0"/>
        <v>5193</v>
      </c>
      <c r="F12" s="22">
        <f t="shared" si="0"/>
        <v>4790</v>
      </c>
      <c r="G12" s="22">
        <f t="shared" si="0"/>
        <v>4990</v>
      </c>
      <c r="H12" s="22">
        <f t="shared" si="0"/>
        <v>4522</v>
      </c>
      <c r="I12" s="22">
        <f t="shared" si="0"/>
        <v>2309</v>
      </c>
      <c r="J12" s="22">
        <f t="shared" si="0"/>
        <v>4005</v>
      </c>
      <c r="K12" s="22">
        <f t="shared" si="0"/>
        <v>4810</v>
      </c>
      <c r="L12" s="22">
        <f t="shared" si="0"/>
        <v>4473</v>
      </c>
      <c r="M12" s="21">
        <f t="shared" si="0"/>
        <v>4286</v>
      </c>
      <c r="N12" s="22">
        <f t="shared" si="0"/>
        <v>54223</v>
      </c>
    </row>
    <row r="13" spans="1:14" s="5" customFormat="1" x14ac:dyDescent="0.3">
      <c r="A13" s="40" t="s">
        <v>5</v>
      </c>
      <c r="B13" s="26">
        <v>717</v>
      </c>
      <c r="C13" s="26">
        <v>655</v>
      </c>
      <c r="D13" s="26">
        <v>617</v>
      </c>
      <c r="E13" s="26">
        <v>525</v>
      </c>
      <c r="F13" s="26">
        <v>684</v>
      </c>
      <c r="G13" s="26">
        <v>513</v>
      </c>
      <c r="H13" s="26">
        <v>701</v>
      </c>
      <c r="I13" s="26">
        <v>304</v>
      </c>
      <c r="J13" s="26">
        <v>645</v>
      </c>
      <c r="K13" s="26">
        <v>708</v>
      </c>
      <c r="L13" s="26">
        <v>600</v>
      </c>
      <c r="M13" s="25">
        <v>640</v>
      </c>
      <c r="N13" s="26">
        <f t="shared" ref="N13:N34" si="1">SUM(B13:M13)</f>
        <v>7309</v>
      </c>
    </row>
    <row r="14" spans="1:14" s="5" customFormat="1" x14ac:dyDescent="0.3">
      <c r="A14" s="41" t="s">
        <v>6</v>
      </c>
      <c r="B14" s="28">
        <v>119</v>
      </c>
      <c r="C14" s="28">
        <v>95</v>
      </c>
      <c r="D14" s="28">
        <v>79</v>
      </c>
      <c r="E14" s="28">
        <v>76</v>
      </c>
      <c r="F14" s="28">
        <v>133</v>
      </c>
      <c r="G14" s="28">
        <v>78</v>
      </c>
      <c r="H14" s="28">
        <v>46</v>
      </c>
      <c r="I14" s="28">
        <v>21</v>
      </c>
      <c r="J14" s="28">
        <v>25</v>
      </c>
      <c r="K14" s="28">
        <v>45</v>
      </c>
      <c r="L14" s="28">
        <v>30</v>
      </c>
      <c r="M14" s="27">
        <v>61</v>
      </c>
      <c r="N14" s="28">
        <f t="shared" si="1"/>
        <v>808</v>
      </c>
    </row>
    <row r="15" spans="1:14" s="5" customFormat="1" x14ac:dyDescent="0.3">
      <c r="A15" s="41" t="s">
        <v>8</v>
      </c>
      <c r="B15" s="28">
        <v>393</v>
      </c>
      <c r="C15" s="28">
        <v>447</v>
      </c>
      <c r="D15" s="28">
        <v>730</v>
      </c>
      <c r="E15" s="28">
        <v>497</v>
      </c>
      <c r="F15" s="28">
        <v>573</v>
      </c>
      <c r="G15" s="28">
        <v>492</v>
      </c>
      <c r="H15" s="28">
        <v>518</v>
      </c>
      <c r="I15" s="28">
        <v>226</v>
      </c>
      <c r="J15" s="28">
        <v>465</v>
      </c>
      <c r="K15" s="28">
        <v>632</v>
      </c>
      <c r="L15" s="28">
        <v>548</v>
      </c>
      <c r="M15" s="27">
        <v>468</v>
      </c>
      <c r="N15" s="28">
        <f t="shared" si="1"/>
        <v>5989</v>
      </c>
    </row>
    <row r="16" spans="1:14" s="5" customFormat="1" x14ac:dyDescent="0.3">
      <c r="A16" s="41" t="s">
        <v>10</v>
      </c>
      <c r="B16" s="28">
        <v>261</v>
      </c>
      <c r="C16" s="28">
        <v>290</v>
      </c>
      <c r="D16" s="28">
        <v>319</v>
      </c>
      <c r="E16" s="28">
        <v>338</v>
      </c>
      <c r="F16" s="28">
        <v>415</v>
      </c>
      <c r="G16" s="28">
        <v>361</v>
      </c>
      <c r="H16" s="28">
        <v>397</v>
      </c>
      <c r="I16" s="28">
        <v>160</v>
      </c>
      <c r="J16" s="28">
        <v>277</v>
      </c>
      <c r="K16" s="28">
        <v>398</v>
      </c>
      <c r="L16" s="28">
        <v>341</v>
      </c>
      <c r="M16" s="27">
        <v>367</v>
      </c>
      <c r="N16" s="28">
        <f t="shared" si="1"/>
        <v>3924</v>
      </c>
    </row>
    <row r="17" spans="1:14" s="5" customFormat="1" x14ac:dyDescent="0.3">
      <c r="A17" s="41" t="s">
        <v>11</v>
      </c>
      <c r="B17" s="28">
        <v>42</v>
      </c>
      <c r="C17" s="28">
        <v>72</v>
      </c>
      <c r="D17" s="28">
        <v>61</v>
      </c>
      <c r="E17" s="28">
        <v>39</v>
      </c>
      <c r="F17" s="28">
        <v>44</v>
      </c>
      <c r="G17" s="28">
        <v>57</v>
      </c>
      <c r="H17" s="28">
        <v>39</v>
      </c>
      <c r="I17" s="28">
        <v>32</v>
      </c>
      <c r="J17" s="28">
        <v>33</v>
      </c>
      <c r="K17" s="28">
        <v>215</v>
      </c>
      <c r="L17" s="28">
        <v>29</v>
      </c>
      <c r="M17" s="27">
        <v>310</v>
      </c>
      <c r="N17" s="28">
        <f t="shared" si="1"/>
        <v>973</v>
      </c>
    </row>
    <row r="18" spans="1:14" s="5" customFormat="1" x14ac:dyDescent="0.3">
      <c r="A18" s="41" t="s">
        <v>12</v>
      </c>
      <c r="B18" s="28">
        <v>3</v>
      </c>
      <c r="C18" s="28">
        <v>2</v>
      </c>
      <c r="D18" s="28">
        <v>4</v>
      </c>
      <c r="E18" s="28">
        <v>4</v>
      </c>
      <c r="F18" s="28">
        <v>3</v>
      </c>
      <c r="G18" s="28">
        <v>4</v>
      </c>
      <c r="H18" s="28">
        <v>24</v>
      </c>
      <c r="I18" s="28">
        <v>0</v>
      </c>
      <c r="J18" s="28">
        <v>0</v>
      </c>
      <c r="K18" s="28">
        <v>0</v>
      </c>
      <c r="L18" s="28">
        <v>1</v>
      </c>
      <c r="M18" s="27">
        <v>1</v>
      </c>
      <c r="N18" s="28">
        <f t="shared" si="1"/>
        <v>46</v>
      </c>
    </row>
    <row r="19" spans="1:14" s="5" customFormat="1" x14ac:dyDescent="0.3">
      <c r="A19" s="41" t="s">
        <v>13</v>
      </c>
      <c r="B19" s="28">
        <v>104</v>
      </c>
      <c r="C19" s="28">
        <v>143</v>
      </c>
      <c r="D19" s="28">
        <v>87</v>
      </c>
      <c r="E19" s="28">
        <v>66</v>
      </c>
      <c r="F19" s="28">
        <v>69</v>
      </c>
      <c r="G19" s="28">
        <v>86</v>
      </c>
      <c r="H19" s="28">
        <v>75</v>
      </c>
      <c r="I19" s="28">
        <v>83</v>
      </c>
      <c r="J19" s="28">
        <v>53</v>
      </c>
      <c r="K19" s="28">
        <v>141</v>
      </c>
      <c r="L19" s="28">
        <v>74</v>
      </c>
      <c r="M19" s="27">
        <v>114</v>
      </c>
      <c r="N19" s="28">
        <f t="shared" si="1"/>
        <v>1095</v>
      </c>
    </row>
    <row r="20" spans="1:14" s="5" customFormat="1" x14ac:dyDescent="0.3">
      <c r="A20" s="41" t="s">
        <v>14</v>
      </c>
      <c r="B20" s="28">
        <v>4</v>
      </c>
      <c r="C20" s="28">
        <v>2</v>
      </c>
      <c r="D20" s="28">
        <v>1</v>
      </c>
      <c r="E20" s="28">
        <v>1</v>
      </c>
      <c r="F20" s="28">
        <v>1</v>
      </c>
      <c r="G20" s="28">
        <v>0</v>
      </c>
      <c r="H20" s="28">
        <v>8</v>
      </c>
      <c r="I20" s="28">
        <v>2</v>
      </c>
      <c r="J20" s="47">
        <v>3</v>
      </c>
      <c r="K20" s="28">
        <v>2</v>
      </c>
      <c r="L20" s="28">
        <v>1</v>
      </c>
      <c r="M20" s="27">
        <v>4</v>
      </c>
      <c r="N20" s="28">
        <f t="shared" si="1"/>
        <v>29</v>
      </c>
    </row>
    <row r="21" spans="1:14" s="5" customFormat="1" x14ac:dyDescent="0.3">
      <c r="A21" s="41" t="s">
        <v>15</v>
      </c>
      <c r="B21" s="28">
        <v>144</v>
      </c>
      <c r="C21" s="28">
        <v>122</v>
      </c>
      <c r="D21" s="28">
        <v>110</v>
      </c>
      <c r="E21" s="28">
        <v>68</v>
      </c>
      <c r="F21" s="28">
        <v>102</v>
      </c>
      <c r="G21" s="28">
        <v>89</v>
      </c>
      <c r="H21" s="28">
        <v>77</v>
      </c>
      <c r="I21" s="28">
        <v>38</v>
      </c>
      <c r="J21" s="28">
        <v>131</v>
      </c>
      <c r="K21" s="28">
        <v>109</v>
      </c>
      <c r="L21" s="28">
        <v>115</v>
      </c>
      <c r="M21" s="27">
        <v>83</v>
      </c>
      <c r="N21" s="28">
        <f t="shared" si="1"/>
        <v>1188</v>
      </c>
    </row>
    <row r="22" spans="1:14" s="5" customFormat="1" x14ac:dyDescent="0.3">
      <c r="A22" s="41" t="s">
        <v>16</v>
      </c>
      <c r="B22" s="28">
        <v>16</v>
      </c>
      <c r="C22" s="28">
        <v>27</v>
      </c>
      <c r="D22" s="28">
        <v>25</v>
      </c>
      <c r="E22" s="28">
        <v>10</v>
      </c>
      <c r="F22" s="28">
        <v>18</v>
      </c>
      <c r="G22" s="28">
        <v>15</v>
      </c>
      <c r="H22" s="28">
        <v>15</v>
      </c>
      <c r="I22" s="28">
        <v>7</v>
      </c>
      <c r="J22" s="28">
        <v>8</v>
      </c>
      <c r="K22" s="28">
        <v>8</v>
      </c>
      <c r="L22" s="28">
        <v>12</v>
      </c>
      <c r="M22" s="27">
        <v>60</v>
      </c>
      <c r="N22" s="28">
        <f t="shared" si="1"/>
        <v>221</v>
      </c>
    </row>
    <row r="23" spans="1:14" s="5" customFormat="1" x14ac:dyDescent="0.3">
      <c r="A23" s="41" t="s">
        <v>18</v>
      </c>
      <c r="B23" s="28">
        <v>464</v>
      </c>
      <c r="C23" s="28">
        <v>404</v>
      </c>
      <c r="D23" s="28">
        <v>409</v>
      </c>
      <c r="E23" s="28">
        <v>410</v>
      </c>
      <c r="F23" s="28">
        <v>498</v>
      </c>
      <c r="G23" s="28">
        <v>420</v>
      </c>
      <c r="H23" s="28">
        <v>409</v>
      </c>
      <c r="I23" s="28">
        <v>175</v>
      </c>
      <c r="J23" s="28">
        <v>260</v>
      </c>
      <c r="K23" s="28">
        <v>410</v>
      </c>
      <c r="L23" s="28">
        <v>359</v>
      </c>
      <c r="M23" s="27">
        <v>304</v>
      </c>
      <c r="N23" s="28">
        <f t="shared" si="1"/>
        <v>4522</v>
      </c>
    </row>
    <row r="24" spans="1:14" s="5" customFormat="1" x14ac:dyDescent="0.3">
      <c r="A24" s="41" t="s">
        <v>19</v>
      </c>
      <c r="B24" s="28">
        <v>88</v>
      </c>
      <c r="C24" s="28">
        <v>44</v>
      </c>
      <c r="D24" s="28">
        <v>59</v>
      </c>
      <c r="E24" s="28">
        <v>45</v>
      </c>
      <c r="F24" s="28">
        <v>65</v>
      </c>
      <c r="G24" s="28">
        <v>28</v>
      </c>
      <c r="H24" s="28">
        <v>44</v>
      </c>
      <c r="I24" s="28">
        <v>49</v>
      </c>
      <c r="J24" s="28">
        <v>37</v>
      </c>
      <c r="K24" s="28">
        <v>79</v>
      </c>
      <c r="L24" s="28">
        <v>18</v>
      </c>
      <c r="M24" s="27">
        <v>24</v>
      </c>
      <c r="N24" s="28">
        <f t="shared" si="1"/>
        <v>580</v>
      </c>
    </row>
    <row r="25" spans="1:14" s="5" customFormat="1" x14ac:dyDescent="0.3">
      <c r="A25" s="41" t="s">
        <v>20</v>
      </c>
      <c r="B25" s="28">
        <v>451</v>
      </c>
      <c r="C25" s="28">
        <v>349</v>
      </c>
      <c r="D25" s="28">
        <v>536</v>
      </c>
      <c r="E25" s="28">
        <v>365</v>
      </c>
      <c r="F25" s="28">
        <v>409</v>
      </c>
      <c r="G25" s="28">
        <v>440</v>
      </c>
      <c r="H25" s="28">
        <v>354</v>
      </c>
      <c r="I25" s="28">
        <v>183</v>
      </c>
      <c r="J25" s="28">
        <v>310</v>
      </c>
      <c r="K25" s="28">
        <v>425</v>
      </c>
      <c r="L25" s="28">
        <v>433</v>
      </c>
      <c r="M25" s="27">
        <v>499</v>
      </c>
      <c r="N25" s="28">
        <f t="shared" si="1"/>
        <v>4754</v>
      </c>
    </row>
    <row r="26" spans="1:14" s="5" customFormat="1" x14ac:dyDescent="0.3">
      <c r="A26" s="41" t="s">
        <v>21</v>
      </c>
      <c r="B26" s="28">
        <v>1093</v>
      </c>
      <c r="C26" s="28">
        <v>889</v>
      </c>
      <c r="D26" s="28">
        <v>701</v>
      </c>
      <c r="E26" s="28">
        <v>785</v>
      </c>
      <c r="F26" s="28">
        <v>939</v>
      </c>
      <c r="G26" s="28">
        <v>863</v>
      </c>
      <c r="H26" s="28">
        <v>689</v>
      </c>
      <c r="I26" s="28">
        <v>442</v>
      </c>
      <c r="J26" s="28">
        <v>643</v>
      </c>
      <c r="K26" s="28">
        <v>948</v>
      </c>
      <c r="L26" s="28">
        <v>819</v>
      </c>
      <c r="M26" s="27">
        <v>835</v>
      </c>
      <c r="N26" s="28">
        <f t="shared" si="1"/>
        <v>9646</v>
      </c>
    </row>
    <row r="27" spans="1:14" s="5" customFormat="1" x14ac:dyDescent="0.3">
      <c r="A27" s="41" t="s">
        <v>22</v>
      </c>
      <c r="B27" s="28">
        <v>1025</v>
      </c>
      <c r="C27" s="28">
        <v>986</v>
      </c>
      <c r="D27" s="28">
        <v>1020</v>
      </c>
      <c r="E27" s="28">
        <v>912</v>
      </c>
      <c r="F27" s="28">
        <v>907</v>
      </c>
      <c r="G27" s="28">
        <v>916</v>
      </c>
      <c r="H27" s="28">
        <v>641</v>
      </c>
      <c r="I27" s="28">
        <v>410</v>
      </c>
      <c r="J27" s="28">
        <v>592</v>
      </c>
      <c r="K27" s="28">
        <v>769</v>
      </c>
      <c r="L27" s="28">
        <v>717</v>
      </c>
      <c r="M27" s="27">
        <v>712</v>
      </c>
      <c r="N27" s="28">
        <f t="shared" si="1"/>
        <v>9607</v>
      </c>
    </row>
    <row r="28" spans="1:14" s="5" customFormat="1" x14ac:dyDescent="0.3">
      <c r="A28" s="41" t="s">
        <v>23</v>
      </c>
      <c r="B28" s="28">
        <v>42</v>
      </c>
      <c r="C28" s="28">
        <v>54</v>
      </c>
      <c r="D28" s="28">
        <v>40</v>
      </c>
      <c r="E28" s="28">
        <v>42</v>
      </c>
      <c r="F28" s="28">
        <v>53</v>
      </c>
      <c r="G28" s="28">
        <v>30</v>
      </c>
      <c r="H28" s="28">
        <v>26</v>
      </c>
      <c r="I28" s="28">
        <v>12</v>
      </c>
      <c r="J28" s="28">
        <v>29</v>
      </c>
      <c r="K28" s="28">
        <v>13</v>
      </c>
      <c r="L28" s="28">
        <v>37</v>
      </c>
      <c r="M28" s="27">
        <v>50</v>
      </c>
      <c r="N28" s="28">
        <f t="shared" si="1"/>
        <v>428</v>
      </c>
    </row>
    <row r="29" spans="1:14" s="5" customFormat="1" x14ac:dyDescent="0.3">
      <c r="A29" s="41" t="s">
        <v>24</v>
      </c>
      <c r="B29" s="28">
        <v>0</v>
      </c>
      <c r="C29" s="28">
        <v>0</v>
      </c>
      <c r="D29" s="28">
        <v>0</v>
      </c>
      <c r="E29" s="28">
        <v>0</v>
      </c>
      <c r="F29" s="28">
        <v>0</v>
      </c>
      <c r="G29" s="28">
        <v>0</v>
      </c>
      <c r="H29" s="28">
        <v>8</v>
      </c>
      <c r="I29" s="28">
        <v>3</v>
      </c>
      <c r="J29" s="28">
        <v>6</v>
      </c>
      <c r="K29" s="28">
        <v>9</v>
      </c>
      <c r="L29" s="28">
        <v>11</v>
      </c>
      <c r="M29" s="27">
        <v>10</v>
      </c>
      <c r="N29" s="28">
        <f t="shared" si="1"/>
        <v>47</v>
      </c>
    </row>
    <row r="30" spans="1:14" s="5" customFormat="1" x14ac:dyDescent="0.3">
      <c r="A30" s="41" t="s">
        <v>27</v>
      </c>
      <c r="B30" s="28">
        <v>34</v>
      </c>
      <c r="C30" s="28">
        <v>28</v>
      </c>
      <c r="D30" s="28">
        <v>33</v>
      </c>
      <c r="E30" s="28">
        <v>26</v>
      </c>
      <c r="F30" s="28">
        <v>24</v>
      </c>
      <c r="G30" s="28">
        <v>23</v>
      </c>
      <c r="H30" s="28">
        <v>30</v>
      </c>
      <c r="I30" s="28">
        <v>18</v>
      </c>
      <c r="J30" s="28">
        <v>18</v>
      </c>
      <c r="K30" s="28">
        <v>273</v>
      </c>
      <c r="L30" s="28">
        <v>16</v>
      </c>
      <c r="M30" s="27">
        <v>16</v>
      </c>
      <c r="N30" s="28">
        <f t="shared" si="1"/>
        <v>539</v>
      </c>
    </row>
    <row r="31" spans="1:14" s="5" customFormat="1" x14ac:dyDescent="0.3">
      <c r="A31" s="41" t="s">
        <v>28</v>
      </c>
      <c r="B31" s="28">
        <v>38</v>
      </c>
      <c r="C31" s="28">
        <v>40</v>
      </c>
      <c r="D31" s="28">
        <v>43</v>
      </c>
      <c r="E31" s="28">
        <v>73</v>
      </c>
      <c r="F31" s="28">
        <v>88</v>
      </c>
      <c r="G31" s="28">
        <v>77</v>
      </c>
      <c r="H31" s="28">
        <v>52</v>
      </c>
      <c r="I31" s="28">
        <v>29</v>
      </c>
      <c r="J31" s="28">
        <v>36</v>
      </c>
      <c r="K31" s="28">
        <v>41</v>
      </c>
      <c r="L31" s="28">
        <v>55</v>
      </c>
      <c r="M31" s="27">
        <v>47</v>
      </c>
      <c r="N31" s="28">
        <f t="shared" si="1"/>
        <v>619</v>
      </c>
    </row>
    <row r="32" spans="1:14" s="5" customFormat="1" x14ac:dyDescent="0.3">
      <c r="A32" s="41" t="s">
        <v>29</v>
      </c>
      <c r="B32" s="28">
        <v>483</v>
      </c>
      <c r="C32" s="28">
        <v>533</v>
      </c>
      <c r="D32" s="28">
        <v>664</v>
      </c>
      <c r="E32" s="28">
        <v>467</v>
      </c>
      <c r="F32" s="28">
        <v>464</v>
      </c>
      <c r="G32" s="28">
        <v>467</v>
      </c>
      <c r="H32" s="28">
        <v>394</v>
      </c>
      <c r="I32" s="28">
        <v>287</v>
      </c>
      <c r="J32" s="28">
        <v>584</v>
      </c>
      <c r="K32" s="28">
        <v>457</v>
      </c>
      <c r="L32" s="28">
        <v>498</v>
      </c>
      <c r="M32" s="27">
        <v>524</v>
      </c>
      <c r="N32" s="28">
        <f t="shared" si="1"/>
        <v>5822</v>
      </c>
    </row>
    <row r="33" spans="1:15" s="5" customFormat="1" x14ac:dyDescent="0.3">
      <c r="A33" s="41" t="s">
        <v>30</v>
      </c>
      <c r="B33" s="28">
        <v>6</v>
      </c>
      <c r="C33" s="28">
        <v>9</v>
      </c>
      <c r="D33" s="28">
        <v>5</v>
      </c>
      <c r="E33" s="28">
        <v>5</v>
      </c>
      <c r="F33" s="28">
        <v>8</v>
      </c>
      <c r="G33" s="28">
        <v>3</v>
      </c>
      <c r="H33" s="28">
        <v>5</v>
      </c>
      <c r="I33" s="28">
        <v>1</v>
      </c>
      <c r="J33" s="28">
        <v>9</v>
      </c>
      <c r="K33" s="28">
        <v>13</v>
      </c>
      <c r="L33" s="28">
        <v>17</v>
      </c>
      <c r="M33" s="27">
        <v>6</v>
      </c>
      <c r="N33" s="28">
        <f t="shared" si="1"/>
        <v>87</v>
      </c>
    </row>
    <row r="34" spans="1:15" s="5" customFormat="1" x14ac:dyDescent="0.3">
      <c r="A34" s="42" t="s">
        <v>31</v>
      </c>
      <c r="B34" s="30">
        <v>72</v>
      </c>
      <c r="C34" s="30">
        <v>60</v>
      </c>
      <c r="D34" s="30">
        <v>59</v>
      </c>
      <c r="E34" s="30">
        <v>41</v>
      </c>
      <c r="F34" s="30">
        <v>56</v>
      </c>
      <c r="G34" s="30">
        <v>51</v>
      </c>
      <c r="H34" s="30">
        <v>57</v>
      </c>
      <c r="I34" s="30">
        <v>25</v>
      </c>
      <c r="J34" s="30">
        <v>28</v>
      </c>
      <c r="K34" s="30">
        <v>65</v>
      </c>
      <c r="L34" s="30">
        <v>43</v>
      </c>
      <c r="M34" s="29">
        <v>64</v>
      </c>
      <c r="N34" s="30">
        <f t="shared" si="1"/>
        <v>621</v>
      </c>
    </row>
    <row r="35" spans="1:15" s="6" customFormat="1" ht="30" x14ac:dyDescent="0.3">
      <c r="A35" s="15" t="s">
        <v>65</v>
      </c>
      <c r="B35" s="19">
        <f t="shared" ref="B35:N35" si="2">SUM(B13:B34)</f>
        <v>5599</v>
      </c>
      <c r="C35" s="19">
        <f t="shared" si="2"/>
        <v>5251</v>
      </c>
      <c r="D35" s="19">
        <f t="shared" si="2"/>
        <v>5602</v>
      </c>
      <c r="E35" s="19">
        <f t="shared" si="2"/>
        <v>4795</v>
      </c>
      <c r="F35" s="19">
        <f t="shared" si="2"/>
        <v>5553</v>
      </c>
      <c r="G35" s="19">
        <f t="shared" si="2"/>
        <v>5013</v>
      </c>
      <c r="H35" s="19">
        <f t="shared" si="2"/>
        <v>4609</v>
      </c>
      <c r="I35" s="19">
        <f t="shared" si="2"/>
        <v>2507</v>
      </c>
      <c r="J35" s="19">
        <f t="shared" si="2"/>
        <v>4192</v>
      </c>
      <c r="K35" s="19">
        <f t="shared" si="2"/>
        <v>5760</v>
      </c>
      <c r="L35" s="19">
        <f t="shared" si="2"/>
        <v>4774</v>
      </c>
      <c r="M35" s="18">
        <f t="shared" si="2"/>
        <v>5199</v>
      </c>
      <c r="N35" s="19">
        <f t="shared" si="2"/>
        <v>58854</v>
      </c>
    </row>
    <row r="36" spans="1:15" s="6" customFormat="1" x14ac:dyDescent="0.3">
      <c r="A36" s="16" t="s">
        <v>66</v>
      </c>
      <c r="B36" s="37">
        <v>25</v>
      </c>
      <c r="C36" s="37">
        <v>23</v>
      </c>
      <c r="D36" s="22">
        <v>16</v>
      </c>
      <c r="E36" s="37">
        <v>17</v>
      </c>
      <c r="F36" s="37">
        <v>21</v>
      </c>
      <c r="G36" s="22">
        <v>14</v>
      </c>
      <c r="H36" s="22">
        <v>13</v>
      </c>
      <c r="I36" s="37">
        <v>12</v>
      </c>
      <c r="J36" s="22">
        <v>5</v>
      </c>
      <c r="K36" s="37">
        <v>14</v>
      </c>
      <c r="L36" s="37">
        <v>10</v>
      </c>
      <c r="M36" s="20">
        <v>20</v>
      </c>
      <c r="N36" s="22">
        <f>SUM(B36:M36)</f>
        <v>190</v>
      </c>
    </row>
    <row r="37" spans="1:15" s="6" customFormat="1" ht="21" customHeight="1" x14ac:dyDescent="0.3">
      <c r="A37" s="17" t="s">
        <v>67</v>
      </c>
      <c r="B37" s="24">
        <f t="shared" ref="B37:N37" si="3">+B35+B12+B36</f>
        <v>10381</v>
      </c>
      <c r="C37" s="24">
        <f t="shared" si="3"/>
        <v>10725</v>
      </c>
      <c r="D37" s="24">
        <f t="shared" si="3"/>
        <v>10255</v>
      </c>
      <c r="E37" s="24">
        <f t="shared" si="3"/>
        <v>10005</v>
      </c>
      <c r="F37" s="24">
        <f t="shared" si="3"/>
        <v>10364</v>
      </c>
      <c r="G37" s="24">
        <f t="shared" si="3"/>
        <v>10017</v>
      </c>
      <c r="H37" s="24">
        <f t="shared" si="3"/>
        <v>9144</v>
      </c>
      <c r="I37" s="24">
        <f t="shared" si="3"/>
        <v>4828</v>
      </c>
      <c r="J37" s="24">
        <f t="shared" si="3"/>
        <v>8202</v>
      </c>
      <c r="K37" s="24">
        <f t="shared" si="3"/>
        <v>10584</v>
      </c>
      <c r="L37" s="24">
        <f t="shared" si="3"/>
        <v>9257</v>
      </c>
      <c r="M37" s="23">
        <f t="shared" si="3"/>
        <v>9505</v>
      </c>
      <c r="N37" s="24">
        <f t="shared" si="3"/>
        <v>113267</v>
      </c>
    </row>
    <row r="38" spans="1:15" s="5" customFormat="1" ht="24.75" customHeight="1" x14ac:dyDescent="0.3">
      <c r="A38" s="80" t="s">
        <v>61</v>
      </c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13"/>
    </row>
    <row r="39" spans="1:15" ht="24" customHeight="1" x14ac:dyDescent="0.3">
      <c r="A39" s="79" t="s">
        <v>45</v>
      </c>
      <c r="B39" s="79"/>
      <c r="C39" s="79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</row>
    <row r="40" spans="1:15" x14ac:dyDescent="0.3">
      <c r="A40" s="69" t="s">
        <v>46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</row>
  </sheetData>
  <mergeCells count="7">
    <mergeCell ref="A39:N39"/>
    <mergeCell ref="A40:N40"/>
    <mergeCell ref="B2:N2"/>
    <mergeCell ref="B3:N3"/>
    <mergeCell ref="A5:A6"/>
    <mergeCell ref="B5:N5"/>
    <mergeCell ref="A38:N38"/>
  </mergeCells>
  <phoneticPr fontId="25" type="noConversion"/>
  <pageMargins left="0.78740157480314965" right="0.70866141732283472" top="0.51181102362204722" bottom="0.74803149606299213" header="0.31496062992125984" footer="0.31496062992125984"/>
  <pageSetup paperSize="9" scale="78" orientation="landscape" r:id="rId1"/>
  <headerFooter>
    <oddFooter>&amp;L&amp;"Trebuchet MS,Grassetto"&amp;11Statistiche Italia - IMMATRICOLAZIONI
Automobile in cifre
&amp;C&amp;"Trebuchet MS,Normale"&amp;9&amp;P/&amp;N&amp;R&amp;"Trebuchet MS,Grassetto"&amp;11ANFIA - Studi e Statistiche</oddFooter>
  </headerFooter>
  <ignoredErrors>
    <ignoredError sqref="N12 N35" formula="1"/>
    <ignoredError sqref="B5" numberStoredAsText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O46"/>
  <sheetViews>
    <sheetView showGridLines="0" zoomScaleNormal="100" workbookViewId="0">
      <pane ySplit="6" topLeftCell="A7" activePane="bottomLeft" state="frozen"/>
      <selection pane="bottomLeft" activeCell="A5" sqref="A5:A6"/>
    </sheetView>
  </sheetViews>
  <sheetFormatPr defaultRowHeight="15" x14ac:dyDescent="0.3"/>
  <cols>
    <col min="1" max="1" width="21.5703125" style="1" bestFit="1" customWidth="1"/>
    <col min="2" max="13" width="8.7109375" style="1" customWidth="1"/>
    <col min="14" max="14" width="11.42578125" style="1" customWidth="1"/>
    <col min="15" max="16384" width="9.140625" style="1"/>
  </cols>
  <sheetData>
    <row r="2" spans="1:14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14" s="5" customFormat="1" ht="13.5" x14ac:dyDescent="0.3">
      <c r="A4" s="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s="5" customFormat="1" ht="17.100000000000001" customHeight="1" x14ac:dyDescent="0.35">
      <c r="A5" s="72" t="s">
        <v>63</v>
      </c>
      <c r="B5" s="74" t="s">
        <v>0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14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10" t="s">
        <v>79</v>
      </c>
      <c r="N6" s="10" t="s">
        <v>80</v>
      </c>
    </row>
    <row r="7" spans="1:14" s="5" customFormat="1" x14ac:dyDescent="0.3">
      <c r="A7" s="40" t="s">
        <v>1</v>
      </c>
      <c r="B7" s="26">
        <v>7801</v>
      </c>
      <c r="C7" s="26">
        <v>7095</v>
      </c>
      <c r="D7" s="26">
        <v>9860</v>
      </c>
      <c r="E7" s="26">
        <v>8320</v>
      </c>
      <c r="F7" s="26">
        <v>8309</v>
      </c>
      <c r="G7" s="26">
        <v>5308</v>
      </c>
      <c r="H7" s="26">
        <v>4752</v>
      </c>
      <c r="I7" s="26">
        <v>2246</v>
      </c>
      <c r="J7" s="26">
        <v>4172</v>
      </c>
      <c r="K7" s="26">
        <v>5156</v>
      </c>
      <c r="L7" s="26">
        <v>5570</v>
      </c>
      <c r="M7" s="26">
        <v>3967</v>
      </c>
      <c r="N7" s="26">
        <f>SUM(B7:M7)</f>
        <v>72556</v>
      </c>
    </row>
    <row r="8" spans="1:14" s="5" customFormat="1" x14ac:dyDescent="0.3">
      <c r="A8" s="41" t="s">
        <v>2</v>
      </c>
      <c r="B8" s="28">
        <v>938</v>
      </c>
      <c r="C8" s="28">
        <v>970</v>
      </c>
      <c r="D8" s="28">
        <v>1163</v>
      </c>
      <c r="E8" s="28">
        <v>967</v>
      </c>
      <c r="F8" s="28">
        <v>1316</v>
      </c>
      <c r="G8" s="28">
        <v>1177</v>
      </c>
      <c r="H8" s="28">
        <v>1133</v>
      </c>
      <c r="I8" s="28">
        <v>632</v>
      </c>
      <c r="J8" s="28">
        <v>1035</v>
      </c>
      <c r="K8" s="28">
        <v>1047</v>
      </c>
      <c r="L8" s="28">
        <v>836</v>
      </c>
      <c r="M8" s="28">
        <v>737</v>
      </c>
      <c r="N8" s="28">
        <f>SUM(B8:M8)</f>
        <v>11951</v>
      </c>
    </row>
    <row r="9" spans="1:14" s="5" customFormat="1" x14ac:dyDescent="0.3">
      <c r="A9" s="41" t="s">
        <v>3</v>
      </c>
      <c r="B9" s="28">
        <v>271</v>
      </c>
      <c r="C9" s="28">
        <v>260</v>
      </c>
      <c r="D9" s="28">
        <v>296</v>
      </c>
      <c r="E9" s="28">
        <v>219</v>
      </c>
      <c r="F9" s="28">
        <v>273</v>
      </c>
      <c r="G9" s="28">
        <v>178</v>
      </c>
      <c r="H9" s="28">
        <v>209</v>
      </c>
      <c r="I9" s="28">
        <v>163</v>
      </c>
      <c r="J9" s="28">
        <v>159</v>
      </c>
      <c r="K9" s="28">
        <v>267</v>
      </c>
      <c r="L9" s="28">
        <v>187</v>
      </c>
      <c r="M9" s="28">
        <v>573</v>
      </c>
      <c r="N9" s="28">
        <f>SUM(B9:M9)</f>
        <v>3055</v>
      </c>
    </row>
    <row r="10" spans="1:14" s="5" customFormat="1" x14ac:dyDescent="0.3">
      <c r="A10" s="41" t="s">
        <v>34</v>
      </c>
      <c r="B10" s="28">
        <v>0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28">
        <v>0</v>
      </c>
      <c r="K10" s="28">
        <v>0</v>
      </c>
      <c r="L10" s="28">
        <v>0</v>
      </c>
      <c r="M10" s="28">
        <v>0</v>
      </c>
      <c r="N10" s="28">
        <f>SUM(B10:M10)</f>
        <v>0</v>
      </c>
    </row>
    <row r="11" spans="1:14" s="5" customFormat="1" x14ac:dyDescent="0.3">
      <c r="A11" s="42" t="s">
        <v>35</v>
      </c>
      <c r="B11" s="30">
        <v>15</v>
      </c>
      <c r="C11" s="30">
        <v>16</v>
      </c>
      <c r="D11" s="30">
        <v>37</v>
      </c>
      <c r="E11" s="30">
        <v>16</v>
      </c>
      <c r="F11" s="30">
        <v>26</v>
      </c>
      <c r="G11" s="30">
        <v>13</v>
      </c>
      <c r="H11" s="30">
        <v>13</v>
      </c>
      <c r="I11" s="30">
        <v>31</v>
      </c>
      <c r="J11" s="30">
        <v>19</v>
      </c>
      <c r="K11" s="30">
        <v>33</v>
      </c>
      <c r="L11" s="30">
        <v>34</v>
      </c>
      <c r="M11" s="30">
        <v>41</v>
      </c>
      <c r="N11" s="30">
        <f>SUM(B11:M11)</f>
        <v>294</v>
      </c>
    </row>
    <row r="12" spans="1:14" s="5" customFormat="1" ht="27" x14ac:dyDescent="0.3">
      <c r="A12" s="14" t="s">
        <v>64</v>
      </c>
      <c r="B12" s="22">
        <f t="shared" ref="B12:N12" si="0">SUM(B7:B11)</f>
        <v>9025</v>
      </c>
      <c r="C12" s="22">
        <f t="shared" si="0"/>
        <v>8341</v>
      </c>
      <c r="D12" s="22">
        <f t="shared" si="0"/>
        <v>11356</v>
      </c>
      <c r="E12" s="22">
        <f t="shared" si="0"/>
        <v>9522</v>
      </c>
      <c r="F12" s="22">
        <f t="shared" si="0"/>
        <v>9924</v>
      </c>
      <c r="G12" s="22">
        <f t="shared" si="0"/>
        <v>6676</v>
      </c>
      <c r="H12" s="22">
        <f t="shared" si="0"/>
        <v>6107</v>
      </c>
      <c r="I12" s="22">
        <f t="shared" si="0"/>
        <v>3072</v>
      </c>
      <c r="J12" s="22">
        <f t="shared" si="0"/>
        <v>5385</v>
      </c>
      <c r="K12" s="22">
        <f t="shared" si="0"/>
        <v>6503</v>
      </c>
      <c r="L12" s="22">
        <f t="shared" si="0"/>
        <v>6627</v>
      </c>
      <c r="M12" s="22">
        <f t="shared" si="0"/>
        <v>5318</v>
      </c>
      <c r="N12" s="22">
        <f t="shared" si="0"/>
        <v>87856</v>
      </c>
    </row>
    <row r="13" spans="1:14" s="5" customFormat="1" x14ac:dyDescent="0.3">
      <c r="A13" s="40" t="s">
        <v>4</v>
      </c>
      <c r="B13" s="26">
        <v>13</v>
      </c>
      <c r="C13" s="26">
        <v>8</v>
      </c>
      <c r="D13" s="26">
        <v>4</v>
      </c>
      <c r="E13" s="26"/>
      <c r="F13" s="26">
        <v>1</v>
      </c>
      <c r="G13" s="26">
        <v>1</v>
      </c>
      <c r="H13" s="26">
        <v>1</v>
      </c>
      <c r="I13" s="26">
        <v>1</v>
      </c>
      <c r="J13" s="26">
        <v>2</v>
      </c>
      <c r="K13" s="26">
        <v>1</v>
      </c>
      <c r="L13" s="26">
        <v>0</v>
      </c>
      <c r="M13" s="26">
        <v>3</v>
      </c>
      <c r="N13" s="26">
        <f>SUM(B13:M13)</f>
        <v>35</v>
      </c>
    </row>
    <row r="14" spans="1:14" s="5" customFormat="1" x14ac:dyDescent="0.3">
      <c r="A14" s="41" t="s">
        <v>5</v>
      </c>
      <c r="B14" s="28">
        <v>1206</v>
      </c>
      <c r="C14" s="28">
        <v>1225</v>
      </c>
      <c r="D14" s="28">
        <v>1248</v>
      </c>
      <c r="E14" s="28">
        <v>1048</v>
      </c>
      <c r="F14" s="28">
        <v>1206</v>
      </c>
      <c r="G14" s="28">
        <v>1156</v>
      </c>
      <c r="H14" s="28">
        <v>857</v>
      </c>
      <c r="I14" s="28">
        <v>514</v>
      </c>
      <c r="J14" s="28">
        <v>829</v>
      </c>
      <c r="K14" s="28">
        <v>953</v>
      </c>
      <c r="L14" s="28">
        <v>854</v>
      </c>
      <c r="M14" s="28">
        <v>888</v>
      </c>
      <c r="N14" s="28">
        <f t="shared" ref="N14:N39" si="1">SUM(B14:M14)</f>
        <v>11984</v>
      </c>
    </row>
    <row r="15" spans="1:14" s="5" customFormat="1" x14ac:dyDescent="0.3">
      <c r="A15" s="41" t="s">
        <v>6</v>
      </c>
      <c r="B15" s="28">
        <v>41</v>
      </c>
      <c r="C15" s="28">
        <v>43</v>
      </c>
      <c r="D15" s="28">
        <v>83</v>
      </c>
      <c r="E15" s="28">
        <v>70</v>
      </c>
      <c r="F15" s="28">
        <v>63</v>
      </c>
      <c r="G15" s="28">
        <v>130</v>
      </c>
      <c r="H15" s="28">
        <v>91</v>
      </c>
      <c r="I15" s="28">
        <v>51</v>
      </c>
      <c r="J15" s="28">
        <v>63</v>
      </c>
      <c r="K15" s="28">
        <v>115</v>
      </c>
      <c r="L15" s="28">
        <v>102</v>
      </c>
      <c r="M15" s="28">
        <v>127</v>
      </c>
      <c r="N15" s="28">
        <f t="shared" si="1"/>
        <v>979</v>
      </c>
    </row>
    <row r="16" spans="1:14" s="5" customFormat="1" x14ac:dyDescent="0.3">
      <c r="A16" s="41" t="s">
        <v>7</v>
      </c>
      <c r="B16" s="28">
        <v>2</v>
      </c>
      <c r="C16" s="28">
        <v>4</v>
      </c>
      <c r="D16" s="28">
        <v>3</v>
      </c>
      <c r="E16" s="28">
        <v>0</v>
      </c>
      <c r="F16" s="28">
        <v>0</v>
      </c>
      <c r="G16" s="28">
        <v>4</v>
      </c>
      <c r="H16" s="28">
        <v>0</v>
      </c>
      <c r="I16" s="28">
        <v>0</v>
      </c>
      <c r="J16" s="28">
        <v>0</v>
      </c>
      <c r="K16" s="28">
        <v>0</v>
      </c>
      <c r="L16" s="28">
        <v>2</v>
      </c>
      <c r="M16" s="28">
        <v>1</v>
      </c>
      <c r="N16" s="28">
        <f t="shared" si="1"/>
        <v>16</v>
      </c>
    </row>
    <row r="17" spans="1:14" s="5" customFormat="1" x14ac:dyDescent="0.3">
      <c r="A17" s="41" t="s">
        <v>8</v>
      </c>
      <c r="B17" s="28">
        <v>650</v>
      </c>
      <c r="C17" s="28">
        <v>946</v>
      </c>
      <c r="D17" s="28">
        <v>853</v>
      </c>
      <c r="E17" s="28">
        <v>839</v>
      </c>
      <c r="F17" s="28">
        <v>800</v>
      </c>
      <c r="G17" s="28">
        <v>876</v>
      </c>
      <c r="H17" s="28">
        <v>693</v>
      </c>
      <c r="I17" s="28">
        <v>315</v>
      </c>
      <c r="J17" s="28">
        <v>853</v>
      </c>
      <c r="K17" s="28">
        <v>548</v>
      </c>
      <c r="L17" s="28">
        <v>571</v>
      </c>
      <c r="M17" s="28">
        <v>441</v>
      </c>
      <c r="N17" s="28">
        <f t="shared" si="1"/>
        <v>8385</v>
      </c>
    </row>
    <row r="18" spans="1:14" s="5" customFormat="1" x14ac:dyDescent="0.3">
      <c r="A18" s="41" t="s">
        <v>9</v>
      </c>
      <c r="B18" s="28">
        <v>0</v>
      </c>
      <c r="C18" s="28">
        <v>0</v>
      </c>
      <c r="D18" s="28">
        <v>0</v>
      </c>
      <c r="E18" s="28">
        <v>1</v>
      </c>
      <c r="F18" s="28">
        <v>1</v>
      </c>
      <c r="G18" s="28">
        <v>1</v>
      </c>
      <c r="H18" s="28">
        <v>0</v>
      </c>
      <c r="I18" s="28">
        <v>1</v>
      </c>
      <c r="J18" s="28">
        <v>2</v>
      </c>
      <c r="K18" s="28">
        <v>0</v>
      </c>
      <c r="L18" s="47">
        <v>0</v>
      </c>
      <c r="M18" s="28">
        <v>3</v>
      </c>
      <c r="N18" s="28">
        <f t="shared" si="1"/>
        <v>9</v>
      </c>
    </row>
    <row r="19" spans="1:14" s="5" customFormat="1" x14ac:dyDescent="0.3">
      <c r="A19" s="41" t="s">
        <v>10</v>
      </c>
      <c r="B19" s="28">
        <v>367</v>
      </c>
      <c r="C19" s="28">
        <v>463</v>
      </c>
      <c r="D19" s="28">
        <v>456</v>
      </c>
      <c r="E19" s="28">
        <v>375</v>
      </c>
      <c r="F19" s="28">
        <v>439</v>
      </c>
      <c r="G19" s="28">
        <v>421</v>
      </c>
      <c r="H19" s="28">
        <v>383</v>
      </c>
      <c r="I19" s="28">
        <v>218</v>
      </c>
      <c r="J19" s="28">
        <v>358</v>
      </c>
      <c r="K19" s="28">
        <v>351</v>
      </c>
      <c r="L19" s="28">
        <v>360</v>
      </c>
      <c r="M19" s="28">
        <v>475</v>
      </c>
      <c r="N19" s="28">
        <f t="shared" si="1"/>
        <v>4666</v>
      </c>
    </row>
    <row r="20" spans="1:14" s="5" customFormat="1" x14ac:dyDescent="0.3">
      <c r="A20" s="41" t="s">
        <v>11</v>
      </c>
      <c r="B20" s="28">
        <v>75</v>
      </c>
      <c r="C20" s="28">
        <v>65</v>
      </c>
      <c r="D20" s="28">
        <v>73</v>
      </c>
      <c r="E20" s="28">
        <v>60</v>
      </c>
      <c r="F20" s="28">
        <v>76</v>
      </c>
      <c r="G20" s="28">
        <v>65</v>
      </c>
      <c r="H20" s="28">
        <v>99</v>
      </c>
      <c r="I20" s="28">
        <v>53</v>
      </c>
      <c r="J20" s="28">
        <v>71</v>
      </c>
      <c r="K20" s="28">
        <v>74</v>
      </c>
      <c r="L20" s="28">
        <v>80</v>
      </c>
      <c r="M20" s="28">
        <v>88</v>
      </c>
      <c r="N20" s="28">
        <f t="shared" si="1"/>
        <v>879</v>
      </c>
    </row>
    <row r="21" spans="1:14" s="5" customFormat="1" x14ac:dyDescent="0.3">
      <c r="A21" s="41" t="s">
        <v>12</v>
      </c>
      <c r="B21" s="28">
        <v>3</v>
      </c>
      <c r="C21" s="28">
        <v>2</v>
      </c>
      <c r="D21" s="28">
        <v>10</v>
      </c>
      <c r="E21" s="28">
        <v>2</v>
      </c>
      <c r="F21" s="28">
        <v>7</v>
      </c>
      <c r="G21" s="28">
        <v>11</v>
      </c>
      <c r="H21" s="28">
        <v>4</v>
      </c>
      <c r="I21" s="28">
        <v>1</v>
      </c>
      <c r="J21" s="28">
        <v>4</v>
      </c>
      <c r="K21" s="28">
        <v>3</v>
      </c>
      <c r="L21" s="28">
        <v>5</v>
      </c>
      <c r="M21" s="28">
        <v>8</v>
      </c>
      <c r="N21" s="28">
        <f t="shared" si="1"/>
        <v>60</v>
      </c>
    </row>
    <row r="22" spans="1:14" s="5" customFormat="1" x14ac:dyDescent="0.3">
      <c r="A22" s="41" t="s">
        <v>13</v>
      </c>
      <c r="B22" s="28">
        <v>169</v>
      </c>
      <c r="C22" s="28">
        <v>227</v>
      </c>
      <c r="D22" s="28">
        <v>381</v>
      </c>
      <c r="E22" s="28">
        <v>150</v>
      </c>
      <c r="F22" s="28">
        <v>163</v>
      </c>
      <c r="G22" s="28">
        <v>129</v>
      </c>
      <c r="H22" s="28">
        <v>152</v>
      </c>
      <c r="I22" s="28">
        <v>86</v>
      </c>
      <c r="J22" s="28">
        <v>118</v>
      </c>
      <c r="K22" s="28">
        <v>100</v>
      </c>
      <c r="L22" s="28">
        <v>102</v>
      </c>
      <c r="M22" s="28">
        <v>111</v>
      </c>
      <c r="N22" s="28">
        <f t="shared" si="1"/>
        <v>1888</v>
      </c>
    </row>
    <row r="23" spans="1:14" s="5" customFormat="1" x14ac:dyDescent="0.3">
      <c r="A23" s="41" t="s">
        <v>14</v>
      </c>
      <c r="B23" s="28">
        <v>1</v>
      </c>
      <c r="C23" s="28">
        <v>0</v>
      </c>
      <c r="D23" s="28">
        <v>1</v>
      </c>
      <c r="E23" s="28">
        <v>1</v>
      </c>
      <c r="F23" s="28">
        <v>3</v>
      </c>
      <c r="G23" s="28">
        <v>3</v>
      </c>
      <c r="H23" s="28">
        <v>6</v>
      </c>
      <c r="I23" s="28">
        <v>2</v>
      </c>
      <c r="J23" s="47">
        <v>2</v>
      </c>
      <c r="K23" s="28">
        <v>7</v>
      </c>
      <c r="L23" s="28">
        <v>2</v>
      </c>
      <c r="M23" s="28">
        <v>2</v>
      </c>
      <c r="N23" s="28">
        <f t="shared" si="1"/>
        <v>30</v>
      </c>
    </row>
    <row r="24" spans="1:14" s="5" customFormat="1" x14ac:dyDescent="0.3">
      <c r="A24" s="41" t="s">
        <v>15</v>
      </c>
      <c r="B24" s="28">
        <v>160</v>
      </c>
      <c r="C24" s="28">
        <v>169</v>
      </c>
      <c r="D24" s="28">
        <v>172</v>
      </c>
      <c r="E24" s="28">
        <v>131</v>
      </c>
      <c r="F24" s="28">
        <v>175</v>
      </c>
      <c r="G24" s="28">
        <v>156</v>
      </c>
      <c r="H24" s="28">
        <v>143</v>
      </c>
      <c r="I24" s="28">
        <v>66</v>
      </c>
      <c r="J24" s="28">
        <v>115</v>
      </c>
      <c r="K24" s="28">
        <v>108</v>
      </c>
      <c r="L24" s="28">
        <v>99</v>
      </c>
      <c r="M24" s="28">
        <v>111</v>
      </c>
      <c r="N24" s="28">
        <f t="shared" si="1"/>
        <v>1605</v>
      </c>
    </row>
    <row r="25" spans="1:14" s="5" customFormat="1" x14ac:dyDescent="0.3">
      <c r="A25" s="41" t="s">
        <v>16</v>
      </c>
      <c r="B25" s="28">
        <v>59</v>
      </c>
      <c r="C25" s="28">
        <v>53</v>
      </c>
      <c r="D25" s="28">
        <v>74</v>
      </c>
      <c r="E25" s="28">
        <v>38</v>
      </c>
      <c r="F25" s="28">
        <v>38</v>
      </c>
      <c r="G25" s="28">
        <v>45</v>
      </c>
      <c r="H25" s="28">
        <v>154</v>
      </c>
      <c r="I25" s="28">
        <v>9</v>
      </c>
      <c r="J25" s="28">
        <v>27</v>
      </c>
      <c r="K25" s="28">
        <v>27</v>
      </c>
      <c r="L25" s="28">
        <v>25</v>
      </c>
      <c r="M25" s="28">
        <v>25</v>
      </c>
      <c r="N25" s="28">
        <f t="shared" si="1"/>
        <v>574</v>
      </c>
    </row>
    <row r="26" spans="1:14" s="5" customFormat="1" x14ac:dyDescent="0.3">
      <c r="A26" s="41" t="s">
        <v>17</v>
      </c>
      <c r="B26" s="28">
        <v>36</v>
      </c>
      <c r="C26" s="28">
        <v>27</v>
      </c>
      <c r="D26" s="28">
        <v>27</v>
      </c>
      <c r="E26" s="28">
        <v>21</v>
      </c>
      <c r="F26" s="28">
        <v>29</v>
      </c>
      <c r="G26" s="28">
        <v>39</v>
      </c>
      <c r="H26" s="28">
        <v>28</v>
      </c>
      <c r="I26" s="28">
        <v>8</v>
      </c>
      <c r="J26" s="28">
        <v>28</v>
      </c>
      <c r="K26" s="28">
        <v>21</v>
      </c>
      <c r="L26" s="28">
        <v>26</v>
      </c>
      <c r="M26" s="28">
        <v>26</v>
      </c>
      <c r="N26" s="28">
        <f t="shared" si="1"/>
        <v>316</v>
      </c>
    </row>
    <row r="27" spans="1:14" s="5" customFormat="1" x14ac:dyDescent="0.3">
      <c r="A27" s="41" t="s">
        <v>18</v>
      </c>
      <c r="B27" s="28">
        <v>618</v>
      </c>
      <c r="C27" s="28">
        <v>461</v>
      </c>
      <c r="D27" s="28">
        <v>641</v>
      </c>
      <c r="E27" s="28">
        <v>645</v>
      </c>
      <c r="F27" s="28">
        <v>680</v>
      </c>
      <c r="G27" s="28">
        <v>555</v>
      </c>
      <c r="H27" s="28">
        <v>613</v>
      </c>
      <c r="I27" s="28">
        <v>254</v>
      </c>
      <c r="J27" s="28">
        <v>444</v>
      </c>
      <c r="K27" s="28">
        <v>471</v>
      </c>
      <c r="L27" s="28">
        <v>476</v>
      </c>
      <c r="M27" s="28">
        <v>559</v>
      </c>
      <c r="N27" s="28">
        <f t="shared" si="1"/>
        <v>6417</v>
      </c>
    </row>
    <row r="28" spans="1:14" s="5" customFormat="1" x14ac:dyDescent="0.3">
      <c r="A28" s="41" t="s">
        <v>19</v>
      </c>
      <c r="B28" s="28">
        <v>184</v>
      </c>
      <c r="C28" s="28">
        <v>153</v>
      </c>
      <c r="D28" s="28">
        <v>182</v>
      </c>
      <c r="E28" s="28">
        <v>115</v>
      </c>
      <c r="F28" s="28">
        <v>134</v>
      </c>
      <c r="G28" s="28">
        <v>107</v>
      </c>
      <c r="H28" s="28">
        <v>191</v>
      </c>
      <c r="I28" s="28">
        <v>74</v>
      </c>
      <c r="J28" s="28">
        <v>159</v>
      </c>
      <c r="K28" s="28">
        <v>131</v>
      </c>
      <c r="L28" s="28">
        <v>100</v>
      </c>
      <c r="M28" s="28">
        <v>86</v>
      </c>
      <c r="N28" s="28">
        <f t="shared" si="1"/>
        <v>1616</v>
      </c>
    </row>
    <row r="29" spans="1:14" s="5" customFormat="1" x14ac:dyDescent="0.3">
      <c r="A29" s="41" t="s">
        <v>20</v>
      </c>
      <c r="B29" s="28">
        <v>515</v>
      </c>
      <c r="C29" s="28">
        <v>560</v>
      </c>
      <c r="D29" s="28">
        <v>689</v>
      </c>
      <c r="E29" s="28">
        <v>573</v>
      </c>
      <c r="F29" s="28">
        <v>605</v>
      </c>
      <c r="G29" s="28">
        <v>592</v>
      </c>
      <c r="H29" s="28">
        <v>569</v>
      </c>
      <c r="I29" s="28">
        <v>257</v>
      </c>
      <c r="J29" s="28">
        <v>517</v>
      </c>
      <c r="K29" s="28">
        <v>555</v>
      </c>
      <c r="L29" s="28">
        <v>549</v>
      </c>
      <c r="M29" s="28">
        <v>493</v>
      </c>
      <c r="N29" s="28">
        <f t="shared" si="1"/>
        <v>6474</v>
      </c>
    </row>
    <row r="30" spans="1:14" s="5" customFormat="1" x14ac:dyDescent="0.3">
      <c r="A30" s="41" t="s">
        <v>21</v>
      </c>
      <c r="B30" s="28">
        <v>1125</v>
      </c>
      <c r="C30" s="28">
        <v>1223</v>
      </c>
      <c r="D30" s="28">
        <v>1372</v>
      </c>
      <c r="E30" s="28">
        <v>1110</v>
      </c>
      <c r="F30" s="28">
        <v>1331</v>
      </c>
      <c r="G30" s="28">
        <v>1134</v>
      </c>
      <c r="H30" s="28">
        <v>1112</v>
      </c>
      <c r="I30" s="28">
        <v>754</v>
      </c>
      <c r="J30" s="28">
        <v>1079</v>
      </c>
      <c r="K30" s="28">
        <v>1099</v>
      </c>
      <c r="L30" s="28">
        <v>1096</v>
      </c>
      <c r="M30" s="28">
        <v>1099</v>
      </c>
      <c r="N30" s="28">
        <f t="shared" si="1"/>
        <v>13534</v>
      </c>
    </row>
    <row r="31" spans="1:14" s="5" customFormat="1" x14ac:dyDescent="0.3">
      <c r="A31" s="41" t="s">
        <v>22</v>
      </c>
      <c r="B31" s="28">
        <v>1082</v>
      </c>
      <c r="C31" s="28">
        <v>1118</v>
      </c>
      <c r="D31" s="28">
        <v>1175</v>
      </c>
      <c r="E31" s="28">
        <v>1182</v>
      </c>
      <c r="F31" s="28">
        <v>1270</v>
      </c>
      <c r="G31" s="28">
        <v>1328</v>
      </c>
      <c r="H31" s="28">
        <v>999</v>
      </c>
      <c r="I31" s="28">
        <v>523</v>
      </c>
      <c r="J31" s="28">
        <v>979</v>
      </c>
      <c r="K31" s="28">
        <v>1157</v>
      </c>
      <c r="L31" s="28">
        <v>1233</v>
      </c>
      <c r="M31" s="28">
        <v>1131</v>
      </c>
      <c r="N31" s="28">
        <f t="shared" si="1"/>
        <v>13177</v>
      </c>
    </row>
    <row r="32" spans="1:14" s="5" customFormat="1" x14ac:dyDescent="0.3">
      <c r="A32" s="41" t="s">
        <v>23</v>
      </c>
      <c r="B32" s="28">
        <v>45</v>
      </c>
      <c r="C32" s="28">
        <v>43</v>
      </c>
      <c r="D32" s="28">
        <v>89</v>
      </c>
      <c r="E32" s="28">
        <v>64</v>
      </c>
      <c r="F32" s="28">
        <v>65</v>
      </c>
      <c r="G32" s="28">
        <v>37</v>
      </c>
      <c r="H32" s="28">
        <v>55</v>
      </c>
      <c r="I32" s="28">
        <v>27</v>
      </c>
      <c r="J32" s="28">
        <v>44</v>
      </c>
      <c r="K32" s="28">
        <v>59</v>
      </c>
      <c r="L32" s="28">
        <v>39</v>
      </c>
      <c r="M32" s="28">
        <v>32</v>
      </c>
      <c r="N32" s="28">
        <f t="shared" si="1"/>
        <v>599</v>
      </c>
    </row>
    <row r="33" spans="1:15" s="5" customFormat="1" x14ac:dyDescent="0.3">
      <c r="A33" s="41" t="s">
        <v>24</v>
      </c>
      <c r="B33" s="28">
        <v>9</v>
      </c>
      <c r="C33" s="28">
        <v>11</v>
      </c>
      <c r="D33" s="28">
        <v>1</v>
      </c>
      <c r="E33" s="28">
        <v>1</v>
      </c>
      <c r="F33" s="28">
        <v>1</v>
      </c>
      <c r="G33" s="28">
        <v>3</v>
      </c>
      <c r="H33" s="28">
        <v>3</v>
      </c>
      <c r="I33" s="28">
        <v>2</v>
      </c>
      <c r="J33" s="28">
        <v>0</v>
      </c>
      <c r="K33" s="28">
        <v>4</v>
      </c>
      <c r="L33" s="28">
        <v>0</v>
      </c>
      <c r="M33" s="28">
        <v>1</v>
      </c>
      <c r="N33" s="28">
        <f t="shared" si="1"/>
        <v>36</v>
      </c>
    </row>
    <row r="34" spans="1:15" s="5" customFormat="1" x14ac:dyDescent="0.3">
      <c r="A34" s="41" t="s">
        <v>25</v>
      </c>
      <c r="B34" s="28">
        <v>5</v>
      </c>
      <c r="C34" s="28">
        <v>7</v>
      </c>
      <c r="D34" s="47">
        <v>9</v>
      </c>
      <c r="E34" s="28">
        <v>2</v>
      </c>
      <c r="F34" s="28">
        <v>2</v>
      </c>
      <c r="G34" s="28">
        <v>4</v>
      </c>
      <c r="H34" s="28">
        <v>6</v>
      </c>
      <c r="I34" s="28">
        <v>6</v>
      </c>
      <c r="J34" s="47">
        <v>4</v>
      </c>
      <c r="K34" s="28">
        <v>3</v>
      </c>
      <c r="L34" s="47">
        <v>12</v>
      </c>
      <c r="M34" s="47">
        <v>16</v>
      </c>
      <c r="N34" s="28">
        <f t="shared" si="1"/>
        <v>76</v>
      </c>
    </row>
    <row r="35" spans="1:15" s="5" customFormat="1" x14ac:dyDescent="0.3">
      <c r="A35" s="41" t="s">
        <v>26</v>
      </c>
      <c r="B35" s="28">
        <v>8</v>
      </c>
      <c r="C35" s="28">
        <v>11</v>
      </c>
      <c r="D35" s="28">
        <v>17</v>
      </c>
      <c r="E35" s="28">
        <v>8</v>
      </c>
      <c r="F35" s="28">
        <v>9</v>
      </c>
      <c r="G35" s="28">
        <v>21</v>
      </c>
      <c r="H35" s="28">
        <v>7</v>
      </c>
      <c r="I35" s="28">
        <v>3</v>
      </c>
      <c r="J35" s="28">
        <v>10</v>
      </c>
      <c r="K35" s="28">
        <v>7</v>
      </c>
      <c r="L35" s="28">
        <v>7</v>
      </c>
      <c r="M35" s="28">
        <v>6</v>
      </c>
      <c r="N35" s="28">
        <f t="shared" si="1"/>
        <v>114</v>
      </c>
    </row>
    <row r="36" spans="1:15" s="5" customFormat="1" x14ac:dyDescent="0.3">
      <c r="A36" s="41" t="s">
        <v>27</v>
      </c>
      <c r="B36" s="28">
        <v>66</v>
      </c>
      <c r="C36" s="28">
        <v>46</v>
      </c>
      <c r="D36" s="28">
        <v>65</v>
      </c>
      <c r="E36" s="28">
        <v>61</v>
      </c>
      <c r="F36" s="28">
        <v>48</v>
      </c>
      <c r="G36" s="28">
        <v>55</v>
      </c>
      <c r="H36" s="28">
        <v>86</v>
      </c>
      <c r="I36" s="28">
        <v>24</v>
      </c>
      <c r="J36" s="28">
        <v>31</v>
      </c>
      <c r="K36" s="28">
        <v>40</v>
      </c>
      <c r="L36" s="28">
        <v>23</v>
      </c>
      <c r="M36" s="28">
        <v>46</v>
      </c>
      <c r="N36" s="28">
        <f t="shared" si="1"/>
        <v>591</v>
      </c>
    </row>
    <row r="37" spans="1:15" s="5" customFormat="1" x14ac:dyDescent="0.3">
      <c r="A37" s="41" t="s">
        <v>28</v>
      </c>
      <c r="B37" s="28">
        <v>84</v>
      </c>
      <c r="C37" s="28">
        <v>85</v>
      </c>
      <c r="D37" s="28">
        <v>106</v>
      </c>
      <c r="E37" s="28">
        <v>84</v>
      </c>
      <c r="F37" s="28">
        <v>87</v>
      </c>
      <c r="G37" s="28">
        <v>101</v>
      </c>
      <c r="H37" s="28">
        <v>55</v>
      </c>
      <c r="I37" s="28">
        <v>35</v>
      </c>
      <c r="J37" s="28">
        <v>55</v>
      </c>
      <c r="K37" s="28">
        <v>59</v>
      </c>
      <c r="L37" s="28">
        <v>52</v>
      </c>
      <c r="M37" s="28">
        <v>49</v>
      </c>
      <c r="N37" s="28">
        <f t="shared" si="1"/>
        <v>852</v>
      </c>
    </row>
    <row r="38" spans="1:15" s="5" customFormat="1" x14ac:dyDescent="0.3">
      <c r="A38" s="41" t="s">
        <v>29</v>
      </c>
      <c r="B38" s="28">
        <v>489</v>
      </c>
      <c r="C38" s="28">
        <v>613</v>
      </c>
      <c r="D38" s="28">
        <v>738</v>
      </c>
      <c r="E38" s="28">
        <v>552</v>
      </c>
      <c r="F38" s="28">
        <v>705</v>
      </c>
      <c r="G38" s="28">
        <v>652</v>
      </c>
      <c r="H38" s="28">
        <v>562</v>
      </c>
      <c r="I38" s="28">
        <v>311</v>
      </c>
      <c r="J38" s="28">
        <v>637</v>
      </c>
      <c r="K38" s="28">
        <v>573</v>
      </c>
      <c r="L38" s="28">
        <v>657</v>
      </c>
      <c r="M38" s="28">
        <v>662</v>
      </c>
      <c r="N38" s="28">
        <f t="shared" si="1"/>
        <v>7151</v>
      </c>
    </row>
    <row r="39" spans="1:15" s="5" customFormat="1" x14ac:dyDescent="0.3">
      <c r="A39" s="41" t="s">
        <v>30</v>
      </c>
      <c r="B39" s="28">
        <v>8</v>
      </c>
      <c r="C39" s="28">
        <v>15</v>
      </c>
      <c r="D39" s="28">
        <v>11</v>
      </c>
      <c r="E39" s="28">
        <v>8</v>
      </c>
      <c r="F39" s="28">
        <v>10</v>
      </c>
      <c r="G39" s="28">
        <v>15</v>
      </c>
      <c r="H39" s="28">
        <v>17</v>
      </c>
      <c r="I39" s="28">
        <v>11</v>
      </c>
      <c r="J39" s="28">
        <v>2</v>
      </c>
      <c r="K39" s="28">
        <v>31</v>
      </c>
      <c r="L39" s="28">
        <v>10</v>
      </c>
      <c r="M39" s="28">
        <v>11</v>
      </c>
      <c r="N39" s="28">
        <f t="shared" si="1"/>
        <v>149</v>
      </c>
    </row>
    <row r="40" spans="1:15" s="5" customFormat="1" x14ac:dyDescent="0.3">
      <c r="A40" s="42" t="s">
        <v>31</v>
      </c>
      <c r="B40" s="30">
        <v>28</v>
      </c>
      <c r="C40" s="30">
        <v>38</v>
      </c>
      <c r="D40" s="30">
        <v>36</v>
      </c>
      <c r="E40" s="30">
        <v>20</v>
      </c>
      <c r="F40" s="30">
        <v>34</v>
      </c>
      <c r="G40" s="30">
        <v>32</v>
      </c>
      <c r="H40" s="30">
        <v>55</v>
      </c>
      <c r="I40" s="30">
        <v>41</v>
      </c>
      <c r="J40" s="30">
        <v>54</v>
      </c>
      <c r="K40" s="30">
        <v>78</v>
      </c>
      <c r="L40" s="30">
        <v>92</v>
      </c>
      <c r="M40" s="30">
        <v>53</v>
      </c>
      <c r="N40" s="30">
        <f>SUM(B40:M40)</f>
        <v>561</v>
      </c>
    </row>
    <row r="41" spans="1:15" s="6" customFormat="1" ht="30" x14ac:dyDescent="0.3">
      <c r="A41" s="15" t="s">
        <v>65</v>
      </c>
      <c r="B41" s="19">
        <f t="shared" ref="B41:N41" si="2">SUM(B13:B40)</f>
        <v>7048</v>
      </c>
      <c r="C41" s="19">
        <f t="shared" si="2"/>
        <v>7616</v>
      </c>
      <c r="D41" s="19">
        <f t="shared" si="2"/>
        <v>8516</v>
      </c>
      <c r="E41" s="19">
        <f t="shared" si="2"/>
        <v>7161</v>
      </c>
      <c r="F41" s="19">
        <f t="shared" si="2"/>
        <v>7982</v>
      </c>
      <c r="G41" s="19">
        <f t="shared" si="2"/>
        <v>7673</v>
      </c>
      <c r="H41" s="19">
        <f t="shared" si="2"/>
        <v>6941</v>
      </c>
      <c r="I41" s="19">
        <f t="shared" si="2"/>
        <v>3647</v>
      </c>
      <c r="J41" s="19">
        <f t="shared" si="2"/>
        <v>6487</v>
      </c>
      <c r="K41" s="19">
        <f t="shared" si="2"/>
        <v>6575</v>
      </c>
      <c r="L41" s="19">
        <f t="shared" si="2"/>
        <v>6574</v>
      </c>
      <c r="M41" s="19">
        <f t="shared" si="2"/>
        <v>6553</v>
      </c>
      <c r="N41" s="19">
        <f t="shared" si="2"/>
        <v>82773</v>
      </c>
    </row>
    <row r="42" spans="1:15" s="6" customFormat="1" x14ac:dyDescent="0.3">
      <c r="A42" s="16" t="s">
        <v>66</v>
      </c>
      <c r="B42" s="37">
        <v>0</v>
      </c>
      <c r="C42" s="37">
        <v>0</v>
      </c>
      <c r="D42" s="22">
        <v>1</v>
      </c>
      <c r="E42" s="37">
        <v>0</v>
      </c>
      <c r="F42" s="37">
        <v>0</v>
      </c>
      <c r="G42" s="22">
        <v>0</v>
      </c>
      <c r="H42" s="22">
        <v>1</v>
      </c>
      <c r="I42" s="37">
        <v>2</v>
      </c>
      <c r="J42" s="22">
        <v>0</v>
      </c>
      <c r="K42" s="37">
        <v>2</v>
      </c>
      <c r="L42" s="37">
        <v>1</v>
      </c>
      <c r="M42" s="37">
        <v>2</v>
      </c>
      <c r="N42" s="22">
        <f>SUM(B42:M42)</f>
        <v>9</v>
      </c>
    </row>
    <row r="43" spans="1:15" s="6" customFormat="1" ht="21" customHeight="1" x14ac:dyDescent="0.3">
      <c r="A43" s="17" t="s">
        <v>67</v>
      </c>
      <c r="B43" s="24">
        <f t="shared" ref="B43:N43" si="3">+B41+B12+B42</f>
        <v>16073</v>
      </c>
      <c r="C43" s="24">
        <f t="shared" si="3"/>
        <v>15957</v>
      </c>
      <c r="D43" s="24">
        <f t="shared" si="3"/>
        <v>19873</v>
      </c>
      <c r="E43" s="24">
        <f t="shared" si="3"/>
        <v>16683</v>
      </c>
      <c r="F43" s="24">
        <f t="shared" si="3"/>
        <v>17906</v>
      </c>
      <c r="G43" s="24">
        <f t="shared" si="3"/>
        <v>14349</v>
      </c>
      <c r="H43" s="24">
        <f t="shared" si="3"/>
        <v>13049</v>
      </c>
      <c r="I43" s="24">
        <f t="shared" si="3"/>
        <v>6721</v>
      </c>
      <c r="J43" s="24">
        <f t="shared" si="3"/>
        <v>11872</v>
      </c>
      <c r="K43" s="24">
        <f t="shared" si="3"/>
        <v>13080</v>
      </c>
      <c r="L43" s="24">
        <f t="shared" si="3"/>
        <v>13202</v>
      </c>
      <c r="M43" s="24">
        <f t="shared" si="3"/>
        <v>11873</v>
      </c>
      <c r="N43" s="24">
        <f t="shared" si="3"/>
        <v>170638</v>
      </c>
    </row>
    <row r="44" spans="1:15" s="5" customFormat="1" ht="24.75" customHeight="1" x14ac:dyDescent="0.3">
      <c r="A44" s="80" t="s">
        <v>61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13"/>
    </row>
    <row r="45" spans="1:15" ht="23.25" customHeight="1" x14ac:dyDescent="0.3">
      <c r="A45" s="78" t="s">
        <v>36</v>
      </c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</row>
    <row r="46" spans="1:15" x14ac:dyDescent="0.3">
      <c r="A46" s="69" t="s">
        <v>37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</row>
  </sheetData>
  <mergeCells count="7">
    <mergeCell ref="A45:N45"/>
    <mergeCell ref="A46:N46"/>
    <mergeCell ref="B2:N2"/>
    <mergeCell ref="B3:N3"/>
    <mergeCell ref="A5:A6"/>
    <mergeCell ref="B5:N5"/>
    <mergeCell ref="A44:N44"/>
  </mergeCells>
  <phoneticPr fontId="25" type="noConversion"/>
  <pageMargins left="0.78740157480314965" right="0.70866141732283472" top="0.51181102362204722" bottom="0.74803149606299213" header="0.31496062992125984" footer="0.31496062992125984"/>
  <pageSetup paperSize="9" scale="69" orientation="landscape" r:id="rId1"/>
  <headerFooter>
    <oddFooter>&amp;L&amp;"Trebuchet MS,Grassetto"&amp;11Statistiche Italia - IMMATRICOLAZIONI
Automobile in cifre
&amp;C&amp;"Trebuchet MS,Normale"&amp;9&amp;P/&amp;N&amp;R&amp;"Trebuchet MS,Grassetto"&amp;11ANFIA - Studi e Statistiche</oddFooter>
  </headerFooter>
  <ignoredErrors>
    <ignoredError sqref="N12 N41" formula="1"/>
    <ignoredError sqref="B5" numberStoredAsText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O46"/>
  <sheetViews>
    <sheetView showGridLines="0" zoomScaleNormal="100" workbookViewId="0">
      <pane ySplit="6" topLeftCell="A7" activePane="bottomLeft" state="frozen"/>
      <selection pane="bottomLeft" activeCell="A5" sqref="A5:A6"/>
    </sheetView>
  </sheetViews>
  <sheetFormatPr defaultRowHeight="15" x14ac:dyDescent="0.3"/>
  <cols>
    <col min="1" max="1" width="20.28515625" style="1" bestFit="1" customWidth="1"/>
    <col min="2" max="13" width="8.7109375" style="1" customWidth="1"/>
    <col min="14" max="14" width="11.42578125" style="1" customWidth="1"/>
    <col min="15" max="16384" width="9.140625" style="1"/>
  </cols>
  <sheetData>
    <row r="2" spans="1:14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14" s="5" customFormat="1" ht="13.5" x14ac:dyDescent="0.3">
      <c r="A4" s="2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s="5" customFormat="1" ht="17.100000000000001" customHeight="1" x14ac:dyDescent="0.35">
      <c r="A5" s="72" t="s">
        <v>63</v>
      </c>
      <c r="B5" s="74" t="s">
        <v>38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14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14" s="5" customFormat="1" x14ac:dyDescent="0.3">
      <c r="A7" s="40" t="s">
        <v>1</v>
      </c>
      <c r="B7" s="26">
        <v>7247</v>
      </c>
      <c r="C7" s="26">
        <v>8485</v>
      </c>
      <c r="D7" s="26">
        <v>14407</v>
      </c>
      <c r="E7" s="26">
        <v>5369</v>
      </c>
      <c r="F7" s="26">
        <v>6252</v>
      </c>
      <c r="G7" s="26">
        <v>4832</v>
      </c>
      <c r="H7" s="26">
        <v>5272</v>
      </c>
      <c r="I7" s="26">
        <v>1924</v>
      </c>
      <c r="J7" s="26">
        <v>4744</v>
      </c>
      <c r="K7" s="26">
        <v>5873</v>
      </c>
      <c r="L7" s="26">
        <v>5958</v>
      </c>
      <c r="M7" s="25">
        <v>4871</v>
      </c>
      <c r="N7" s="26">
        <f>SUM(B7:M7)</f>
        <v>75234</v>
      </c>
    </row>
    <row r="8" spans="1:14" s="5" customFormat="1" x14ac:dyDescent="0.3">
      <c r="A8" s="41" t="s">
        <v>2</v>
      </c>
      <c r="B8" s="28">
        <v>1238</v>
      </c>
      <c r="C8" s="28">
        <v>1397</v>
      </c>
      <c r="D8" s="28">
        <v>1746</v>
      </c>
      <c r="E8" s="28">
        <v>994</v>
      </c>
      <c r="F8" s="28">
        <v>966</v>
      </c>
      <c r="G8" s="28">
        <v>1030</v>
      </c>
      <c r="H8" s="28">
        <v>1048</v>
      </c>
      <c r="I8" s="28">
        <v>525</v>
      </c>
      <c r="J8" s="28">
        <v>826</v>
      </c>
      <c r="K8" s="28">
        <v>948</v>
      </c>
      <c r="L8" s="28">
        <v>1066</v>
      </c>
      <c r="M8" s="27">
        <v>881</v>
      </c>
      <c r="N8" s="28">
        <f>SUM(B8:M8)</f>
        <v>12665</v>
      </c>
    </row>
    <row r="9" spans="1:14" s="5" customFormat="1" x14ac:dyDescent="0.3">
      <c r="A9" s="41" t="s">
        <v>3</v>
      </c>
      <c r="B9" s="28">
        <v>95</v>
      </c>
      <c r="C9" s="28">
        <v>51</v>
      </c>
      <c r="D9" s="28">
        <v>74</v>
      </c>
      <c r="E9" s="28">
        <v>209</v>
      </c>
      <c r="F9" s="28">
        <v>243</v>
      </c>
      <c r="G9" s="28">
        <v>256</v>
      </c>
      <c r="H9" s="28">
        <v>229</v>
      </c>
      <c r="I9" s="28">
        <v>181</v>
      </c>
      <c r="J9" s="28">
        <v>232</v>
      </c>
      <c r="K9" s="28">
        <v>253</v>
      </c>
      <c r="L9" s="28">
        <v>270</v>
      </c>
      <c r="M9" s="27">
        <v>272</v>
      </c>
      <c r="N9" s="28">
        <f>SUM(B9:M9)</f>
        <v>2365</v>
      </c>
    </row>
    <row r="10" spans="1:14" s="5" customFormat="1" x14ac:dyDescent="0.3">
      <c r="A10" s="42" t="s">
        <v>39</v>
      </c>
      <c r="B10" s="30">
        <v>41</v>
      </c>
      <c r="C10" s="30">
        <v>35</v>
      </c>
      <c r="D10" s="30">
        <v>64</v>
      </c>
      <c r="E10" s="30">
        <v>52</v>
      </c>
      <c r="F10" s="30">
        <v>35</v>
      </c>
      <c r="G10" s="30">
        <v>38</v>
      </c>
      <c r="H10" s="30">
        <v>75</v>
      </c>
      <c r="I10" s="30">
        <v>20</v>
      </c>
      <c r="J10" s="30">
        <v>41</v>
      </c>
      <c r="K10" s="30">
        <v>32</v>
      </c>
      <c r="L10" s="30">
        <v>21</v>
      </c>
      <c r="M10" s="29">
        <v>27</v>
      </c>
      <c r="N10" s="30">
        <f>SUM(B10:M10)</f>
        <v>481</v>
      </c>
    </row>
    <row r="11" spans="1:14" s="5" customFormat="1" ht="27" x14ac:dyDescent="0.3">
      <c r="A11" s="14" t="s">
        <v>64</v>
      </c>
      <c r="B11" s="22">
        <f t="shared" ref="B11:N11" si="0">SUM(B7:B10)</f>
        <v>8621</v>
      </c>
      <c r="C11" s="22">
        <f t="shared" si="0"/>
        <v>9968</v>
      </c>
      <c r="D11" s="22">
        <f t="shared" si="0"/>
        <v>16291</v>
      </c>
      <c r="E11" s="22">
        <f t="shared" si="0"/>
        <v>6624</v>
      </c>
      <c r="F11" s="22">
        <f t="shared" si="0"/>
        <v>7496</v>
      </c>
      <c r="G11" s="22">
        <f t="shared" si="0"/>
        <v>6156</v>
      </c>
      <c r="H11" s="22">
        <f t="shared" si="0"/>
        <v>6624</v>
      </c>
      <c r="I11" s="22">
        <f t="shared" si="0"/>
        <v>2650</v>
      </c>
      <c r="J11" s="22">
        <f t="shared" si="0"/>
        <v>5843</v>
      </c>
      <c r="K11" s="22">
        <f t="shared" si="0"/>
        <v>7106</v>
      </c>
      <c r="L11" s="22">
        <f t="shared" si="0"/>
        <v>7315</v>
      </c>
      <c r="M11" s="21">
        <f t="shared" si="0"/>
        <v>6051</v>
      </c>
      <c r="N11" s="22">
        <f t="shared" si="0"/>
        <v>90745</v>
      </c>
    </row>
    <row r="12" spans="1:14" s="5" customFormat="1" x14ac:dyDescent="0.3">
      <c r="A12" s="40" t="s">
        <v>4</v>
      </c>
      <c r="B12" s="26">
        <v>11</v>
      </c>
      <c r="C12" s="26">
        <v>9</v>
      </c>
      <c r="D12" s="26">
        <v>8</v>
      </c>
      <c r="E12" s="26">
        <v>5</v>
      </c>
      <c r="F12" s="26">
        <v>11</v>
      </c>
      <c r="G12" s="26">
        <v>9</v>
      </c>
      <c r="H12" s="26">
        <v>21</v>
      </c>
      <c r="I12" s="26">
        <v>10</v>
      </c>
      <c r="J12" s="26">
        <v>8</v>
      </c>
      <c r="K12" s="26">
        <v>10</v>
      </c>
      <c r="L12" s="26">
        <v>11</v>
      </c>
      <c r="M12" s="25">
        <v>9</v>
      </c>
      <c r="N12" s="26">
        <f t="shared" ref="N12:N40" si="1">SUM(B12:M12)</f>
        <v>122</v>
      </c>
    </row>
    <row r="13" spans="1:14" s="5" customFormat="1" x14ac:dyDescent="0.3">
      <c r="A13" s="41" t="s">
        <v>5</v>
      </c>
      <c r="B13" s="28">
        <v>929</v>
      </c>
      <c r="C13" s="28">
        <v>1443</v>
      </c>
      <c r="D13" s="28">
        <v>1763</v>
      </c>
      <c r="E13" s="28">
        <v>1093</v>
      </c>
      <c r="F13" s="28">
        <v>1090</v>
      </c>
      <c r="G13" s="28">
        <v>907</v>
      </c>
      <c r="H13" s="28">
        <v>1047</v>
      </c>
      <c r="I13" s="28">
        <v>475</v>
      </c>
      <c r="J13" s="28">
        <v>1167</v>
      </c>
      <c r="K13" s="28">
        <v>1152</v>
      </c>
      <c r="L13" s="28">
        <v>1245</v>
      </c>
      <c r="M13" s="27">
        <v>1089</v>
      </c>
      <c r="N13" s="28">
        <f t="shared" si="1"/>
        <v>13400</v>
      </c>
    </row>
    <row r="14" spans="1:14" s="5" customFormat="1" x14ac:dyDescent="0.3">
      <c r="A14" s="41" t="s">
        <v>6</v>
      </c>
      <c r="B14" s="28">
        <v>89</v>
      </c>
      <c r="C14" s="28">
        <v>136</v>
      </c>
      <c r="D14" s="28">
        <v>156</v>
      </c>
      <c r="E14" s="28">
        <v>91</v>
      </c>
      <c r="F14" s="28">
        <v>84</v>
      </c>
      <c r="G14" s="28">
        <v>80</v>
      </c>
      <c r="H14" s="28">
        <v>33</v>
      </c>
      <c r="I14" s="28">
        <v>12</v>
      </c>
      <c r="J14" s="28">
        <v>32</v>
      </c>
      <c r="K14" s="28">
        <v>36</v>
      </c>
      <c r="L14" s="28">
        <v>93</v>
      </c>
      <c r="M14" s="27">
        <v>51</v>
      </c>
      <c r="N14" s="28">
        <f t="shared" si="1"/>
        <v>893</v>
      </c>
    </row>
    <row r="15" spans="1:14" s="5" customFormat="1" x14ac:dyDescent="0.3">
      <c r="A15" s="41" t="s">
        <v>7</v>
      </c>
      <c r="B15" s="28">
        <v>3</v>
      </c>
      <c r="C15" s="28">
        <v>2</v>
      </c>
      <c r="D15" s="28">
        <v>1</v>
      </c>
      <c r="E15" s="28">
        <v>13</v>
      </c>
      <c r="F15" s="28">
        <v>6</v>
      </c>
      <c r="G15" s="28">
        <v>8</v>
      </c>
      <c r="H15" s="28">
        <v>1</v>
      </c>
      <c r="I15" s="28">
        <v>1</v>
      </c>
      <c r="J15" s="28">
        <v>5</v>
      </c>
      <c r="K15" s="28">
        <v>5</v>
      </c>
      <c r="L15" s="28">
        <v>9</v>
      </c>
      <c r="M15" s="27">
        <v>7</v>
      </c>
      <c r="N15" s="28">
        <f t="shared" si="1"/>
        <v>61</v>
      </c>
    </row>
    <row r="16" spans="1:14" s="5" customFormat="1" x14ac:dyDescent="0.3">
      <c r="A16" s="41" t="s">
        <v>8</v>
      </c>
      <c r="B16" s="28">
        <v>732</v>
      </c>
      <c r="C16" s="28">
        <v>751</v>
      </c>
      <c r="D16" s="28">
        <v>1401</v>
      </c>
      <c r="E16" s="28">
        <v>807</v>
      </c>
      <c r="F16" s="28">
        <v>1058</v>
      </c>
      <c r="G16" s="28">
        <v>1252</v>
      </c>
      <c r="H16" s="28">
        <v>878</v>
      </c>
      <c r="I16" s="28">
        <v>364</v>
      </c>
      <c r="J16" s="28">
        <v>833</v>
      </c>
      <c r="K16" s="28">
        <v>801</v>
      </c>
      <c r="L16" s="28">
        <v>933</v>
      </c>
      <c r="M16" s="27">
        <v>1125</v>
      </c>
      <c r="N16" s="28">
        <f t="shared" si="1"/>
        <v>10935</v>
      </c>
    </row>
    <row r="17" spans="1:14" s="5" customFormat="1" x14ac:dyDescent="0.3">
      <c r="A17" s="41" t="s">
        <v>9</v>
      </c>
      <c r="B17" s="28">
        <v>2</v>
      </c>
      <c r="C17" s="28">
        <v>0</v>
      </c>
      <c r="D17" s="28">
        <v>2</v>
      </c>
      <c r="E17" s="28">
        <v>1</v>
      </c>
      <c r="F17" s="28">
        <v>0</v>
      </c>
      <c r="G17" s="28">
        <v>3</v>
      </c>
      <c r="H17" s="28">
        <v>0</v>
      </c>
      <c r="I17" s="28">
        <v>1</v>
      </c>
      <c r="J17" s="28">
        <v>2</v>
      </c>
      <c r="K17" s="28">
        <v>0</v>
      </c>
      <c r="L17" s="47">
        <v>2</v>
      </c>
      <c r="M17" s="27">
        <v>2</v>
      </c>
      <c r="N17" s="28">
        <f t="shared" si="1"/>
        <v>15</v>
      </c>
    </row>
    <row r="18" spans="1:14" s="5" customFormat="1" x14ac:dyDescent="0.3">
      <c r="A18" s="41" t="s">
        <v>10</v>
      </c>
      <c r="B18" s="28">
        <v>497</v>
      </c>
      <c r="C18" s="28">
        <v>543</v>
      </c>
      <c r="D18" s="28">
        <v>927</v>
      </c>
      <c r="E18" s="28">
        <v>414</v>
      </c>
      <c r="F18" s="28">
        <v>353</v>
      </c>
      <c r="G18" s="28">
        <v>451</v>
      </c>
      <c r="H18" s="28">
        <v>389</v>
      </c>
      <c r="I18" s="28">
        <v>198</v>
      </c>
      <c r="J18" s="28">
        <v>450</v>
      </c>
      <c r="K18" s="28">
        <v>361</v>
      </c>
      <c r="L18" s="28">
        <v>430</v>
      </c>
      <c r="M18" s="27">
        <v>527</v>
      </c>
      <c r="N18" s="28">
        <f t="shared" si="1"/>
        <v>5540</v>
      </c>
    </row>
    <row r="19" spans="1:14" s="5" customFormat="1" x14ac:dyDescent="0.3">
      <c r="A19" s="41" t="s">
        <v>11</v>
      </c>
      <c r="B19" s="28">
        <v>206</v>
      </c>
      <c r="C19" s="28">
        <v>153</v>
      </c>
      <c r="D19" s="28">
        <v>277</v>
      </c>
      <c r="E19" s="28">
        <v>60</v>
      </c>
      <c r="F19" s="28">
        <v>117</v>
      </c>
      <c r="G19" s="28">
        <v>112</v>
      </c>
      <c r="H19" s="28">
        <v>136</v>
      </c>
      <c r="I19" s="28">
        <v>72</v>
      </c>
      <c r="J19" s="28">
        <v>107</v>
      </c>
      <c r="K19" s="28">
        <v>111</v>
      </c>
      <c r="L19" s="28">
        <v>96</v>
      </c>
      <c r="M19" s="27">
        <v>97</v>
      </c>
      <c r="N19" s="28">
        <f t="shared" si="1"/>
        <v>1544</v>
      </c>
    </row>
    <row r="20" spans="1:14" s="5" customFormat="1" x14ac:dyDescent="0.3">
      <c r="A20" s="41" t="s">
        <v>12</v>
      </c>
      <c r="B20" s="28">
        <v>13</v>
      </c>
      <c r="C20" s="28">
        <v>9</v>
      </c>
      <c r="D20" s="28">
        <v>20</v>
      </c>
      <c r="E20" s="28">
        <v>9</v>
      </c>
      <c r="F20" s="28">
        <v>12</v>
      </c>
      <c r="G20" s="28">
        <v>28</v>
      </c>
      <c r="H20" s="28">
        <v>6</v>
      </c>
      <c r="I20" s="28">
        <v>2</v>
      </c>
      <c r="J20" s="28">
        <v>7</v>
      </c>
      <c r="K20" s="28">
        <v>4</v>
      </c>
      <c r="L20" s="28">
        <v>4</v>
      </c>
      <c r="M20" s="27">
        <v>4</v>
      </c>
      <c r="N20" s="28">
        <f t="shared" si="1"/>
        <v>118</v>
      </c>
    </row>
    <row r="21" spans="1:14" s="5" customFormat="1" x14ac:dyDescent="0.3">
      <c r="A21" s="41" t="s">
        <v>13</v>
      </c>
      <c r="B21" s="28">
        <v>194</v>
      </c>
      <c r="C21" s="28">
        <v>175</v>
      </c>
      <c r="D21" s="28">
        <v>246</v>
      </c>
      <c r="E21" s="28">
        <v>196</v>
      </c>
      <c r="F21" s="28">
        <v>220</v>
      </c>
      <c r="G21" s="28">
        <v>205</v>
      </c>
      <c r="H21" s="28">
        <v>229</v>
      </c>
      <c r="I21" s="28">
        <v>105</v>
      </c>
      <c r="J21" s="28">
        <v>178</v>
      </c>
      <c r="K21" s="28">
        <v>198</v>
      </c>
      <c r="L21" s="28">
        <v>204</v>
      </c>
      <c r="M21" s="27">
        <v>204</v>
      </c>
      <c r="N21" s="28">
        <f t="shared" si="1"/>
        <v>2354</v>
      </c>
    </row>
    <row r="22" spans="1:14" s="5" customFormat="1" x14ac:dyDescent="0.3">
      <c r="A22" s="41" t="s">
        <v>40</v>
      </c>
      <c r="B22" s="28">
        <v>11</v>
      </c>
      <c r="C22" s="28">
        <v>9</v>
      </c>
      <c r="D22" s="28">
        <v>21</v>
      </c>
      <c r="E22" s="28">
        <v>0</v>
      </c>
      <c r="F22" s="28">
        <v>1</v>
      </c>
      <c r="G22" s="28">
        <v>0</v>
      </c>
      <c r="H22" s="28">
        <v>1</v>
      </c>
      <c r="I22" s="28">
        <v>0</v>
      </c>
      <c r="J22" s="28">
        <v>2</v>
      </c>
      <c r="K22" s="28">
        <v>1</v>
      </c>
      <c r="L22" s="28">
        <v>2</v>
      </c>
      <c r="M22" s="27">
        <v>3</v>
      </c>
      <c r="N22" s="28">
        <f t="shared" si="1"/>
        <v>51</v>
      </c>
    </row>
    <row r="23" spans="1:14" s="5" customFormat="1" x14ac:dyDescent="0.3">
      <c r="A23" s="41" t="s">
        <v>14</v>
      </c>
      <c r="B23" s="28">
        <v>5</v>
      </c>
      <c r="C23" s="28">
        <v>3</v>
      </c>
      <c r="D23" s="28">
        <v>1</v>
      </c>
      <c r="E23" s="28">
        <v>4</v>
      </c>
      <c r="F23" s="28">
        <v>0</v>
      </c>
      <c r="G23" s="28">
        <v>0</v>
      </c>
      <c r="H23" s="28">
        <v>2</v>
      </c>
      <c r="I23" s="28">
        <v>2</v>
      </c>
      <c r="J23" s="47">
        <v>4</v>
      </c>
      <c r="K23" s="28">
        <v>1</v>
      </c>
      <c r="L23" s="28">
        <v>4</v>
      </c>
      <c r="M23" s="27">
        <v>0</v>
      </c>
      <c r="N23" s="28">
        <f t="shared" si="1"/>
        <v>26</v>
      </c>
    </row>
    <row r="24" spans="1:14" s="5" customFormat="1" x14ac:dyDescent="0.3">
      <c r="A24" s="41" t="s">
        <v>15</v>
      </c>
      <c r="B24" s="28">
        <v>115</v>
      </c>
      <c r="C24" s="28">
        <v>98</v>
      </c>
      <c r="D24" s="28">
        <v>180</v>
      </c>
      <c r="E24" s="28">
        <v>84</v>
      </c>
      <c r="F24" s="28">
        <v>97</v>
      </c>
      <c r="G24" s="28">
        <v>106</v>
      </c>
      <c r="H24" s="28">
        <v>126</v>
      </c>
      <c r="I24" s="28">
        <v>27</v>
      </c>
      <c r="J24" s="28">
        <v>120</v>
      </c>
      <c r="K24" s="28">
        <v>85</v>
      </c>
      <c r="L24" s="28">
        <v>125</v>
      </c>
      <c r="M24" s="27">
        <v>121</v>
      </c>
      <c r="N24" s="28">
        <f t="shared" si="1"/>
        <v>1284</v>
      </c>
    </row>
    <row r="25" spans="1:14" s="5" customFormat="1" x14ac:dyDescent="0.3">
      <c r="A25" s="41" t="s">
        <v>16</v>
      </c>
      <c r="B25" s="28">
        <v>43</v>
      </c>
      <c r="C25" s="28">
        <v>56</v>
      </c>
      <c r="D25" s="28">
        <v>51</v>
      </c>
      <c r="E25" s="28">
        <v>41</v>
      </c>
      <c r="F25" s="28">
        <v>36</v>
      </c>
      <c r="G25" s="28">
        <v>55</v>
      </c>
      <c r="H25" s="28">
        <v>38</v>
      </c>
      <c r="I25" s="28">
        <v>23</v>
      </c>
      <c r="J25" s="28">
        <v>29</v>
      </c>
      <c r="K25" s="28">
        <v>44</v>
      </c>
      <c r="L25" s="28">
        <v>35</v>
      </c>
      <c r="M25" s="27">
        <v>55</v>
      </c>
      <c r="N25" s="28">
        <f t="shared" si="1"/>
        <v>506</v>
      </c>
    </row>
    <row r="26" spans="1:14" s="5" customFormat="1" x14ac:dyDescent="0.3">
      <c r="A26" s="41" t="s">
        <v>17</v>
      </c>
      <c r="B26" s="28">
        <v>33</v>
      </c>
      <c r="C26" s="28">
        <v>35</v>
      </c>
      <c r="D26" s="28">
        <v>39</v>
      </c>
      <c r="E26" s="28">
        <v>37</v>
      </c>
      <c r="F26" s="28">
        <v>28</v>
      </c>
      <c r="G26" s="28">
        <v>23</v>
      </c>
      <c r="H26" s="28">
        <v>27</v>
      </c>
      <c r="I26" s="28">
        <v>12</v>
      </c>
      <c r="J26" s="28">
        <v>30</v>
      </c>
      <c r="K26" s="28">
        <v>17</v>
      </c>
      <c r="L26" s="28">
        <v>42</v>
      </c>
      <c r="M26" s="27">
        <v>21</v>
      </c>
      <c r="N26" s="28">
        <f t="shared" si="1"/>
        <v>344</v>
      </c>
    </row>
    <row r="27" spans="1:14" s="5" customFormat="1" x14ac:dyDescent="0.3">
      <c r="A27" s="41" t="s">
        <v>18</v>
      </c>
      <c r="B27" s="28">
        <v>613</v>
      </c>
      <c r="C27" s="28">
        <v>453</v>
      </c>
      <c r="D27" s="28">
        <v>759</v>
      </c>
      <c r="E27" s="28">
        <v>604</v>
      </c>
      <c r="F27" s="28">
        <v>567</v>
      </c>
      <c r="G27" s="28">
        <v>509</v>
      </c>
      <c r="H27" s="28">
        <v>718</v>
      </c>
      <c r="I27" s="28">
        <v>265</v>
      </c>
      <c r="J27" s="28">
        <v>671</v>
      </c>
      <c r="K27" s="28">
        <v>439</v>
      </c>
      <c r="L27" s="28">
        <v>600</v>
      </c>
      <c r="M27" s="27">
        <v>584</v>
      </c>
      <c r="N27" s="28">
        <f t="shared" si="1"/>
        <v>6782</v>
      </c>
    </row>
    <row r="28" spans="1:14" s="5" customFormat="1" x14ac:dyDescent="0.3">
      <c r="A28" s="41" t="s">
        <v>19</v>
      </c>
      <c r="B28" s="28">
        <v>156</v>
      </c>
      <c r="C28" s="28">
        <v>145</v>
      </c>
      <c r="D28" s="28">
        <v>175</v>
      </c>
      <c r="E28" s="28">
        <v>114</v>
      </c>
      <c r="F28" s="28">
        <v>136</v>
      </c>
      <c r="G28" s="28">
        <v>157</v>
      </c>
      <c r="H28" s="28">
        <v>159</v>
      </c>
      <c r="I28" s="28">
        <v>205</v>
      </c>
      <c r="J28" s="28">
        <v>211</v>
      </c>
      <c r="K28" s="28">
        <v>197</v>
      </c>
      <c r="L28" s="28">
        <v>159</v>
      </c>
      <c r="M28" s="27">
        <v>172</v>
      </c>
      <c r="N28" s="28">
        <f t="shared" si="1"/>
        <v>1986</v>
      </c>
    </row>
    <row r="29" spans="1:14" s="5" customFormat="1" x14ac:dyDescent="0.3">
      <c r="A29" s="41" t="s">
        <v>20</v>
      </c>
      <c r="B29" s="28">
        <v>598</v>
      </c>
      <c r="C29" s="28">
        <v>619</v>
      </c>
      <c r="D29" s="28">
        <v>700</v>
      </c>
      <c r="E29" s="28">
        <v>663</v>
      </c>
      <c r="F29" s="28">
        <v>619</v>
      </c>
      <c r="G29" s="28">
        <v>773</v>
      </c>
      <c r="H29" s="28">
        <v>611</v>
      </c>
      <c r="I29" s="28">
        <v>278</v>
      </c>
      <c r="J29" s="28">
        <v>515</v>
      </c>
      <c r="K29" s="28">
        <v>557</v>
      </c>
      <c r="L29" s="28">
        <v>552</v>
      </c>
      <c r="M29" s="27">
        <v>524</v>
      </c>
      <c r="N29" s="28">
        <f t="shared" si="1"/>
        <v>7009</v>
      </c>
    </row>
    <row r="30" spans="1:14" s="5" customFormat="1" x14ac:dyDescent="0.3">
      <c r="A30" s="41" t="s">
        <v>21</v>
      </c>
      <c r="B30" s="28">
        <v>1070</v>
      </c>
      <c r="C30" s="28">
        <v>1334</v>
      </c>
      <c r="D30" s="28">
        <v>1880</v>
      </c>
      <c r="E30" s="28">
        <v>1288</v>
      </c>
      <c r="F30" s="28">
        <v>1187</v>
      </c>
      <c r="G30" s="28">
        <v>1062</v>
      </c>
      <c r="H30" s="28">
        <v>1040</v>
      </c>
      <c r="I30" s="28">
        <v>764</v>
      </c>
      <c r="J30" s="28">
        <v>1185</v>
      </c>
      <c r="K30" s="28">
        <v>1300</v>
      </c>
      <c r="L30" s="28">
        <v>1281</v>
      </c>
      <c r="M30" s="27">
        <v>1177</v>
      </c>
      <c r="N30" s="28">
        <f t="shared" si="1"/>
        <v>14568</v>
      </c>
    </row>
    <row r="31" spans="1:14" s="5" customFormat="1" x14ac:dyDescent="0.3">
      <c r="A31" s="41" t="s">
        <v>22</v>
      </c>
      <c r="B31" s="28">
        <v>1024</v>
      </c>
      <c r="C31" s="28">
        <v>1265</v>
      </c>
      <c r="D31" s="28">
        <v>1808</v>
      </c>
      <c r="E31" s="28">
        <v>845</v>
      </c>
      <c r="F31" s="28">
        <v>1018</v>
      </c>
      <c r="G31" s="28">
        <v>1158</v>
      </c>
      <c r="H31" s="28">
        <v>1115</v>
      </c>
      <c r="I31" s="28">
        <v>463</v>
      </c>
      <c r="J31" s="28">
        <v>1191</v>
      </c>
      <c r="K31" s="28">
        <v>1156</v>
      </c>
      <c r="L31" s="28">
        <v>1186</v>
      </c>
      <c r="M31" s="27">
        <v>1093</v>
      </c>
      <c r="N31" s="28">
        <f t="shared" si="1"/>
        <v>13322</v>
      </c>
    </row>
    <row r="32" spans="1:14" s="5" customFormat="1" x14ac:dyDescent="0.3">
      <c r="A32" s="41" t="s">
        <v>23</v>
      </c>
      <c r="B32" s="28">
        <v>9</v>
      </c>
      <c r="C32" s="28">
        <v>25</v>
      </c>
      <c r="D32" s="28">
        <v>54</v>
      </c>
      <c r="E32" s="28">
        <v>21</v>
      </c>
      <c r="F32" s="28">
        <v>21</v>
      </c>
      <c r="G32" s="28">
        <v>23</v>
      </c>
      <c r="H32" s="28">
        <v>29</v>
      </c>
      <c r="I32" s="28">
        <v>10</v>
      </c>
      <c r="J32" s="28">
        <v>65</v>
      </c>
      <c r="K32" s="28">
        <v>35</v>
      </c>
      <c r="L32" s="28">
        <v>38</v>
      </c>
      <c r="M32" s="27">
        <v>51</v>
      </c>
      <c r="N32" s="28">
        <f t="shared" si="1"/>
        <v>381</v>
      </c>
    </row>
    <row r="33" spans="1:15" s="5" customFormat="1" x14ac:dyDescent="0.3">
      <c r="A33" s="41" t="s">
        <v>24</v>
      </c>
      <c r="B33" s="28">
        <v>18</v>
      </c>
      <c r="C33" s="28">
        <v>12</v>
      </c>
      <c r="D33" s="28">
        <v>11</v>
      </c>
      <c r="E33" s="28">
        <v>11</v>
      </c>
      <c r="F33" s="28">
        <v>8</v>
      </c>
      <c r="G33" s="28">
        <v>18</v>
      </c>
      <c r="H33" s="28">
        <v>14</v>
      </c>
      <c r="I33" s="28">
        <v>7</v>
      </c>
      <c r="J33" s="28">
        <v>5</v>
      </c>
      <c r="K33" s="28">
        <v>17</v>
      </c>
      <c r="L33" s="28">
        <v>7</v>
      </c>
      <c r="M33" s="27">
        <v>15</v>
      </c>
      <c r="N33" s="28">
        <f t="shared" si="1"/>
        <v>143</v>
      </c>
    </row>
    <row r="34" spans="1:15" s="5" customFormat="1" x14ac:dyDescent="0.3">
      <c r="A34" s="41" t="s">
        <v>25</v>
      </c>
      <c r="B34" s="28">
        <v>1</v>
      </c>
      <c r="C34" s="28">
        <v>28</v>
      </c>
      <c r="D34" s="47">
        <v>0</v>
      </c>
      <c r="E34" s="28">
        <v>0</v>
      </c>
      <c r="F34" s="28">
        <v>1</v>
      </c>
      <c r="G34" s="28">
        <v>3</v>
      </c>
      <c r="H34" s="28">
        <v>22</v>
      </c>
      <c r="I34" s="28">
        <v>1</v>
      </c>
      <c r="J34" s="47">
        <v>4</v>
      </c>
      <c r="K34" s="28">
        <v>5</v>
      </c>
      <c r="L34" s="47">
        <v>4</v>
      </c>
      <c r="M34" s="46">
        <v>3</v>
      </c>
      <c r="N34" s="28">
        <f t="shared" si="1"/>
        <v>72</v>
      </c>
    </row>
    <row r="35" spans="1:15" s="5" customFormat="1" x14ac:dyDescent="0.3">
      <c r="A35" s="41" t="s">
        <v>26</v>
      </c>
      <c r="B35" s="28">
        <v>15</v>
      </c>
      <c r="C35" s="28">
        <v>14</v>
      </c>
      <c r="D35" s="28">
        <v>13</v>
      </c>
      <c r="E35" s="28">
        <v>19</v>
      </c>
      <c r="F35" s="28">
        <v>14</v>
      </c>
      <c r="G35" s="28">
        <v>10</v>
      </c>
      <c r="H35" s="28">
        <v>12</v>
      </c>
      <c r="I35" s="28">
        <v>4</v>
      </c>
      <c r="J35" s="28">
        <v>9</v>
      </c>
      <c r="K35" s="28">
        <v>17</v>
      </c>
      <c r="L35" s="28">
        <v>17</v>
      </c>
      <c r="M35" s="27">
        <v>24</v>
      </c>
      <c r="N35" s="28">
        <f t="shared" si="1"/>
        <v>168</v>
      </c>
    </row>
    <row r="36" spans="1:15" s="5" customFormat="1" x14ac:dyDescent="0.3">
      <c r="A36" s="41" t="s">
        <v>27</v>
      </c>
      <c r="B36" s="28">
        <v>111</v>
      </c>
      <c r="C36" s="28">
        <v>67</v>
      </c>
      <c r="D36" s="28">
        <v>91</v>
      </c>
      <c r="E36" s="28">
        <v>73</v>
      </c>
      <c r="F36" s="28">
        <v>72</v>
      </c>
      <c r="G36" s="28">
        <v>74</v>
      </c>
      <c r="H36" s="28">
        <v>74</v>
      </c>
      <c r="I36" s="28">
        <v>33</v>
      </c>
      <c r="J36" s="28">
        <v>59</v>
      </c>
      <c r="K36" s="28">
        <v>74</v>
      </c>
      <c r="L36" s="28">
        <v>70</v>
      </c>
      <c r="M36" s="27">
        <v>43</v>
      </c>
      <c r="N36" s="28">
        <f t="shared" si="1"/>
        <v>841</v>
      </c>
    </row>
    <row r="37" spans="1:15" s="5" customFormat="1" x14ac:dyDescent="0.3">
      <c r="A37" s="41" t="s">
        <v>28</v>
      </c>
      <c r="B37" s="28">
        <v>77</v>
      </c>
      <c r="C37" s="28">
        <v>86</v>
      </c>
      <c r="D37" s="28">
        <v>104</v>
      </c>
      <c r="E37" s="28">
        <v>111</v>
      </c>
      <c r="F37" s="28">
        <v>88</v>
      </c>
      <c r="G37" s="28">
        <v>118</v>
      </c>
      <c r="H37" s="28">
        <v>110</v>
      </c>
      <c r="I37" s="28">
        <v>52</v>
      </c>
      <c r="J37" s="28">
        <v>111</v>
      </c>
      <c r="K37" s="28">
        <v>82</v>
      </c>
      <c r="L37" s="28">
        <v>70</v>
      </c>
      <c r="M37" s="27">
        <v>99</v>
      </c>
      <c r="N37" s="28">
        <f t="shared" si="1"/>
        <v>1108</v>
      </c>
    </row>
    <row r="38" spans="1:15" s="5" customFormat="1" x14ac:dyDescent="0.3">
      <c r="A38" s="41" t="s">
        <v>29</v>
      </c>
      <c r="B38" s="28">
        <v>481</v>
      </c>
      <c r="C38" s="28">
        <v>406</v>
      </c>
      <c r="D38" s="28">
        <v>701</v>
      </c>
      <c r="E38" s="28">
        <v>413</v>
      </c>
      <c r="F38" s="28">
        <v>469</v>
      </c>
      <c r="G38" s="28">
        <v>448</v>
      </c>
      <c r="H38" s="28">
        <v>500</v>
      </c>
      <c r="I38" s="28">
        <v>295</v>
      </c>
      <c r="J38" s="28">
        <v>496</v>
      </c>
      <c r="K38" s="28">
        <v>497</v>
      </c>
      <c r="L38" s="28">
        <v>579</v>
      </c>
      <c r="M38" s="27">
        <v>771</v>
      </c>
      <c r="N38" s="28">
        <f t="shared" si="1"/>
        <v>6056</v>
      </c>
    </row>
    <row r="39" spans="1:15" s="5" customFormat="1" x14ac:dyDescent="0.3">
      <c r="A39" s="41" t="s">
        <v>30</v>
      </c>
      <c r="B39" s="28">
        <v>8</v>
      </c>
      <c r="C39" s="28">
        <v>8</v>
      </c>
      <c r="D39" s="28">
        <v>16</v>
      </c>
      <c r="E39" s="28">
        <v>14</v>
      </c>
      <c r="F39" s="28">
        <v>20</v>
      </c>
      <c r="G39" s="28">
        <v>20</v>
      </c>
      <c r="H39" s="28">
        <v>9</v>
      </c>
      <c r="I39" s="28">
        <v>5</v>
      </c>
      <c r="J39" s="28">
        <v>3</v>
      </c>
      <c r="K39" s="28">
        <v>6</v>
      </c>
      <c r="L39" s="28">
        <v>11</v>
      </c>
      <c r="M39" s="27">
        <v>19</v>
      </c>
      <c r="N39" s="28">
        <f t="shared" si="1"/>
        <v>139</v>
      </c>
    </row>
    <row r="40" spans="1:15" s="5" customFormat="1" x14ac:dyDescent="0.3">
      <c r="A40" s="42" t="s">
        <v>31</v>
      </c>
      <c r="B40" s="30">
        <v>7</v>
      </c>
      <c r="C40" s="30">
        <v>4</v>
      </c>
      <c r="D40" s="30">
        <v>17</v>
      </c>
      <c r="E40" s="30">
        <v>10</v>
      </c>
      <c r="F40" s="30">
        <v>12</v>
      </c>
      <c r="G40" s="30">
        <v>15</v>
      </c>
      <c r="H40" s="30">
        <v>10</v>
      </c>
      <c r="I40" s="30">
        <v>10</v>
      </c>
      <c r="J40" s="30">
        <v>16</v>
      </c>
      <c r="K40" s="30">
        <v>19</v>
      </c>
      <c r="L40" s="30">
        <v>21</v>
      </c>
      <c r="M40" s="29">
        <v>24</v>
      </c>
      <c r="N40" s="30">
        <f t="shared" si="1"/>
        <v>165</v>
      </c>
    </row>
    <row r="41" spans="1:15" s="6" customFormat="1" ht="30" x14ac:dyDescent="0.3">
      <c r="A41" s="15" t="s">
        <v>65</v>
      </c>
      <c r="B41" s="19">
        <f t="shared" ref="B41:N41" si="2">SUM(B12:B40)</f>
        <v>7071</v>
      </c>
      <c r="C41" s="19">
        <f t="shared" si="2"/>
        <v>7888</v>
      </c>
      <c r="D41" s="19">
        <f t="shared" si="2"/>
        <v>11422</v>
      </c>
      <c r="E41" s="19">
        <f t="shared" si="2"/>
        <v>7041</v>
      </c>
      <c r="F41" s="19">
        <f t="shared" si="2"/>
        <v>7345</v>
      </c>
      <c r="G41" s="19">
        <f t="shared" si="2"/>
        <v>7627</v>
      </c>
      <c r="H41" s="19">
        <f t="shared" si="2"/>
        <v>7357</v>
      </c>
      <c r="I41" s="19">
        <f t="shared" si="2"/>
        <v>3696</v>
      </c>
      <c r="J41" s="19">
        <f t="shared" si="2"/>
        <v>7515</v>
      </c>
      <c r="K41" s="19">
        <f t="shared" si="2"/>
        <v>7227</v>
      </c>
      <c r="L41" s="19">
        <f t="shared" si="2"/>
        <v>7830</v>
      </c>
      <c r="M41" s="18">
        <f t="shared" si="2"/>
        <v>7914</v>
      </c>
      <c r="N41" s="19">
        <f t="shared" si="2"/>
        <v>89933</v>
      </c>
    </row>
    <row r="42" spans="1:15" s="6" customFormat="1" x14ac:dyDescent="0.3">
      <c r="A42" s="16" t="s">
        <v>66</v>
      </c>
      <c r="B42" s="37">
        <v>0</v>
      </c>
      <c r="C42" s="37">
        <v>0</v>
      </c>
      <c r="D42" s="22">
        <v>0</v>
      </c>
      <c r="E42" s="37">
        <v>0</v>
      </c>
      <c r="F42" s="37">
        <v>1</v>
      </c>
      <c r="G42" s="22">
        <v>0</v>
      </c>
      <c r="H42" s="22">
        <v>2</v>
      </c>
      <c r="I42" s="37">
        <v>1</v>
      </c>
      <c r="J42" s="22">
        <v>1</v>
      </c>
      <c r="K42" s="37">
        <v>1</v>
      </c>
      <c r="L42" s="37">
        <v>0</v>
      </c>
      <c r="M42" s="20">
        <v>2</v>
      </c>
      <c r="N42" s="22">
        <v>8</v>
      </c>
    </row>
    <row r="43" spans="1:15" s="6" customFormat="1" ht="21" customHeight="1" x14ac:dyDescent="0.35">
      <c r="A43" s="17" t="s">
        <v>67</v>
      </c>
      <c r="B43" s="8">
        <f t="shared" ref="B43:N43" si="3">+B41+B11+B42</f>
        <v>15692</v>
      </c>
      <c r="C43" s="8">
        <f t="shared" si="3"/>
        <v>17856</v>
      </c>
      <c r="D43" s="8">
        <f t="shared" si="3"/>
        <v>27713</v>
      </c>
      <c r="E43" s="8">
        <f t="shared" si="3"/>
        <v>13665</v>
      </c>
      <c r="F43" s="8">
        <f t="shared" si="3"/>
        <v>14842</v>
      </c>
      <c r="G43" s="8">
        <f t="shared" si="3"/>
        <v>13783</v>
      </c>
      <c r="H43" s="8">
        <f t="shared" si="3"/>
        <v>13983</v>
      </c>
      <c r="I43" s="8">
        <f t="shared" si="3"/>
        <v>6347</v>
      </c>
      <c r="J43" s="8">
        <f t="shared" si="3"/>
        <v>13359</v>
      </c>
      <c r="K43" s="8">
        <f t="shared" si="3"/>
        <v>14334</v>
      </c>
      <c r="L43" s="8">
        <f t="shared" si="3"/>
        <v>15145</v>
      </c>
      <c r="M43" s="7">
        <f t="shared" si="3"/>
        <v>13967</v>
      </c>
      <c r="N43" s="8">
        <f t="shared" si="3"/>
        <v>180686</v>
      </c>
    </row>
    <row r="44" spans="1:15" s="5" customFormat="1" ht="24.75" customHeight="1" x14ac:dyDescent="0.3">
      <c r="A44" s="80" t="s">
        <v>61</v>
      </c>
      <c r="B44" s="80"/>
      <c r="C44" s="80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13"/>
    </row>
    <row r="45" spans="1:15" ht="23.25" customHeight="1" x14ac:dyDescent="0.3">
      <c r="A45" s="78" t="s">
        <v>41</v>
      </c>
      <c r="B45" s="78"/>
      <c r="C45" s="78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</row>
    <row r="46" spans="1:15" x14ac:dyDescent="0.3">
      <c r="A46" s="69" t="s">
        <v>42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</row>
  </sheetData>
  <mergeCells count="7">
    <mergeCell ref="A45:N45"/>
    <mergeCell ref="A46:N46"/>
    <mergeCell ref="B2:N2"/>
    <mergeCell ref="B3:N3"/>
    <mergeCell ref="A5:A6"/>
    <mergeCell ref="B5:N5"/>
    <mergeCell ref="A44:N44"/>
  </mergeCells>
  <phoneticPr fontId="25" type="noConversion"/>
  <pageMargins left="0.78740157480314965" right="0.70866141732283472" top="0.51181102362204722" bottom="0.74803149606299213" header="0.31496062992125984" footer="0.31496062992125984"/>
  <pageSetup paperSize="9" scale="69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B5" numberStoredAsText="1"/>
    <ignoredError sqref="N11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7A078-E71B-4010-AF3E-098AE39D8D0C}">
  <sheetPr>
    <pageSetUpPr fitToPage="1"/>
  </sheetPr>
  <dimension ref="A2:O53"/>
  <sheetViews>
    <sheetView showGridLines="0" zoomScaleNormal="100" workbookViewId="0">
      <pane ySplit="6" topLeftCell="A7" activePane="bottomLeft" state="frozen"/>
      <selection activeCell="B2" sqref="B2:N2"/>
      <selection pane="bottomLeft" activeCell="B5" sqref="B5:N5"/>
    </sheetView>
  </sheetViews>
  <sheetFormatPr defaultRowHeight="15" x14ac:dyDescent="0.3"/>
  <cols>
    <col min="1" max="1" width="20.28515625" style="1" bestFit="1" customWidth="1"/>
    <col min="2" max="13" width="8.7109375" style="1" customWidth="1"/>
    <col min="14" max="14" width="12.42578125" style="1" customWidth="1"/>
    <col min="15" max="17" width="3" style="1" customWidth="1"/>
    <col min="18" max="18" width="9.140625" style="1"/>
    <col min="19" max="30" width="5.42578125" style="1" bestFit="1" customWidth="1"/>
    <col min="31" max="16384" width="9.140625" style="1"/>
  </cols>
  <sheetData>
    <row r="2" spans="1:14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14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4" s="5" customFormat="1" ht="17.100000000000001" customHeight="1" x14ac:dyDescent="0.35">
      <c r="A5" s="72" t="s">
        <v>63</v>
      </c>
      <c r="B5" s="74" t="s">
        <v>105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14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14" s="5" customFormat="1" x14ac:dyDescent="0.3">
      <c r="A7" s="53" t="s">
        <v>85</v>
      </c>
      <c r="B7" s="54">
        <v>5571</v>
      </c>
      <c r="C7" s="54">
        <v>7963</v>
      </c>
      <c r="D7" s="54">
        <v>9103</v>
      </c>
      <c r="E7" s="54">
        <v>8594</v>
      </c>
      <c r="F7" s="54">
        <v>8997</v>
      </c>
      <c r="G7" s="54">
        <v>9044</v>
      </c>
      <c r="H7" s="54">
        <v>7533</v>
      </c>
      <c r="I7" s="54">
        <v>4118</v>
      </c>
      <c r="J7" s="54">
        <v>6458</v>
      </c>
      <c r="K7" s="54">
        <v>7610</v>
      </c>
      <c r="L7" s="54">
        <v>7958</v>
      </c>
      <c r="M7" s="55">
        <v>8611</v>
      </c>
      <c r="N7" s="54">
        <f>SUM(B7:M7)</f>
        <v>91560</v>
      </c>
    </row>
    <row r="8" spans="1:14" s="5" customFormat="1" x14ac:dyDescent="0.3">
      <c r="A8" s="41" t="s">
        <v>86</v>
      </c>
      <c r="B8" s="28">
        <v>7</v>
      </c>
      <c r="C8" s="28">
        <v>9</v>
      </c>
      <c r="D8" s="28">
        <v>4</v>
      </c>
      <c r="E8" s="28">
        <v>27</v>
      </c>
      <c r="F8" s="28">
        <v>36</v>
      </c>
      <c r="G8" s="28">
        <v>33</v>
      </c>
      <c r="H8" s="28">
        <v>35</v>
      </c>
      <c r="I8" s="28">
        <v>17</v>
      </c>
      <c r="J8" s="28">
        <v>35</v>
      </c>
      <c r="K8" s="28">
        <v>50</v>
      </c>
      <c r="L8" s="28">
        <v>64</v>
      </c>
      <c r="M8" s="27">
        <v>72</v>
      </c>
      <c r="N8" s="47">
        <f t="shared" ref="N8:N48" si="0">SUM(B8:M8)</f>
        <v>389</v>
      </c>
    </row>
    <row r="9" spans="1:14" s="5" customFormat="1" x14ac:dyDescent="0.3">
      <c r="A9" s="41" t="s">
        <v>5</v>
      </c>
      <c r="B9" s="28">
        <v>937</v>
      </c>
      <c r="C9" s="28">
        <v>1275</v>
      </c>
      <c r="D9" s="28">
        <v>1400</v>
      </c>
      <c r="E9" s="28">
        <v>1478</v>
      </c>
      <c r="F9" s="28">
        <v>1540</v>
      </c>
      <c r="G9" s="28">
        <v>1492</v>
      </c>
      <c r="H9" s="28">
        <v>1332</v>
      </c>
      <c r="I9" s="28">
        <v>561</v>
      </c>
      <c r="J9" s="28">
        <v>1006</v>
      </c>
      <c r="K9" s="28">
        <v>1207</v>
      </c>
      <c r="L9" s="28">
        <v>1300</v>
      </c>
      <c r="M9" s="27">
        <v>909</v>
      </c>
      <c r="N9" s="47">
        <f t="shared" si="0"/>
        <v>14437</v>
      </c>
    </row>
    <row r="10" spans="1:14" s="5" customFormat="1" x14ac:dyDescent="0.3">
      <c r="A10" s="41" t="s">
        <v>87</v>
      </c>
      <c r="B10" s="28">
        <v>7</v>
      </c>
      <c r="C10" s="28">
        <v>10</v>
      </c>
      <c r="D10" s="28">
        <v>6</v>
      </c>
      <c r="E10" s="28">
        <v>16</v>
      </c>
      <c r="F10" s="28">
        <v>12</v>
      </c>
      <c r="G10" s="28">
        <v>11</v>
      </c>
      <c r="H10" s="28">
        <v>5</v>
      </c>
      <c r="I10" s="28">
        <v>5</v>
      </c>
      <c r="J10" s="28">
        <v>11</v>
      </c>
      <c r="K10" s="28">
        <v>24</v>
      </c>
      <c r="L10" s="28">
        <v>22</v>
      </c>
      <c r="M10" s="27">
        <v>14</v>
      </c>
      <c r="N10" s="47">
        <f t="shared" si="0"/>
        <v>143</v>
      </c>
    </row>
    <row r="11" spans="1:14" s="5" customFormat="1" x14ac:dyDescent="0.3">
      <c r="A11" s="44" t="s">
        <v>1</v>
      </c>
      <c r="B11" s="34">
        <v>3336</v>
      </c>
      <c r="C11" s="34">
        <v>4690</v>
      </c>
      <c r="D11" s="34">
        <v>5551</v>
      </c>
      <c r="E11" s="34">
        <v>5001</v>
      </c>
      <c r="F11" s="34">
        <v>5257</v>
      </c>
      <c r="G11" s="34">
        <v>5202</v>
      </c>
      <c r="H11" s="34">
        <v>4299</v>
      </c>
      <c r="I11" s="34">
        <v>2453</v>
      </c>
      <c r="J11" s="34">
        <v>3924</v>
      </c>
      <c r="K11" s="34">
        <v>4703</v>
      </c>
      <c r="L11" s="34">
        <v>4509</v>
      </c>
      <c r="M11" s="33">
        <v>5981</v>
      </c>
      <c r="N11" s="47">
        <f t="shared" si="0"/>
        <v>54906</v>
      </c>
    </row>
    <row r="12" spans="1:14" s="5" customFormat="1" x14ac:dyDescent="0.3">
      <c r="A12" s="44" t="s">
        <v>88</v>
      </c>
      <c r="B12" s="34">
        <v>38</v>
      </c>
      <c r="C12" s="34">
        <v>65</v>
      </c>
      <c r="D12" s="34">
        <v>70</v>
      </c>
      <c r="E12" s="34">
        <v>80</v>
      </c>
      <c r="F12" s="34">
        <v>113</v>
      </c>
      <c r="G12" s="34">
        <v>231</v>
      </c>
      <c r="H12" s="34">
        <v>192</v>
      </c>
      <c r="I12" s="34">
        <v>83</v>
      </c>
      <c r="J12" s="34">
        <v>155</v>
      </c>
      <c r="K12" s="34">
        <v>219</v>
      </c>
      <c r="L12" s="34">
        <v>268</v>
      </c>
      <c r="M12" s="33">
        <v>273</v>
      </c>
      <c r="N12" s="47">
        <f t="shared" si="0"/>
        <v>1787</v>
      </c>
    </row>
    <row r="13" spans="1:14" s="5" customFormat="1" x14ac:dyDescent="0.3">
      <c r="A13" s="44" t="s">
        <v>89</v>
      </c>
      <c r="B13" s="34">
        <v>1</v>
      </c>
      <c r="C13" s="34"/>
      <c r="D13" s="34">
        <v>7</v>
      </c>
      <c r="E13" s="34">
        <v>4</v>
      </c>
      <c r="F13" s="34">
        <v>8</v>
      </c>
      <c r="G13" s="34">
        <v>11</v>
      </c>
      <c r="H13" s="34">
        <v>1</v>
      </c>
      <c r="I13" s="34">
        <v>9</v>
      </c>
      <c r="J13" s="34">
        <v>2</v>
      </c>
      <c r="K13" s="34">
        <v>1</v>
      </c>
      <c r="L13" s="34"/>
      <c r="M13" s="33"/>
      <c r="N13" s="47">
        <f t="shared" si="0"/>
        <v>44</v>
      </c>
    </row>
    <row r="14" spans="1:14" s="5" customFormat="1" x14ac:dyDescent="0.3">
      <c r="A14" s="44" t="s">
        <v>90</v>
      </c>
      <c r="B14" s="34">
        <v>2</v>
      </c>
      <c r="C14" s="34">
        <v>4</v>
      </c>
      <c r="D14" s="34">
        <v>1</v>
      </c>
      <c r="E14" s="34"/>
      <c r="F14" s="34">
        <v>3</v>
      </c>
      <c r="G14" s="34">
        <v>2</v>
      </c>
      <c r="H14" s="34">
        <v>2</v>
      </c>
      <c r="I14" s="34">
        <v>1</v>
      </c>
      <c r="J14" s="28">
        <v>3</v>
      </c>
      <c r="K14" s="34">
        <v>3</v>
      </c>
      <c r="L14" s="34">
        <v>3</v>
      </c>
      <c r="M14" s="33">
        <v>5</v>
      </c>
      <c r="N14" s="47">
        <f t="shared" si="0"/>
        <v>29</v>
      </c>
    </row>
    <row r="15" spans="1:14" s="5" customFormat="1" x14ac:dyDescent="0.3">
      <c r="A15" s="44" t="s">
        <v>48</v>
      </c>
      <c r="B15" s="34">
        <v>319</v>
      </c>
      <c r="C15" s="34">
        <v>552</v>
      </c>
      <c r="D15" s="34">
        <v>771</v>
      </c>
      <c r="E15" s="34">
        <v>746</v>
      </c>
      <c r="F15" s="34">
        <v>596</v>
      </c>
      <c r="G15" s="34">
        <v>556</v>
      </c>
      <c r="H15" s="34">
        <v>462</v>
      </c>
      <c r="I15" s="34">
        <v>297</v>
      </c>
      <c r="J15" s="34">
        <v>419</v>
      </c>
      <c r="K15" s="34">
        <v>414</v>
      </c>
      <c r="L15" s="34">
        <v>572</v>
      </c>
      <c r="M15" s="33">
        <v>296</v>
      </c>
      <c r="N15" s="47">
        <f t="shared" si="0"/>
        <v>6000</v>
      </c>
    </row>
    <row r="16" spans="1:14" s="5" customFormat="1" x14ac:dyDescent="0.3">
      <c r="A16" s="45" t="s">
        <v>21</v>
      </c>
      <c r="B16" s="36">
        <v>924</v>
      </c>
      <c r="C16" s="36">
        <v>1358</v>
      </c>
      <c r="D16" s="36">
        <v>1293</v>
      </c>
      <c r="E16" s="36">
        <v>1242</v>
      </c>
      <c r="F16" s="36">
        <v>1432</v>
      </c>
      <c r="G16" s="36">
        <v>1506</v>
      </c>
      <c r="H16" s="36">
        <v>1205</v>
      </c>
      <c r="I16" s="36">
        <v>692</v>
      </c>
      <c r="J16" s="36">
        <v>903</v>
      </c>
      <c r="K16" s="36">
        <v>989</v>
      </c>
      <c r="L16" s="36">
        <v>1220</v>
      </c>
      <c r="M16" s="35">
        <v>1061</v>
      </c>
      <c r="N16" s="59">
        <f t="shared" si="0"/>
        <v>13825</v>
      </c>
    </row>
    <row r="17" spans="1:15" s="5" customFormat="1" x14ac:dyDescent="0.3">
      <c r="A17" s="52" t="s">
        <v>8</v>
      </c>
      <c r="B17" s="22">
        <v>1872</v>
      </c>
      <c r="C17" s="22">
        <v>2436</v>
      </c>
      <c r="D17" s="22">
        <v>2360</v>
      </c>
      <c r="E17" s="22">
        <v>2196</v>
      </c>
      <c r="F17" s="22">
        <v>2164</v>
      </c>
      <c r="G17" s="22">
        <v>1233</v>
      </c>
      <c r="H17" s="22">
        <v>1815</v>
      </c>
      <c r="I17" s="22">
        <v>1459</v>
      </c>
      <c r="J17" s="37">
        <v>2148</v>
      </c>
      <c r="K17" s="22">
        <v>1541</v>
      </c>
      <c r="L17" s="22">
        <v>1116</v>
      </c>
      <c r="M17" s="21">
        <v>1319</v>
      </c>
      <c r="N17" s="37">
        <f t="shared" si="0"/>
        <v>21659</v>
      </c>
      <c r="O17" s="6"/>
    </row>
    <row r="18" spans="1:15" s="5" customFormat="1" x14ac:dyDescent="0.3">
      <c r="A18" s="56" t="s">
        <v>91</v>
      </c>
      <c r="B18" s="57">
        <v>1143</v>
      </c>
      <c r="C18" s="57">
        <v>1707</v>
      </c>
      <c r="D18" s="57">
        <v>2019</v>
      </c>
      <c r="E18" s="57">
        <v>1655</v>
      </c>
      <c r="F18" s="57">
        <v>1700</v>
      </c>
      <c r="G18" s="57">
        <v>1649</v>
      </c>
      <c r="H18" s="57">
        <v>1522</v>
      </c>
      <c r="I18" s="57">
        <v>802</v>
      </c>
      <c r="J18" s="57">
        <v>1350</v>
      </c>
      <c r="K18" s="57">
        <v>1519</v>
      </c>
      <c r="L18" s="57">
        <v>1509</v>
      </c>
      <c r="M18" s="58">
        <v>1286</v>
      </c>
      <c r="N18" s="60">
        <f t="shared" si="0"/>
        <v>17861</v>
      </c>
    </row>
    <row r="19" spans="1:15" s="5" customFormat="1" x14ac:dyDescent="0.3">
      <c r="A19" s="44" t="s">
        <v>6</v>
      </c>
      <c r="B19" s="34">
        <v>211</v>
      </c>
      <c r="C19" s="34">
        <v>387</v>
      </c>
      <c r="D19" s="34">
        <v>588</v>
      </c>
      <c r="E19" s="34">
        <v>537</v>
      </c>
      <c r="F19" s="34">
        <v>371</v>
      </c>
      <c r="G19" s="34">
        <v>302</v>
      </c>
      <c r="H19" s="34">
        <v>245</v>
      </c>
      <c r="I19" s="34">
        <v>95</v>
      </c>
      <c r="J19" s="34">
        <v>146</v>
      </c>
      <c r="K19" s="34">
        <v>90</v>
      </c>
      <c r="L19" s="34">
        <v>70</v>
      </c>
      <c r="M19" s="33">
        <v>85</v>
      </c>
      <c r="N19" s="47">
        <f t="shared" si="0"/>
        <v>3127</v>
      </c>
    </row>
    <row r="20" spans="1:15" s="5" customFormat="1" x14ac:dyDescent="0.3">
      <c r="A20" s="45" t="s">
        <v>22</v>
      </c>
      <c r="B20" s="36">
        <v>932</v>
      </c>
      <c r="C20" s="36">
        <v>1320</v>
      </c>
      <c r="D20" s="36">
        <v>1431</v>
      </c>
      <c r="E20" s="36">
        <v>1118</v>
      </c>
      <c r="F20" s="36">
        <v>1329</v>
      </c>
      <c r="G20" s="36">
        <v>1347</v>
      </c>
      <c r="H20" s="36">
        <v>1277</v>
      </c>
      <c r="I20" s="36">
        <v>707</v>
      </c>
      <c r="J20" s="36">
        <v>1204</v>
      </c>
      <c r="K20" s="36">
        <v>1429</v>
      </c>
      <c r="L20" s="36">
        <v>1439</v>
      </c>
      <c r="M20" s="35">
        <v>1201</v>
      </c>
      <c r="N20" s="61">
        <f t="shared" si="0"/>
        <v>14734</v>
      </c>
    </row>
    <row r="21" spans="1:15" s="5" customFormat="1" x14ac:dyDescent="0.3">
      <c r="A21" s="52" t="s">
        <v>2</v>
      </c>
      <c r="B21" s="24">
        <v>909</v>
      </c>
      <c r="C21" s="24">
        <v>1097</v>
      </c>
      <c r="D21" s="24">
        <v>1307</v>
      </c>
      <c r="E21" s="24">
        <v>1267</v>
      </c>
      <c r="F21" s="24">
        <v>1349</v>
      </c>
      <c r="G21" s="24">
        <v>1395</v>
      </c>
      <c r="H21" s="24">
        <v>1358</v>
      </c>
      <c r="I21" s="24">
        <v>693</v>
      </c>
      <c r="J21" s="24">
        <v>1097</v>
      </c>
      <c r="K21" s="24">
        <v>1000</v>
      </c>
      <c r="L21" s="24">
        <v>1059</v>
      </c>
      <c r="M21" s="23">
        <v>1261</v>
      </c>
      <c r="N21" s="63">
        <f t="shared" si="0"/>
        <v>13792</v>
      </c>
    </row>
    <row r="22" spans="1:15" s="5" customFormat="1" x14ac:dyDescent="0.3">
      <c r="A22" s="56" t="s">
        <v>92</v>
      </c>
      <c r="B22" s="57">
        <v>424</v>
      </c>
      <c r="C22" s="57">
        <v>494</v>
      </c>
      <c r="D22" s="57">
        <v>677</v>
      </c>
      <c r="E22" s="57">
        <v>656</v>
      </c>
      <c r="F22" s="57">
        <v>678</v>
      </c>
      <c r="G22" s="57">
        <v>672</v>
      </c>
      <c r="H22" s="57">
        <v>796</v>
      </c>
      <c r="I22" s="57">
        <v>458</v>
      </c>
      <c r="J22" s="57">
        <v>661</v>
      </c>
      <c r="K22" s="57">
        <v>585</v>
      </c>
      <c r="L22" s="57">
        <v>626</v>
      </c>
      <c r="M22" s="58">
        <v>766</v>
      </c>
      <c r="N22" s="62">
        <f t="shared" si="0"/>
        <v>7493</v>
      </c>
    </row>
    <row r="23" spans="1:15" s="5" customFormat="1" x14ac:dyDescent="0.3">
      <c r="A23" s="44" t="s">
        <v>103</v>
      </c>
      <c r="B23" s="34">
        <v>0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3">
        <v>1</v>
      </c>
      <c r="N23" s="47">
        <f t="shared" si="0"/>
        <v>1</v>
      </c>
    </row>
    <row r="24" spans="1:15" s="5" customFormat="1" x14ac:dyDescent="0.3">
      <c r="A24" s="45" t="s">
        <v>18</v>
      </c>
      <c r="B24" s="36">
        <v>424</v>
      </c>
      <c r="C24" s="36">
        <v>494</v>
      </c>
      <c r="D24" s="36">
        <v>677</v>
      </c>
      <c r="E24" s="36">
        <v>656</v>
      </c>
      <c r="F24" s="36">
        <v>678</v>
      </c>
      <c r="G24" s="36">
        <v>672</v>
      </c>
      <c r="H24" s="36">
        <v>796</v>
      </c>
      <c r="I24" s="36">
        <v>458</v>
      </c>
      <c r="J24" s="36">
        <v>661</v>
      </c>
      <c r="K24" s="36">
        <v>585</v>
      </c>
      <c r="L24" s="36">
        <v>626</v>
      </c>
      <c r="M24" s="35">
        <v>765</v>
      </c>
      <c r="N24" s="61">
        <f t="shared" si="0"/>
        <v>7492</v>
      </c>
    </row>
    <row r="25" spans="1:15" s="5" customFormat="1" x14ac:dyDescent="0.3">
      <c r="A25" s="56" t="s">
        <v>93</v>
      </c>
      <c r="B25" s="57">
        <v>423</v>
      </c>
      <c r="C25" s="57">
        <v>577</v>
      </c>
      <c r="D25" s="57">
        <v>662</v>
      </c>
      <c r="E25" s="57">
        <v>639</v>
      </c>
      <c r="F25" s="57">
        <v>750</v>
      </c>
      <c r="G25" s="57">
        <v>754</v>
      </c>
      <c r="H25" s="57">
        <v>705</v>
      </c>
      <c r="I25" s="57">
        <v>411</v>
      </c>
      <c r="J25" s="57">
        <v>497</v>
      </c>
      <c r="K25" s="57">
        <v>520</v>
      </c>
      <c r="L25" s="57">
        <v>473</v>
      </c>
      <c r="M25" s="58">
        <v>354</v>
      </c>
      <c r="N25" s="62">
        <f t="shared" si="0"/>
        <v>6765</v>
      </c>
    </row>
    <row r="26" spans="1:15" s="5" customFormat="1" x14ac:dyDescent="0.3">
      <c r="A26" s="44" t="s">
        <v>94</v>
      </c>
      <c r="B26" s="34">
        <v>0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0</v>
      </c>
      <c r="I26" s="34">
        <v>0</v>
      </c>
      <c r="J26" s="34">
        <v>0</v>
      </c>
      <c r="K26" s="34">
        <v>0</v>
      </c>
      <c r="L26" s="34">
        <v>0</v>
      </c>
      <c r="M26" s="33">
        <v>1</v>
      </c>
      <c r="N26" s="47">
        <f t="shared" si="0"/>
        <v>1</v>
      </c>
    </row>
    <row r="27" spans="1:15" s="5" customFormat="1" x14ac:dyDescent="0.3">
      <c r="A27" s="44" t="s">
        <v>95</v>
      </c>
      <c r="B27" s="34">
        <v>0</v>
      </c>
      <c r="C27" s="34">
        <v>0</v>
      </c>
      <c r="D27" s="34">
        <v>1</v>
      </c>
      <c r="E27" s="34">
        <v>0</v>
      </c>
      <c r="F27" s="34">
        <v>1</v>
      </c>
      <c r="G27" s="34">
        <v>0</v>
      </c>
      <c r="H27" s="34">
        <v>0</v>
      </c>
      <c r="I27" s="34">
        <v>1</v>
      </c>
      <c r="J27" s="28">
        <v>0</v>
      </c>
      <c r="K27" s="34">
        <v>3</v>
      </c>
      <c r="L27" s="34">
        <v>2</v>
      </c>
      <c r="M27" s="33">
        <v>2</v>
      </c>
      <c r="N27" s="47">
        <f t="shared" si="0"/>
        <v>10</v>
      </c>
    </row>
    <row r="28" spans="1:15" s="5" customFormat="1" x14ac:dyDescent="0.3">
      <c r="A28" s="44" t="s">
        <v>23</v>
      </c>
      <c r="B28" s="34">
        <v>1</v>
      </c>
      <c r="C28" s="34">
        <v>2</v>
      </c>
      <c r="D28" s="34">
        <v>0</v>
      </c>
      <c r="E28" s="34">
        <v>2</v>
      </c>
      <c r="F28" s="34">
        <v>10</v>
      </c>
      <c r="G28" s="34">
        <v>1</v>
      </c>
      <c r="H28" s="34">
        <v>12</v>
      </c>
      <c r="I28" s="34">
        <v>1</v>
      </c>
      <c r="J28" s="34">
        <v>0</v>
      </c>
      <c r="K28" s="34">
        <v>2</v>
      </c>
      <c r="L28" s="34">
        <v>3</v>
      </c>
      <c r="M28" s="33">
        <v>6</v>
      </c>
      <c r="N28" s="47">
        <f t="shared" si="0"/>
        <v>40</v>
      </c>
    </row>
    <row r="29" spans="1:15" s="5" customFormat="1" x14ac:dyDescent="0.3">
      <c r="A29" s="45" t="s">
        <v>29</v>
      </c>
      <c r="B29" s="36">
        <v>422</v>
      </c>
      <c r="C29" s="36">
        <v>575</v>
      </c>
      <c r="D29" s="36">
        <v>661</v>
      </c>
      <c r="E29" s="36">
        <v>637</v>
      </c>
      <c r="F29" s="36">
        <v>739</v>
      </c>
      <c r="G29" s="36">
        <v>753</v>
      </c>
      <c r="H29" s="36">
        <v>693</v>
      </c>
      <c r="I29" s="36">
        <v>409</v>
      </c>
      <c r="J29" s="36">
        <v>497</v>
      </c>
      <c r="K29" s="36">
        <v>515</v>
      </c>
      <c r="L29" s="36">
        <v>468</v>
      </c>
      <c r="M29" s="35">
        <v>345</v>
      </c>
      <c r="N29" s="61">
        <f t="shared" si="0"/>
        <v>6714</v>
      </c>
    </row>
    <row r="30" spans="1:15" s="5" customFormat="1" x14ac:dyDescent="0.3">
      <c r="A30" s="56" t="s">
        <v>96</v>
      </c>
      <c r="B30" s="57">
        <v>201</v>
      </c>
      <c r="C30" s="57">
        <v>473</v>
      </c>
      <c r="D30" s="57">
        <v>488</v>
      </c>
      <c r="E30" s="57">
        <v>313</v>
      </c>
      <c r="F30" s="57">
        <v>371</v>
      </c>
      <c r="G30" s="57">
        <v>498</v>
      </c>
      <c r="H30" s="57">
        <v>345</v>
      </c>
      <c r="I30" s="57">
        <v>214</v>
      </c>
      <c r="J30" s="57">
        <v>360</v>
      </c>
      <c r="K30" s="57">
        <v>274</v>
      </c>
      <c r="L30" s="57">
        <v>623</v>
      </c>
      <c r="M30" s="58">
        <v>606</v>
      </c>
      <c r="N30" s="62">
        <f t="shared" si="0"/>
        <v>4766</v>
      </c>
    </row>
    <row r="31" spans="1:15" s="5" customFormat="1" x14ac:dyDescent="0.3">
      <c r="A31" s="44" t="s">
        <v>97</v>
      </c>
      <c r="B31" s="34">
        <v>0</v>
      </c>
      <c r="C31" s="34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3">
        <v>1</v>
      </c>
      <c r="N31" s="47">
        <f t="shared" si="0"/>
        <v>1</v>
      </c>
    </row>
    <row r="32" spans="1:15" s="5" customFormat="1" x14ac:dyDescent="0.3">
      <c r="A32" s="45" t="s">
        <v>28</v>
      </c>
      <c r="B32" s="36">
        <v>201</v>
      </c>
      <c r="C32" s="36">
        <v>473</v>
      </c>
      <c r="D32" s="36">
        <v>488</v>
      </c>
      <c r="E32" s="36">
        <v>313</v>
      </c>
      <c r="F32" s="36">
        <v>371</v>
      </c>
      <c r="G32" s="36">
        <v>498</v>
      </c>
      <c r="H32" s="36">
        <v>345</v>
      </c>
      <c r="I32" s="36">
        <v>214</v>
      </c>
      <c r="J32" s="36">
        <v>360</v>
      </c>
      <c r="K32" s="36">
        <v>274</v>
      </c>
      <c r="L32" s="36">
        <v>623</v>
      </c>
      <c r="M32" s="35">
        <v>605</v>
      </c>
      <c r="N32" s="61">
        <f t="shared" si="0"/>
        <v>4765</v>
      </c>
    </row>
    <row r="33" spans="1:14" s="5" customFormat="1" x14ac:dyDescent="0.3">
      <c r="A33" s="52" t="s">
        <v>3</v>
      </c>
      <c r="B33" s="22">
        <v>305</v>
      </c>
      <c r="C33" s="22">
        <v>174</v>
      </c>
      <c r="D33" s="22">
        <v>217</v>
      </c>
      <c r="E33" s="22">
        <v>233</v>
      </c>
      <c r="F33" s="22">
        <v>283</v>
      </c>
      <c r="G33" s="22">
        <v>286</v>
      </c>
      <c r="H33" s="22">
        <v>285</v>
      </c>
      <c r="I33" s="22">
        <v>188</v>
      </c>
      <c r="J33" s="22">
        <v>247</v>
      </c>
      <c r="K33" s="22">
        <v>264</v>
      </c>
      <c r="L33" s="22">
        <v>301</v>
      </c>
      <c r="M33" s="21">
        <v>474</v>
      </c>
      <c r="N33" s="37">
        <f t="shared" si="0"/>
        <v>3257</v>
      </c>
    </row>
    <row r="34" spans="1:14" s="5" customFormat="1" x14ac:dyDescent="0.3">
      <c r="A34" s="52" t="s">
        <v>13</v>
      </c>
      <c r="B34" s="22">
        <v>174</v>
      </c>
      <c r="C34" s="22">
        <v>145</v>
      </c>
      <c r="D34" s="22">
        <v>219</v>
      </c>
      <c r="E34" s="22">
        <v>215</v>
      </c>
      <c r="F34" s="22">
        <v>264</v>
      </c>
      <c r="G34" s="22">
        <v>261</v>
      </c>
      <c r="H34" s="22">
        <v>277</v>
      </c>
      <c r="I34" s="22">
        <v>136</v>
      </c>
      <c r="J34" s="22">
        <v>200</v>
      </c>
      <c r="K34" s="22">
        <v>299</v>
      </c>
      <c r="L34" s="22">
        <v>370</v>
      </c>
      <c r="M34" s="21">
        <v>409</v>
      </c>
      <c r="N34" s="37">
        <f t="shared" si="0"/>
        <v>2969</v>
      </c>
    </row>
    <row r="35" spans="1:14" s="5" customFormat="1" x14ac:dyDescent="0.3">
      <c r="A35" s="52" t="s">
        <v>20</v>
      </c>
      <c r="B35" s="22">
        <v>182</v>
      </c>
      <c r="C35" s="22">
        <v>327</v>
      </c>
      <c r="D35" s="22">
        <v>287</v>
      </c>
      <c r="E35" s="22">
        <v>208</v>
      </c>
      <c r="F35" s="22">
        <v>217</v>
      </c>
      <c r="G35" s="22">
        <v>188</v>
      </c>
      <c r="H35" s="22">
        <v>134</v>
      </c>
      <c r="I35" s="22">
        <v>99</v>
      </c>
      <c r="J35" s="22">
        <v>195</v>
      </c>
      <c r="K35" s="22">
        <v>210</v>
      </c>
      <c r="L35" s="22">
        <v>302</v>
      </c>
      <c r="M35" s="21">
        <v>372</v>
      </c>
      <c r="N35" s="37">
        <f t="shared" si="0"/>
        <v>2721</v>
      </c>
    </row>
    <row r="36" spans="1:14" s="5" customFormat="1" x14ac:dyDescent="0.3">
      <c r="A36" s="52" t="s">
        <v>19</v>
      </c>
      <c r="B36" s="22">
        <v>64</v>
      </c>
      <c r="C36" s="22">
        <v>136</v>
      </c>
      <c r="D36" s="22">
        <v>180</v>
      </c>
      <c r="E36" s="22">
        <v>181</v>
      </c>
      <c r="F36" s="22">
        <v>182</v>
      </c>
      <c r="G36" s="22">
        <v>208</v>
      </c>
      <c r="H36" s="22">
        <v>161</v>
      </c>
      <c r="I36" s="22">
        <v>119</v>
      </c>
      <c r="J36" s="22">
        <v>174</v>
      </c>
      <c r="K36" s="22">
        <v>121</v>
      </c>
      <c r="L36" s="22">
        <v>165</v>
      </c>
      <c r="M36" s="21">
        <v>156</v>
      </c>
      <c r="N36" s="37">
        <f t="shared" si="0"/>
        <v>1847</v>
      </c>
    </row>
    <row r="37" spans="1:14" s="5" customFormat="1" x14ac:dyDescent="0.3">
      <c r="A37" s="52" t="s">
        <v>26</v>
      </c>
      <c r="B37" s="22">
        <v>1</v>
      </c>
      <c r="C37" s="22">
        <v>1</v>
      </c>
      <c r="D37" s="22">
        <v>2</v>
      </c>
      <c r="E37" s="22">
        <v>5</v>
      </c>
      <c r="F37" s="22">
        <v>193</v>
      </c>
      <c r="G37" s="22">
        <v>330</v>
      </c>
      <c r="H37" s="22">
        <v>217</v>
      </c>
      <c r="I37" s="22">
        <v>97</v>
      </c>
      <c r="J37" s="22">
        <v>216</v>
      </c>
      <c r="K37" s="22">
        <v>173</v>
      </c>
      <c r="L37" s="22">
        <v>170</v>
      </c>
      <c r="M37" s="21">
        <v>162</v>
      </c>
      <c r="N37" s="37">
        <f t="shared" si="0"/>
        <v>1567</v>
      </c>
    </row>
    <row r="38" spans="1:14" s="5" customFormat="1" x14ac:dyDescent="0.3">
      <c r="A38" s="52" t="s">
        <v>15</v>
      </c>
      <c r="B38" s="22">
        <v>70</v>
      </c>
      <c r="C38" s="22">
        <v>58</v>
      </c>
      <c r="D38" s="22">
        <v>125</v>
      </c>
      <c r="E38" s="22">
        <v>163</v>
      </c>
      <c r="F38" s="22">
        <v>173</v>
      </c>
      <c r="G38" s="22">
        <v>98</v>
      </c>
      <c r="H38" s="22">
        <v>138</v>
      </c>
      <c r="I38" s="22">
        <v>77</v>
      </c>
      <c r="J38" s="22">
        <v>195</v>
      </c>
      <c r="K38" s="22">
        <v>162</v>
      </c>
      <c r="L38" s="22">
        <v>133</v>
      </c>
      <c r="M38" s="21">
        <v>134</v>
      </c>
      <c r="N38" s="37">
        <f t="shared" si="0"/>
        <v>1526</v>
      </c>
    </row>
    <row r="39" spans="1:14" s="5" customFormat="1" x14ac:dyDescent="0.3">
      <c r="A39" s="52" t="s">
        <v>30</v>
      </c>
      <c r="B39" s="22">
        <v>67</v>
      </c>
      <c r="C39" s="22">
        <v>70</v>
      </c>
      <c r="D39" s="22">
        <v>73</v>
      </c>
      <c r="E39" s="22">
        <v>77</v>
      </c>
      <c r="F39" s="22">
        <v>101</v>
      </c>
      <c r="G39" s="22">
        <v>108</v>
      </c>
      <c r="H39" s="22">
        <v>102</v>
      </c>
      <c r="I39" s="22">
        <v>32</v>
      </c>
      <c r="J39" s="22">
        <v>66</v>
      </c>
      <c r="K39" s="22">
        <v>100</v>
      </c>
      <c r="L39" s="22">
        <v>157</v>
      </c>
      <c r="M39" s="21">
        <v>102</v>
      </c>
      <c r="N39" s="37">
        <f t="shared" si="0"/>
        <v>1055</v>
      </c>
    </row>
    <row r="40" spans="1:14" s="5" customFormat="1" x14ac:dyDescent="0.3">
      <c r="A40" s="52" t="s">
        <v>58</v>
      </c>
      <c r="B40" s="22">
        <v>14</v>
      </c>
      <c r="C40" s="22">
        <v>29</v>
      </c>
      <c r="D40" s="22">
        <v>21</v>
      </c>
      <c r="E40" s="22">
        <v>29</v>
      </c>
      <c r="F40" s="22">
        <v>94</v>
      </c>
      <c r="G40" s="22">
        <v>100</v>
      </c>
      <c r="H40" s="22">
        <v>44</v>
      </c>
      <c r="I40" s="22">
        <v>47</v>
      </c>
      <c r="J40" s="22">
        <v>72</v>
      </c>
      <c r="K40" s="22">
        <v>40</v>
      </c>
      <c r="L40" s="22">
        <v>50</v>
      </c>
      <c r="M40" s="21">
        <v>53</v>
      </c>
      <c r="N40" s="37">
        <f t="shared" si="0"/>
        <v>593</v>
      </c>
    </row>
    <row r="41" spans="1:14" s="5" customFormat="1" x14ac:dyDescent="0.3">
      <c r="A41" s="52" t="s">
        <v>104</v>
      </c>
      <c r="B41" s="22">
        <v>45</v>
      </c>
      <c r="C41" s="22">
        <v>22</v>
      </c>
      <c r="D41" s="22">
        <v>49</v>
      </c>
      <c r="E41" s="22">
        <v>79</v>
      </c>
      <c r="F41" s="22">
        <v>61</v>
      </c>
      <c r="G41" s="22">
        <v>59</v>
      </c>
      <c r="H41" s="22">
        <v>32</v>
      </c>
      <c r="I41" s="22">
        <v>25</v>
      </c>
      <c r="J41" s="22">
        <v>55</v>
      </c>
      <c r="K41" s="22">
        <v>49</v>
      </c>
      <c r="L41" s="22">
        <v>47</v>
      </c>
      <c r="M41" s="21">
        <v>36</v>
      </c>
      <c r="N41" s="37">
        <f t="shared" si="0"/>
        <v>559</v>
      </c>
    </row>
    <row r="42" spans="1:14" s="5" customFormat="1" x14ac:dyDescent="0.3">
      <c r="A42" s="56" t="s">
        <v>98</v>
      </c>
      <c r="B42" s="34">
        <v>12</v>
      </c>
      <c r="C42" s="34">
        <v>40</v>
      </c>
      <c r="D42" s="34">
        <v>55</v>
      </c>
      <c r="E42" s="34">
        <v>41</v>
      </c>
      <c r="F42" s="34">
        <v>36</v>
      </c>
      <c r="G42" s="34">
        <v>28</v>
      </c>
      <c r="H42" s="34">
        <v>57</v>
      </c>
      <c r="I42" s="34">
        <v>15</v>
      </c>
      <c r="J42" s="34">
        <v>19</v>
      </c>
      <c r="K42" s="34">
        <v>20</v>
      </c>
      <c r="L42" s="34">
        <v>38</v>
      </c>
      <c r="M42" s="33">
        <v>121</v>
      </c>
      <c r="N42" s="62">
        <f t="shared" si="0"/>
        <v>482</v>
      </c>
    </row>
    <row r="43" spans="1:14" s="5" customFormat="1" x14ac:dyDescent="0.3">
      <c r="A43" s="44" t="s">
        <v>12</v>
      </c>
      <c r="B43" s="34">
        <v>0</v>
      </c>
      <c r="C43" s="34">
        <v>4</v>
      </c>
      <c r="D43" s="34">
        <v>2</v>
      </c>
      <c r="E43" s="34">
        <v>0</v>
      </c>
      <c r="F43" s="34"/>
      <c r="G43" s="34">
        <v>1</v>
      </c>
      <c r="H43" s="34">
        <v>0</v>
      </c>
      <c r="I43" s="34">
        <v>1</v>
      </c>
      <c r="J43" s="34">
        <v>1</v>
      </c>
      <c r="K43" s="34">
        <v>1</v>
      </c>
      <c r="L43" s="34">
        <v>0</v>
      </c>
      <c r="M43" s="33">
        <v>0</v>
      </c>
      <c r="N43" s="47">
        <f t="shared" si="0"/>
        <v>10</v>
      </c>
    </row>
    <row r="44" spans="1:14" s="5" customFormat="1" x14ac:dyDescent="0.3">
      <c r="A44" s="45" t="s">
        <v>14</v>
      </c>
      <c r="B44" s="36">
        <v>12</v>
      </c>
      <c r="C44" s="36">
        <v>36</v>
      </c>
      <c r="D44" s="36">
        <v>53</v>
      </c>
      <c r="E44" s="36">
        <v>41</v>
      </c>
      <c r="F44" s="36">
        <v>36</v>
      </c>
      <c r="G44" s="36">
        <v>27</v>
      </c>
      <c r="H44" s="36">
        <v>57</v>
      </c>
      <c r="I44" s="36">
        <v>14</v>
      </c>
      <c r="J44" s="36">
        <v>18</v>
      </c>
      <c r="K44" s="36">
        <v>19</v>
      </c>
      <c r="L44" s="36">
        <v>38</v>
      </c>
      <c r="M44" s="35">
        <v>121</v>
      </c>
      <c r="N44" s="61">
        <f t="shared" si="0"/>
        <v>472</v>
      </c>
    </row>
    <row r="45" spans="1:14" s="5" customFormat="1" x14ac:dyDescent="0.3">
      <c r="A45" s="52" t="s">
        <v>34</v>
      </c>
      <c r="B45" s="22">
        <v>34</v>
      </c>
      <c r="C45" s="22">
        <v>32</v>
      </c>
      <c r="D45" s="22">
        <v>37</v>
      </c>
      <c r="E45" s="22">
        <v>28</v>
      </c>
      <c r="F45" s="22">
        <v>29</v>
      </c>
      <c r="G45" s="22">
        <v>28</v>
      </c>
      <c r="H45" s="22">
        <v>48</v>
      </c>
      <c r="I45" s="22">
        <v>37</v>
      </c>
      <c r="J45" s="22">
        <v>42</v>
      </c>
      <c r="K45" s="22">
        <v>37</v>
      </c>
      <c r="L45" s="22">
        <v>44</v>
      </c>
      <c r="M45" s="21">
        <v>48</v>
      </c>
      <c r="N45" s="37">
        <f t="shared" si="0"/>
        <v>444</v>
      </c>
    </row>
    <row r="46" spans="1:14" s="5" customFormat="1" x14ac:dyDescent="0.3">
      <c r="A46" s="52" t="s">
        <v>11</v>
      </c>
      <c r="B46" s="22">
        <v>31</v>
      </c>
      <c r="C46" s="22">
        <v>29</v>
      </c>
      <c r="D46" s="22">
        <v>5</v>
      </c>
      <c r="E46" s="22">
        <v>5</v>
      </c>
      <c r="F46" s="22">
        <v>4</v>
      </c>
      <c r="G46" s="22">
        <v>20</v>
      </c>
      <c r="H46" s="22">
        <v>9</v>
      </c>
      <c r="I46" s="22">
        <v>14</v>
      </c>
      <c r="J46" s="22">
        <v>34</v>
      </c>
      <c r="K46" s="22">
        <v>86</v>
      </c>
      <c r="L46" s="22">
        <v>111</v>
      </c>
      <c r="M46" s="21">
        <v>63</v>
      </c>
      <c r="N46" s="37">
        <f t="shared" si="0"/>
        <v>411</v>
      </c>
    </row>
    <row r="47" spans="1:14" s="5" customFormat="1" x14ac:dyDescent="0.3">
      <c r="A47" s="52" t="s">
        <v>101</v>
      </c>
      <c r="B47" s="22">
        <v>15</v>
      </c>
      <c r="C47" s="22">
        <v>29</v>
      </c>
      <c r="D47" s="22">
        <v>22</v>
      </c>
      <c r="E47" s="22">
        <v>16</v>
      </c>
      <c r="F47" s="22">
        <v>12</v>
      </c>
      <c r="G47" s="22">
        <v>28</v>
      </c>
      <c r="H47" s="22">
        <v>12</v>
      </c>
      <c r="I47" s="22">
        <v>3</v>
      </c>
      <c r="J47" s="22">
        <v>29</v>
      </c>
      <c r="K47" s="22">
        <v>28</v>
      </c>
      <c r="L47" s="22">
        <v>18</v>
      </c>
      <c r="M47" s="21">
        <v>20</v>
      </c>
      <c r="N47" s="37">
        <f t="shared" si="0"/>
        <v>232</v>
      </c>
    </row>
    <row r="48" spans="1:14" s="5" customFormat="1" x14ac:dyDescent="0.3">
      <c r="A48" s="52" t="s">
        <v>66</v>
      </c>
      <c r="B48" s="22">
        <v>167</v>
      </c>
      <c r="C48" s="22">
        <v>101</v>
      </c>
      <c r="D48" s="22">
        <v>173</v>
      </c>
      <c r="E48" s="22">
        <v>125</v>
      </c>
      <c r="F48" s="22">
        <v>176</v>
      </c>
      <c r="G48" s="22">
        <v>193</v>
      </c>
      <c r="H48" s="22">
        <v>198</v>
      </c>
      <c r="I48" s="22">
        <v>93</v>
      </c>
      <c r="J48" s="22">
        <v>82</v>
      </c>
      <c r="K48" s="22">
        <v>149</v>
      </c>
      <c r="L48" s="22">
        <v>150</v>
      </c>
      <c r="M48" s="21">
        <v>208</v>
      </c>
      <c r="N48" s="37">
        <f t="shared" si="0"/>
        <v>1815</v>
      </c>
    </row>
    <row r="49" spans="1:15" s="6" customFormat="1" ht="21" customHeight="1" x14ac:dyDescent="0.3">
      <c r="A49" s="17" t="s">
        <v>67</v>
      </c>
      <c r="B49" s="24">
        <f>B7+B17+B18+B22+B25+B30+B33+B34+B35+B36+B37+B40+B38+B39+B41+B42+B45+B46+B47+B48+B21</f>
        <v>11724</v>
      </c>
      <c r="C49" s="24">
        <f t="shared" ref="C49:N49" si="1">C7+C17+C18+C22+C25+C30+C33+C34+C35+C36+C37+C40+C38+C39+C41+C42+C45+C46+C47+C48+C21</f>
        <v>15940</v>
      </c>
      <c r="D49" s="24">
        <f t="shared" si="1"/>
        <v>18081</v>
      </c>
      <c r="E49" s="24">
        <f t="shared" si="1"/>
        <v>16725</v>
      </c>
      <c r="F49" s="24">
        <f t="shared" si="1"/>
        <v>17834</v>
      </c>
      <c r="G49" s="24">
        <f t="shared" si="1"/>
        <v>17180</v>
      </c>
      <c r="H49" s="24">
        <f t="shared" si="1"/>
        <v>15788</v>
      </c>
      <c r="I49" s="24">
        <f t="shared" si="1"/>
        <v>9137</v>
      </c>
      <c r="J49" s="24">
        <f t="shared" si="1"/>
        <v>14197</v>
      </c>
      <c r="K49" s="24">
        <f t="shared" si="1"/>
        <v>14787</v>
      </c>
      <c r="L49" s="24">
        <f t="shared" si="1"/>
        <v>15420</v>
      </c>
      <c r="M49" s="24">
        <f t="shared" si="1"/>
        <v>16561</v>
      </c>
      <c r="N49" s="24">
        <f t="shared" si="1"/>
        <v>183374</v>
      </c>
    </row>
    <row r="50" spans="1:15" s="5" customFormat="1" ht="24.75" customHeight="1" x14ac:dyDescent="0.3">
      <c r="A50" s="77" t="s">
        <v>61</v>
      </c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13"/>
    </row>
    <row r="51" spans="1:15" x14ac:dyDescent="0.3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9"/>
    </row>
    <row r="52" spans="1:15" x14ac:dyDescent="0.3">
      <c r="A52" s="78" t="s">
        <v>99</v>
      </c>
      <c r="B52" s="78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</row>
    <row r="53" spans="1:15" x14ac:dyDescent="0.3">
      <c r="A53" s="69" t="s">
        <v>100</v>
      </c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</row>
  </sheetData>
  <mergeCells count="7">
    <mergeCell ref="A53:N53"/>
    <mergeCell ref="B2:N2"/>
    <mergeCell ref="B3:N3"/>
    <mergeCell ref="A5:A6"/>
    <mergeCell ref="B5:N5"/>
    <mergeCell ref="A50:N50"/>
    <mergeCell ref="A52:N52"/>
  </mergeCells>
  <pageMargins left="0.78740157480314965" right="0.78740157480314965" top="0.51181102362204722" bottom="0.74803149606299213" header="0.31496062992125984" footer="0.31496062992125984"/>
  <pageSetup paperSize="9" scale="63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B519D-23FE-4A28-8918-D01142A710FC}">
  <sheetPr>
    <pageSetUpPr fitToPage="1"/>
  </sheetPr>
  <dimension ref="A2:O51"/>
  <sheetViews>
    <sheetView showGridLines="0" zoomScaleNormal="100" workbookViewId="0">
      <pane ySplit="6" topLeftCell="A22" activePane="bottomLeft" state="frozen"/>
      <selection activeCell="B2" sqref="B2:N2"/>
      <selection pane="bottomLeft" activeCell="A42" sqref="A42"/>
    </sheetView>
  </sheetViews>
  <sheetFormatPr defaultRowHeight="15" x14ac:dyDescent="0.3"/>
  <cols>
    <col min="1" max="1" width="20.28515625" style="1" bestFit="1" customWidth="1"/>
    <col min="2" max="13" width="8.7109375" style="1" customWidth="1"/>
    <col min="14" max="14" width="12.42578125" style="1" customWidth="1"/>
    <col min="15" max="17" width="3" style="1" customWidth="1"/>
    <col min="18" max="18" width="9.140625" style="1"/>
    <col min="19" max="30" width="5.42578125" style="1" bestFit="1" customWidth="1"/>
    <col min="31" max="16384" width="9.140625" style="1"/>
  </cols>
  <sheetData>
    <row r="2" spans="1:14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14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4" s="5" customFormat="1" ht="17.100000000000001" customHeight="1" x14ac:dyDescent="0.35">
      <c r="A5" s="72" t="s">
        <v>63</v>
      </c>
      <c r="B5" s="74" t="s">
        <v>102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14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14" s="5" customFormat="1" x14ac:dyDescent="0.3">
      <c r="A7" s="53" t="s">
        <v>85</v>
      </c>
      <c r="B7" s="54">
        <v>6608</v>
      </c>
      <c r="C7" s="54">
        <v>7352</v>
      </c>
      <c r="D7" s="54">
        <v>2166</v>
      </c>
      <c r="E7" s="54">
        <v>800</v>
      </c>
      <c r="F7" s="54">
        <v>5805</v>
      </c>
      <c r="G7" s="54">
        <v>8205</v>
      </c>
      <c r="H7" s="54">
        <v>8888</v>
      </c>
      <c r="I7" s="54">
        <v>4723</v>
      </c>
      <c r="J7" s="54">
        <v>8158</v>
      </c>
      <c r="K7" s="54">
        <v>9253</v>
      </c>
      <c r="L7" s="54">
        <v>8277</v>
      </c>
      <c r="M7" s="55">
        <v>8556</v>
      </c>
      <c r="N7" s="54">
        <f>SUM(B7:M7)</f>
        <v>78791</v>
      </c>
    </row>
    <row r="8" spans="1:14" s="5" customFormat="1" x14ac:dyDescent="0.3">
      <c r="A8" s="41" t="s">
        <v>86</v>
      </c>
      <c r="B8" s="28">
        <v>7</v>
      </c>
      <c r="C8" s="28">
        <v>16</v>
      </c>
      <c r="D8" s="28">
        <v>5</v>
      </c>
      <c r="E8" s="28">
        <v>1</v>
      </c>
      <c r="F8" s="28">
        <v>6</v>
      </c>
      <c r="G8" s="28">
        <v>16</v>
      </c>
      <c r="H8" s="28">
        <v>32</v>
      </c>
      <c r="I8" s="28">
        <v>10</v>
      </c>
      <c r="J8" s="28">
        <v>21</v>
      </c>
      <c r="K8" s="28">
        <v>21</v>
      </c>
      <c r="L8" s="28">
        <v>44</v>
      </c>
      <c r="M8" s="27">
        <v>31</v>
      </c>
      <c r="N8" s="47">
        <f t="shared" ref="N8:N46" si="0">SUM(B8:M8)</f>
        <v>210</v>
      </c>
    </row>
    <row r="9" spans="1:14" s="5" customFormat="1" x14ac:dyDescent="0.3">
      <c r="A9" s="41" t="s">
        <v>5</v>
      </c>
      <c r="B9" s="28">
        <v>1124</v>
      </c>
      <c r="C9" s="28">
        <v>1157</v>
      </c>
      <c r="D9" s="28">
        <v>373</v>
      </c>
      <c r="E9" s="28">
        <v>57</v>
      </c>
      <c r="F9" s="28">
        <v>1041</v>
      </c>
      <c r="G9" s="28">
        <v>1203</v>
      </c>
      <c r="H9" s="28">
        <v>1282</v>
      </c>
      <c r="I9" s="28">
        <v>611</v>
      </c>
      <c r="J9" s="28">
        <v>1131</v>
      </c>
      <c r="K9" s="28">
        <v>1208</v>
      </c>
      <c r="L9" s="28">
        <v>1246</v>
      </c>
      <c r="M9" s="27">
        <v>1670</v>
      </c>
      <c r="N9" s="47">
        <f t="shared" si="0"/>
        <v>12103</v>
      </c>
    </row>
    <row r="10" spans="1:14" s="5" customFormat="1" x14ac:dyDescent="0.3">
      <c r="A10" s="41" t="s">
        <v>87</v>
      </c>
      <c r="B10" s="28">
        <v>6</v>
      </c>
      <c r="C10" s="28">
        <v>8</v>
      </c>
      <c r="D10" s="28">
        <v>1</v>
      </c>
      <c r="E10" s="28">
        <v>1</v>
      </c>
      <c r="F10" s="28">
        <v>10</v>
      </c>
      <c r="G10" s="28">
        <v>13</v>
      </c>
      <c r="H10" s="28">
        <v>9</v>
      </c>
      <c r="I10" s="28">
        <v>5</v>
      </c>
      <c r="J10" s="28">
        <v>5</v>
      </c>
      <c r="K10" s="28">
        <v>9</v>
      </c>
      <c r="L10" s="28">
        <v>9</v>
      </c>
      <c r="M10" s="27">
        <v>17</v>
      </c>
      <c r="N10" s="47">
        <f t="shared" si="0"/>
        <v>93</v>
      </c>
    </row>
    <row r="11" spans="1:14" s="5" customFormat="1" x14ac:dyDescent="0.3">
      <c r="A11" s="44" t="s">
        <v>1</v>
      </c>
      <c r="B11" s="34">
        <v>3887</v>
      </c>
      <c r="C11" s="34">
        <v>4446</v>
      </c>
      <c r="D11" s="34">
        <v>1371</v>
      </c>
      <c r="E11" s="34">
        <v>609</v>
      </c>
      <c r="F11" s="34">
        <v>3396</v>
      </c>
      <c r="G11" s="34">
        <v>5100</v>
      </c>
      <c r="H11" s="34">
        <v>5577</v>
      </c>
      <c r="I11" s="34">
        <v>3101</v>
      </c>
      <c r="J11" s="34">
        <v>4693</v>
      </c>
      <c r="K11" s="34">
        <v>5679</v>
      </c>
      <c r="L11" s="34">
        <v>4941</v>
      </c>
      <c r="M11" s="33">
        <v>4746</v>
      </c>
      <c r="N11" s="47">
        <f t="shared" si="0"/>
        <v>47546</v>
      </c>
    </row>
    <row r="12" spans="1:14" s="5" customFormat="1" x14ac:dyDescent="0.3">
      <c r="A12" s="44" t="s">
        <v>88</v>
      </c>
      <c r="B12" s="34">
        <v>29</v>
      </c>
      <c r="C12" s="34">
        <v>69</v>
      </c>
      <c r="D12" s="34">
        <v>19</v>
      </c>
      <c r="E12" s="34">
        <v>2</v>
      </c>
      <c r="F12" s="34">
        <v>57</v>
      </c>
      <c r="G12" s="34">
        <v>69</v>
      </c>
      <c r="H12" s="34">
        <v>96</v>
      </c>
      <c r="I12" s="34">
        <v>34</v>
      </c>
      <c r="J12" s="34">
        <v>95</v>
      </c>
      <c r="K12" s="34">
        <v>119</v>
      </c>
      <c r="L12" s="34">
        <v>114</v>
      </c>
      <c r="M12" s="33">
        <v>119</v>
      </c>
      <c r="N12" s="47">
        <f t="shared" si="0"/>
        <v>822</v>
      </c>
    </row>
    <row r="13" spans="1:14" s="5" customFormat="1" x14ac:dyDescent="0.3">
      <c r="A13" s="44" t="s">
        <v>89</v>
      </c>
      <c r="B13" s="34">
        <v>0</v>
      </c>
      <c r="C13" s="34">
        <v>0</v>
      </c>
      <c r="D13" s="34">
        <v>0</v>
      </c>
      <c r="E13" s="34">
        <v>0</v>
      </c>
      <c r="F13" s="34">
        <v>0</v>
      </c>
      <c r="G13" s="34">
        <v>0</v>
      </c>
      <c r="H13" s="34">
        <v>2</v>
      </c>
      <c r="I13" s="34">
        <v>6</v>
      </c>
      <c r="J13" s="34">
        <v>0</v>
      </c>
      <c r="K13" s="34">
        <v>3</v>
      </c>
      <c r="L13" s="34">
        <v>0</v>
      </c>
      <c r="M13" s="33">
        <v>0</v>
      </c>
      <c r="N13" s="47">
        <f t="shared" si="0"/>
        <v>11</v>
      </c>
    </row>
    <row r="14" spans="1:14" s="5" customFormat="1" x14ac:dyDescent="0.3">
      <c r="A14" s="44" t="s">
        <v>90</v>
      </c>
      <c r="B14" s="34">
        <v>5</v>
      </c>
      <c r="C14" s="34">
        <v>1</v>
      </c>
      <c r="D14" s="34">
        <v>3</v>
      </c>
      <c r="E14" s="34">
        <v>3</v>
      </c>
      <c r="F14" s="34">
        <v>1</v>
      </c>
      <c r="G14" s="34">
        <v>5</v>
      </c>
      <c r="H14" s="34">
        <v>2</v>
      </c>
      <c r="I14" s="34">
        <v>3</v>
      </c>
      <c r="J14" s="28">
        <v>0</v>
      </c>
      <c r="K14" s="34">
        <v>1</v>
      </c>
      <c r="L14" s="34">
        <v>1</v>
      </c>
      <c r="M14" s="33">
        <v>5</v>
      </c>
      <c r="N14" s="47">
        <f t="shared" si="0"/>
        <v>30</v>
      </c>
    </row>
    <row r="15" spans="1:14" s="5" customFormat="1" x14ac:dyDescent="0.3">
      <c r="A15" s="44" t="s">
        <v>48</v>
      </c>
      <c r="B15" s="34">
        <v>537</v>
      </c>
      <c r="C15" s="34">
        <v>621</v>
      </c>
      <c r="D15" s="34">
        <v>98</v>
      </c>
      <c r="E15" s="34">
        <v>54</v>
      </c>
      <c r="F15" s="34">
        <v>470</v>
      </c>
      <c r="G15" s="34">
        <v>674</v>
      </c>
      <c r="H15" s="34">
        <v>691</v>
      </c>
      <c r="I15" s="34">
        <v>391</v>
      </c>
      <c r="J15" s="34">
        <v>948</v>
      </c>
      <c r="K15" s="34">
        <v>715</v>
      </c>
      <c r="L15" s="34">
        <v>600</v>
      </c>
      <c r="M15" s="33">
        <v>614</v>
      </c>
      <c r="N15" s="47">
        <f t="shared" si="0"/>
        <v>6413</v>
      </c>
    </row>
    <row r="16" spans="1:14" s="5" customFormat="1" x14ac:dyDescent="0.3">
      <c r="A16" s="45" t="s">
        <v>21</v>
      </c>
      <c r="B16" s="36">
        <v>1013</v>
      </c>
      <c r="C16" s="36">
        <v>1034</v>
      </c>
      <c r="D16" s="36">
        <v>296</v>
      </c>
      <c r="E16" s="36">
        <v>73</v>
      </c>
      <c r="F16" s="36">
        <v>824</v>
      </c>
      <c r="G16" s="36">
        <v>1125</v>
      </c>
      <c r="H16" s="36">
        <v>1197</v>
      </c>
      <c r="I16" s="36">
        <v>562</v>
      </c>
      <c r="J16" s="36">
        <v>1265</v>
      </c>
      <c r="K16" s="36">
        <v>1498</v>
      </c>
      <c r="L16" s="36">
        <v>1322</v>
      </c>
      <c r="M16" s="35">
        <v>1354</v>
      </c>
      <c r="N16" s="59">
        <f t="shared" si="0"/>
        <v>11563</v>
      </c>
    </row>
    <row r="17" spans="1:15" s="5" customFormat="1" x14ac:dyDescent="0.3">
      <c r="A17" s="52" t="s">
        <v>8</v>
      </c>
      <c r="B17" s="22">
        <v>1778</v>
      </c>
      <c r="C17" s="22">
        <v>1886</v>
      </c>
      <c r="D17" s="22">
        <v>555</v>
      </c>
      <c r="E17" s="22">
        <v>76</v>
      </c>
      <c r="F17" s="22">
        <v>1308</v>
      </c>
      <c r="G17" s="22">
        <v>1985</v>
      </c>
      <c r="H17" s="22">
        <v>2270</v>
      </c>
      <c r="I17" s="22">
        <v>1205</v>
      </c>
      <c r="J17" s="37">
        <v>1997</v>
      </c>
      <c r="K17" s="22">
        <v>2617</v>
      </c>
      <c r="L17" s="22">
        <v>2635</v>
      </c>
      <c r="M17" s="21">
        <v>2645</v>
      </c>
      <c r="N17" s="37">
        <f t="shared" si="0"/>
        <v>20957</v>
      </c>
      <c r="O17" s="6"/>
    </row>
    <row r="18" spans="1:15" s="5" customFormat="1" x14ac:dyDescent="0.3">
      <c r="A18" s="56" t="s">
        <v>91</v>
      </c>
      <c r="B18" s="57">
        <v>1379</v>
      </c>
      <c r="C18" s="57">
        <v>1439</v>
      </c>
      <c r="D18" s="57">
        <v>497</v>
      </c>
      <c r="E18" s="57">
        <v>160</v>
      </c>
      <c r="F18" s="57">
        <v>1221</v>
      </c>
      <c r="G18" s="57">
        <v>1436</v>
      </c>
      <c r="H18" s="57">
        <v>1589</v>
      </c>
      <c r="I18" s="57">
        <v>943</v>
      </c>
      <c r="J18" s="57">
        <v>1609</v>
      </c>
      <c r="K18" s="57">
        <v>1738</v>
      </c>
      <c r="L18" s="57">
        <v>1713</v>
      </c>
      <c r="M18" s="58">
        <v>1946</v>
      </c>
      <c r="N18" s="60">
        <f t="shared" si="0"/>
        <v>15670</v>
      </c>
    </row>
    <row r="19" spans="1:15" s="5" customFormat="1" x14ac:dyDescent="0.3">
      <c r="A19" s="44" t="s">
        <v>6</v>
      </c>
      <c r="B19" s="34">
        <v>229</v>
      </c>
      <c r="C19" s="34">
        <v>255</v>
      </c>
      <c r="D19" s="34">
        <v>63</v>
      </c>
      <c r="E19" s="34">
        <v>2</v>
      </c>
      <c r="F19" s="34">
        <v>202</v>
      </c>
      <c r="G19" s="34">
        <v>282</v>
      </c>
      <c r="H19" s="34">
        <v>338</v>
      </c>
      <c r="I19" s="34">
        <v>175</v>
      </c>
      <c r="J19" s="34">
        <v>441</v>
      </c>
      <c r="K19" s="34">
        <v>492</v>
      </c>
      <c r="L19" s="34">
        <v>472</v>
      </c>
      <c r="M19" s="33">
        <v>505</v>
      </c>
      <c r="N19" s="47">
        <f t="shared" si="0"/>
        <v>3456</v>
      </c>
    </row>
    <row r="20" spans="1:15" s="5" customFormat="1" x14ac:dyDescent="0.3">
      <c r="A20" s="45" t="s">
        <v>22</v>
      </c>
      <c r="B20" s="36">
        <v>1150</v>
      </c>
      <c r="C20" s="36">
        <v>1184</v>
      </c>
      <c r="D20" s="36">
        <v>434</v>
      </c>
      <c r="E20" s="36">
        <v>158</v>
      </c>
      <c r="F20" s="36">
        <v>1019</v>
      </c>
      <c r="G20" s="36">
        <v>1154</v>
      </c>
      <c r="H20" s="36">
        <v>1251</v>
      </c>
      <c r="I20" s="36">
        <v>768</v>
      </c>
      <c r="J20" s="36">
        <v>1168</v>
      </c>
      <c r="K20" s="36">
        <v>1246</v>
      </c>
      <c r="L20" s="36">
        <v>1241</v>
      </c>
      <c r="M20" s="35">
        <v>1441</v>
      </c>
      <c r="N20" s="61">
        <f t="shared" si="0"/>
        <v>12214</v>
      </c>
    </row>
    <row r="21" spans="1:15" s="5" customFormat="1" x14ac:dyDescent="0.3">
      <c r="A21" s="52" t="s">
        <v>2</v>
      </c>
      <c r="B21" s="24">
        <v>750</v>
      </c>
      <c r="C21" s="24">
        <v>1017</v>
      </c>
      <c r="D21" s="24">
        <v>581</v>
      </c>
      <c r="E21" s="24">
        <v>186</v>
      </c>
      <c r="F21" s="24">
        <v>628</v>
      </c>
      <c r="G21" s="24">
        <v>955</v>
      </c>
      <c r="H21" s="24">
        <v>1274</v>
      </c>
      <c r="I21" s="24">
        <v>610</v>
      </c>
      <c r="J21" s="24">
        <v>871</v>
      </c>
      <c r="K21" s="24">
        <v>1220</v>
      </c>
      <c r="L21" s="24">
        <v>1376</v>
      </c>
      <c r="M21" s="23">
        <v>1102</v>
      </c>
      <c r="N21" s="63">
        <f t="shared" si="0"/>
        <v>10570</v>
      </c>
    </row>
    <row r="22" spans="1:15" s="5" customFormat="1" x14ac:dyDescent="0.3">
      <c r="A22" s="56" t="s">
        <v>92</v>
      </c>
      <c r="B22" s="57">
        <v>518</v>
      </c>
      <c r="C22" s="57">
        <v>473</v>
      </c>
      <c r="D22" s="57">
        <v>308</v>
      </c>
      <c r="E22" s="57">
        <v>100</v>
      </c>
      <c r="F22" s="57">
        <v>526</v>
      </c>
      <c r="G22" s="57">
        <v>644</v>
      </c>
      <c r="H22" s="57">
        <v>830</v>
      </c>
      <c r="I22" s="57">
        <v>500</v>
      </c>
      <c r="J22" s="57">
        <v>735</v>
      </c>
      <c r="K22" s="57">
        <v>868</v>
      </c>
      <c r="L22" s="57">
        <v>1205</v>
      </c>
      <c r="M22" s="58">
        <v>870</v>
      </c>
      <c r="N22" s="62">
        <f t="shared" si="0"/>
        <v>7577</v>
      </c>
    </row>
    <row r="23" spans="1:15" s="5" customFormat="1" x14ac:dyDescent="0.3">
      <c r="A23" s="44" t="s">
        <v>103</v>
      </c>
      <c r="B23" s="34">
        <v>0</v>
      </c>
      <c r="C23" s="34">
        <v>0</v>
      </c>
      <c r="D23" s="34">
        <v>0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2</v>
      </c>
      <c r="K23" s="34">
        <v>0</v>
      </c>
      <c r="L23" s="34">
        <v>0</v>
      </c>
      <c r="M23" s="33">
        <v>0</v>
      </c>
      <c r="N23" s="47">
        <f t="shared" si="0"/>
        <v>2</v>
      </c>
    </row>
    <row r="24" spans="1:15" s="5" customFormat="1" x14ac:dyDescent="0.3">
      <c r="A24" s="45" t="s">
        <v>18</v>
      </c>
      <c r="B24" s="36">
        <v>518</v>
      </c>
      <c r="C24" s="36">
        <v>473</v>
      </c>
      <c r="D24" s="36">
        <v>308</v>
      </c>
      <c r="E24" s="36">
        <v>100</v>
      </c>
      <c r="F24" s="36">
        <v>526</v>
      </c>
      <c r="G24" s="36">
        <v>644</v>
      </c>
      <c r="H24" s="36">
        <v>830</v>
      </c>
      <c r="I24" s="36">
        <v>500</v>
      </c>
      <c r="J24" s="36">
        <v>733</v>
      </c>
      <c r="K24" s="36">
        <v>868</v>
      </c>
      <c r="L24" s="36">
        <v>1205</v>
      </c>
      <c r="M24" s="35">
        <v>870</v>
      </c>
      <c r="N24" s="61">
        <f t="shared" si="0"/>
        <v>7575</v>
      </c>
    </row>
    <row r="25" spans="1:15" s="5" customFormat="1" x14ac:dyDescent="0.3">
      <c r="A25" s="56" t="s">
        <v>93</v>
      </c>
      <c r="B25" s="57">
        <v>547</v>
      </c>
      <c r="C25" s="57">
        <v>651</v>
      </c>
      <c r="D25" s="57">
        <v>167</v>
      </c>
      <c r="E25" s="57">
        <v>51</v>
      </c>
      <c r="F25" s="57">
        <v>567</v>
      </c>
      <c r="G25" s="57">
        <v>969</v>
      </c>
      <c r="H25" s="57">
        <v>726</v>
      </c>
      <c r="I25" s="57">
        <v>450</v>
      </c>
      <c r="J25" s="57">
        <v>748</v>
      </c>
      <c r="K25" s="57">
        <v>800</v>
      </c>
      <c r="L25" s="57">
        <v>680</v>
      </c>
      <c r="M25" s="58">
        <v>755</v>
      </c>
      <c r="N25" s="62">
        <f t="shared" si="0"/>
        <v>7111</v>
      </c>
    </row>
    <row r="26" spans="1:15" s="5" customFormat="1" x14ac:dyDescent="0.3">
      <c r="A26" s="44" t="s">
        <v>94</v>
      </c>
      <c r="B26" s="34">
        <v>0</v>
      </c>
      <c r="C26" s="34">
        <v>0</v>
      </c>
      <c r="D26" s="34">
        <v>0</v>
      </c>
      <c r="E26" s="34">
        <v>0</v>
      </c>
      <c r="F26" s="34">
        <v>0</v>
      </c>
      <c r="G26" s="34">
        <v>0</v>
      </c>
      <c r="H26" s="34">
        <v>1</v>
      </c>
      <c r="I26" s="34">
        <v>0</v>
      </c>
      <c r="J26" s="34">
        <v>0</v>
      </c>
      <c r="K26" s="34">
        <v>1</v>
      </c>
      <c r="L26" s="34">
        <v>0</v>
      </c>
      <c r="M26" s="33">
        <v>0</v>
      </c>
      <c r="N26" s="47">
        <f t="shared" si="0"/>
        <v>2</v>
      </c>
    </row>
    <row r="27" spans="1:15" s="5" customFormat="1" x14ac:dyDescent="0.3">
      <c r="A27" s="44" t="s">
        <v>95</v>
      </c>
      <c r="B27" s="34">
        <v>0</v>
      </c>
      <c r="C27" s="34">
        <v>0</v>
      </c>
      <c r="D27" s="34">
        <v>0</v>
      </c>
      <c r="E27" s="34">
        <v>0</v>
      </c>
      <c r="F27" s="34">
        <v>3</v>
      </c>
      <c r="G27" s="34">
        <v>3</v>
      </c>
      <c r="H27" s="34">
        <v>0</v>
      </c>
      <c r="I27" s="34">
        <v>0</v>
      </c>
      <c r="J27" s="28">
        <v>3</v>
      </c>
      <c r="K27" s="34">
        <v>0</v>
      </c>
      <c r="L27" s="34">
        <v>3</v>
      </c>
      <c r="M27" s="33">
        <v>8</v>
      </c>
      <c r="N27" s="47">
        <f t="shared" si="0"/>
        <v>20</v>
      </c>
    </row>
    <row r="28" spans="1:15" s="5" customFormat="1" x14ac:dyDescent="0.3">
      <c r="A28" s="44" t="s">
        <v>23</v>
      </c>
      <c r="B28" s="34">
        <v>0</v>
      </c>
      <c r="C28" s="34">
        <v>1</v>
      </c>
      <c r="D28" s="34">
        <v>2</v>
      </c>
      <c r="E28" s="34">
        <v>2</v>
      </c>
      <c r="F28" s="34">
        <v>1</v>
      </c>
      <c r="G28" s="34">
        <v>1</v>
      </c>
      <c r="H28" s="34">
        <v>8</v>
      </c>
      <c r="I28" s="34">
        <v>2</v>
      </c>
      <c r="J28" s="34">
        <v>0</v>
      </c>
      <c r="K28" s="34">
        <v>1</v>
      </c>
      <c r="L28" s="34">
        <v>5</v>
      </c>
      <c r="M28" s="33">
        <v>4</v>
      </c>
      <c r="N28" s="47">
        <f t="shared" si="0"/>
        <v>27</v>
      </c>
    </row>
    <row r="29" spans="1:15" s="5" customFormat="1" x14ac:dyDescent="0.3">
      <c r="A29" s="45" t="s">
        <v>29</v>
      </c>
      <c r="B29" s="36">
        <v>547</v>
      </c>
      <c r="C29" s="36">
        <v>650</v>
      </c>
      <c r="D29" s="36">
        <v>165</v>
      </c>
      <c r="E29" s="36">
        <v>49</v>
      </c>
      <c r="F29" s="36">
        <v>563</v>
      </c>
      <c r="G29" s="36">
        <v>965</v>
      </c>
      <c r="H29" s="36">
        <v>717</v>
      </c>
      <c r="I29" s="36">
        <v>448</v>
      </c>
      <c r="J29" s="36">
        <v>745</v>
      </c>
      <c r="K29" s="36">
        <v>798</v>
      </c>
      <c r="L29" s="36">
        <v>672</v>
      </c>
      <c r="M29" s="35">
        <v>743</v>
      </c>
      <c r="N29" s="61">
        <f t="shared" si="0"/>
        <v>7062</v>
      </c>
    </row>
    <row r="30" spans="1:15" s="5" customFormat="1" x14ac:dyDescent="0.3">
      <c r="A30" s="52" t="s">
        <v>20</v>
      </c>
      <c r="B30" s="22">
        <v>443</v>
      </c>
      <c r="C30" s="22">
        <v>401</v>
      </c>
      <c r="D30" s="22">
        <v>132</v>
      </c>
      <c r="E30" s="22">
        <v>35</v>
      </c>
      <c r="F30" s="22">
        <v>294</v>
      </c>
      <c r="G30" s="22">
        <v>399</v>
      </c>
      <c r="H30" s="22">
        <v>428</v>
      </c>
      <c r="I30" s="22">
        <v>188</v>
      </c>
      <c r="J30" s="22">
        <v>329</v>
      </c>
      <c r="K30" s="22">
        <v>287</v>
      </c>
      <c r="L30" s="22">
        <v>308</v>
      </c>
      <c r="M30" s="21">
        <v>319</v>
      </c>
      <c r="N30" s="37">
        <f t="shared" si="0"/>
        <v>3563</v>
      </c>
    </row>
    <row r="31" spans="1:15" s="5" customFormat="1" x14ac:dyDescent="0.3">
      <c r="A31" s="56" t="s">
        <v>28</v>
      </c>
      <c r="B31" s="57">
        <v>200</v>
      </c>
      <c r="C31" s="57">
        <v>164</v>
      </c>
      <c r="D31" s="57">
        <v>25</v>
      </c>
      <c r="E31" s="57">
        <v>12</v>
      </c>
      <c r="F31" s="57">
        <v>137</v>
      </c>
      <c r="G31" s="57">
        <v>182</v>
      </c>
      <c r="H31" s="57">
        <v>326</v>
      </c>
      <c r="I31" s="57">
        <v>219</v>
      </c>
      <c r="J31" s="57">
        <v>367</v>
      </c>
      <c r="K31" s="57">
        <v>345</v>
      </c>
      <c r="L31" s="57">
        <v>280</v>
      </c>
      <c r="M31" s="58">
        <v>426</v>
      </c>
      <c r="N31" s="62">
        <f t="shared" si="0"/>
        <v>2683</v>
      </c>
    </row>
    <row r="32" spans="1:15" s="5" customFormat="1" x14ac:dyDescent="0.3">
      <c r="A32" s="52" t="s">
        <v>3</v>
      </c>
      <c r="B32" s="22">
        <v>223</v>
      </c>
      <c r="C32" s="22">
        <v>211</v>
      </c>
      <c r="D32" s="22">
        <v>138</v>
      </c>
      <c r="E32" s="22">
        <v>55</v>
      </c>
      <c r="F32" s="22">
        <v>163</v>
      </c>
      <c r="G32" s="22">
        <v>243</v>
      </c>
      <c r="H32" s="22">
        <v>309</v>
      </c>
      <c r="I32" s="22">
        <v>143</v>
      </c>
      <c r="J32" s="22">
        <v>249</v>
      </c>
      <c r="K32" s="22">
        <v>333</v>
      </c>
      <c r="L32" s="22">
        <v>241</v>
      </c>
      <c r="M32" s="21">
        <v>271</v>
      </c>
      <c r="N32" s="37">
        <f t="shared" si="0"/>
        <v>2579</v>
      </c>
    </row>
    <row r="33" spans="1:15" s="5" customFormat="1" x14ac:dyDescent="0.3">
      <c r="A33" s="52" t="s">
        <v>13</v>
      </c>
      <c r="B33" s="22">
        <v>226</v>
      </c>
      <c r="C33" s="22">
        <v>222</v>
      </c>
      <c r="D33" s="22">
        <v>125</v>
      </c>
      <c r="E33" s="22">
        <v>42</v>
      </c>
      <c r="F33" s="22">
        <v>174</v>
      </c>
      <c r="G33" s="22">
        <v>218</v>
      </c>
      <c r="H33" s="22">
        <v>356</v>
      </c>
      <c r="I33" s="22">
        <v>139</v>
      </c>
      <c r="J33" s="22">
        <v>205</v>
      </c>
      <c r="K33" s="22">
        <v>260</v>
      </c>
      <c r="L33" s="22">
        <v>237</v>
      </c>
      <c r="M33" s="21">
        <v>342</v>
      </c>
      <c r="N33" s="37">
        <f t="shared" si="0"/>
        <v>2546</v>
      </c>
    </row>
    <row r="34" spans="1:15" s="5" customFormat="1" x14ac:dyDescent="0.3">
      <c r="A34" s="52" t="s">
        <v>15</v>
      </c>
      <c r="B34" s="22">
        <v>108</v>
      </c>
      <c r="C34" s="22">
        <v>124</v>
      </c>
      <c r="D34" s="22">
        <v>65</v>
      </c>
      <c r="E34" s="22">
        <v>8</v>
      </c>
      <c r="F34" s="22">
        <v>189</v>
      </c>
      <c r="G34" s="22">
        <v>139</v>
      </c>
      <c r="H34" s="22">
        <v>190</v>
      </c>
      <c r="I34" s="22">
        <v>91</v>
      </c>
      <c r="J34" s="22">
        <v>187</v>
      </c>
      <c r="K34" s="22">
        <v>230</v>
      </c>
      <c r="L34" s="22">
        <v>256</v>
      </c>
      <c r="M34" s="21">
        <v>218</v>
      </c>
      <c r="N34" s="37">
        <f t="shared" si="0"/>
        <v>1805</v>
      </c>
    </row>
    <row r="35" spans="1:15" s="5" customFormat="1" x14ac:dyDescent="0.3">
      <c r="A35" s="52" t="s">
        <v>19</v>
      </c>
      <c r="B35" s="22">
        <v>104</v>
      </c>
      <c r="C35" s="22">
        <v>125</v>
      </c>
      <c r="D35" s="22">
        <v>26</v>
      </c>
      <c r="E35" s="22">
        <v>8</v>
      </c>
      <c r="F35" s="22">
        <v>121</v>
      </c>
      <c r="G35" s="22">
        <v>180</v>
      </c>
      <c r="H35" s="22">
        <v>110</v>
      </c>
      <c r="I35" s="22">
        <v>187</v>
      </c>
      <c r="J35" s="22">
        <v>126</v>
      </c>
      <c r="K35" s="22">
        <v>137</v>
      </c>
      <c r="L35" s="22">
        <v>108</v>
      </c>
      <c r="M35" s="21">
        <v>155</v>
      </c>
      <c r="N35" s="37">
        <f t="shared" si="0"/>
        <v>1387</v>
      </c>
    </row>
    <row r="36" spans="1:15" s="5" customFormat="1" x14ac:dyDescent="0.3">
      <c r="A36" s="52" t="s">
        <v>30</v>
      </c>
      <c r="B36" s="22">
        <v>111</v>
      </c>
      <c r="C36" s="22">
        <v>95</v>
      </c>
      <c r="D36" s="22">
        <v>27</v>
      </c>
      <c r="E36" s="22">
        <v>2</v>
      </c>
      <c r="F36" s="22">
        <v>101</v>
      </c>
      <c r="G36" s="22">
        <v>123</v>
      </c>
      <c r="H36" s="22">
        <v>116</v>
      </c>
      <c r="I36" s="22">
        <v>65</v>
      </c>
      <c r="J36" s="22">
        <v>111</v>
      </c>
      <c r="K36" s="22">
        <v>119</v>
      </c>
      <c r="L36" s="22">
        <v>120</v>
      </c>
      <c r="M36" s="21">
        <v>115</v>
      </c>
      <c r="N36" s="37">
        <f t="shared" si="0"/>
        <v>1105</v>
      </c>
    </row>
    <row r="37" spans="1:15" s="5" customFormat="1" x14ac:dyDescent="0.3">
      <c r="A37" s="56" t="s">
        <v>98</v>
      </c>
      <c r="B37" s="64">
        <v>57</v>
      </c>
      <c r="C37" s="64">
        <v>53</v>
      </c>
      <c r="D37" s="64">
        <v>22</v>
      </c>
      <c r="E37" s="64">
        <v>2</v>
      </c>
      <c r="F37" s="64">
        <v>49</v>
      </c>
      <c r="G37" s="64">
        <v>50</v>
      </c>
      <c r="H37" s="64">
        <v>64</v>
      </c>
      <c r="I37" s="64">
        <v>38</v>
      </c>
      <c r="J37" s="64">
        <v>48</v>
      </c>
      <c r="K37" s="64">
        <v>47</v>
      </c>
      <c r="L37" s="64">
        <v>40</v>
      </c>
      <c r="M37" s="65">
        <v>56</v>
      </c>
      <c r="N37" s="62">
        <f t="shared" si="0"/>
        <v>526</v>
      </c>
    </row>
    <row r="38" spans="1:15" s="5" customFormat="1" x14ac:dyDescent="0.3">
      <c r="A38" s="44" t="s">
        <v>12</v>
      </c>
      <c r="B38" s="34">
        <v>14</v>
      </c>
      <c r="C38" s="34">
        <v>19</v>
      </c>
      <c r="D38" s="34">
        <v>6</v>
      </c>
      <c r="E38" s="34">
        <v>1</v>
      </c>
      <c r="F38" s="34">
        <v>14</v>
      </c>
      <c r="G38" s="34">
        <v>17</v>
      </c>
      <c r="H38" s="34">
        <v>30</v>
      </c>
      <c r="I38" s="34">
        <v>13</v>
      </c>
      <c r="J38" s="34">
        <v>26</v>
      </c>
      <c r="K38" s="34">
        <v>16</v>
      </c>
      <c r="L38" s="34">
        <v>7</v>
      </c>
      <c r="M38" s="33">
        <v>4</v>
      </c>
      <c r="N38" s="47">
        <f t="shared" si="0"/>
        <v>167</v>
      </c>
    </row>
    <row r="39" spans="1:15" s="5" customFormat="1" x14ac:dyDescent="0.3">
      <c r="A39" s="45" t="s">
        <v>14</v>
      </c>
      <c r="B39" s="36">
        <v>43</v>
      </c>
      <c r="C39" s="36">
        <v>34</v>
      </c>
      <c r="D39" s="36">
        <v>16</v>
      </c>
      <c r="E39" s="36">
        <v>1</v>
      </c>
      <c r="F39" s="36">
        <v>35</v>
      </c>
      <c r="G39" s="36">
        <v>33</v>
      </c>
      <c r="H39" s="36">
        <v>34</v>
      </c>
      <c r="I39" s="36">
        <v>25</v>
      </c>
      <c r="J39" s="36">
        <v>22</v>
      </c>
      <c r="K39" s="36">
        <v>31</v>
      </c>
      <c r="L39" s="36">
        <v>33</v>
      </c>
      <c r="M39" s="35">
        <v>52</v>
      </c>
      <c r="N39" s="61">
        <f t="shared" si="0"/>
        <v>359</v>
      </c>
    </row>
    <row r="40" spans="1:15" s="5" customFormat="1" x14ac:dyDescent="0.3">
      <c r="A40" s="52" t="s">
        <v>11</v>
      </c>
      <c r="B40" s="22">
        <v>39</v>
      </c>
      <c r="C40" s="22">
        <v>49</v>
      </c>
      <c r="D40" s="22">
        <v>13</v>
      </c>
      <c r="E40" s="22">
        <v>2</v>
      </c>
      <c r="F40" s="22">
        <v>21</v>
      </c>
      <c r="G40" s="22">
        <v>37</v>
      </c>
      <c r="H40" s="22">
        <v>36</v>
      </c>
      <c r="I40" s="22">
        <v>22</v>
      </c>
      <c r="J40" s="22">
        <v>47</v>
      </c>
      <c r="K40" s="22">
        <v>42</v>
      </c>
      <c r="L40" s="22">
        <v>45</v>
      </c>
      <c r="M40" s="21">
        <v>24</v>
      </c>
      <c r="N40" s="37">
        <f>SUM(B40:M40)</f>
        <v>377</v>
      </c>
    </row>
    <row r="41" spans="1:15" s="5" customFormat="1" x14ac:dyDescent="0.3">
      <c r="A41" s="52" t="s">
        <v>104</v>
      </c>
      <c r="B41" s="22">
        <v>1</v>
      </c>
      <c r="C41" s="22">
        <v>5</v>
      </c>
      <c r="D41" s="22">
        <v>3</v>
      </c>
      <c r="E41" s="22">
        <v>2</v>
      </c>
      <c r="F41" s="22">
        <v>11</v>
      </c>
      <c r="G41" s="22">
        <v>11</v>
      </c>
      <c r="H41" s="22">
        <v>30</v>
      </c>
      <c r="I41" s="22">
        <v>29</v>
      </c>
      <c r="J41" s="22">
        <v>31</v>
      </c>
      <c r="K41" s="22">
        <v>68</v>
      </c>
      <c r="L41" s="22">
        <v>98</v>
      </c>
      <c r="M41" s="21">
        <v>87</v>
      </c>
      <c r="N41" s="37">
        <f>SUM(B41:M41)</f>
        <v>376</v>
      </c>
    </row>
    <row r="42" spans="1:15" s="5" customFormat="1" x14ac:dyDescent="0.3">
      <c r="A42" s="52" t="s">
        <v>34</v>
      </c>
      <c r="B42" s="22">
        <v>19</v>
      </c>
      <c r="C42" s="22">
        <v>26</v>
      </c>
      <c r="D42" s="22">
        <v>13</v>
      </c>
      <c r="E42" s="22">
        <v>6</v>
      </c>
      <c r="F42" s="22">
        <v>13</v>
      </c>
      <c r="G42" s="22">
        <v>25</v>
      </c>
      <c r="H42" s="22">
        <v>28</v>
      </c>
      <c r="I42" s="22">
        <v>12</v>
      </c>
      <c r="J42" s="22">
        <v>13</v>
      </c>
      <c r="K42" s="22">
        <v>38</v>
      </c>
      <c r="L42" s="22">
        <v>30</v>
      </c>
      <c r="M42" s="21">
        <v>19</v>
      </c>
      <c r="N42" s="37">
        <f>SUM(B42:M42)</f>
        <v>242</v>
      </c>
    </row>
    <row r="43" spans="1:15" s="5" customFormat="1" x14ac:dyDescent="0.3">
      <c r="A43" s="52" t="s">
        <v>58</v>
      </c>
      <c r="B43" s="22">
        <v>3</v>
      </c>
      <c r="C43" s="22">
        <v>8</v>
      </c>
      <c r="D43" s="22">
        <v>3</v>
      </c>
      <c r="E43" s="22">
        <v>1</v>
      </c>
      <c r="F43" s="22">
        <v>7</v>
      </c>
      <c r="G43" s="22">
        <v>10</v>
      </c>
      <c r="H43" s="22">
        <v>9</v>
      </c>
      <c r="I43" s="22">
        <v>5</v>
      </c>
      <c r="J43" s="22">
        <v>6</v>
      </c>
      <c r="K43" s="22">
        <v>19</v>
      </c>
      <c r="L43" s="22">
        <v>49</v>
      </c>
      <c r="M43" s="21">
        <v>20</v>
      </c>
      <c r="N43" s="37">
        <f t="shared" si="0"/>
        <v>140</v>
      </c>
    </row>
    <row r="44" spans="1:15" s="5" customFormat="1" x14ac:dyDescent="0.3">
      <c r="A44" s="52" t="s">
        <v>26</v>
      </c>
      <c r="B44" s="22">
        <v>2</v>
      </c>
      <c r="C44" s="22">
        <v>2</v>
      </c>
      <c r="D44" s="22">
        <v>0</v>
      </c>
      <c r="E44" s="22">
        <v>1</v>
      </c>
      <c r="F44" s="22">
        <v>1</v>
      </c>
      <c r="G44" s="22">
        <v>1</v>
      </c>
      <c r="H44" s="22">
        <v>4</v>
      </c>
      <c r="I44" s="22">
        <v>0</v>
      </c>
      <c r="J44" s="22">
        <v>3</v>
      </c>
      <c r="K44" s="22">
        <v>6</v>
      </c>
      <c r="L44" s="22">
        <v>4</v>
      </c>
      <c r="M44" s="21">
        <v>6</v>
      </c>
      <c r="N44" s="37">
        <f t="shared" si="0"/>
        <v>30</v>
      </c>
    </row>
    <row r="45" spans="1:15" s="5" customFormat="1" x14ac:dyDescent="0.3">
      <c r="A45" s="52" t="s">
        <v>101</v>
      </c>
      <c r="B45" s="22">
        <v>21</v>
      </c>
      <c r="C45" s="22">
        <v>29</v>
      </c>
      <c r="D45" s="22">
        <v>17</v>
      </c>
      <c r="E45" s="22">
        <v>0</v>
      </c>
      <c r="F45" s="22">
        <v>15</v>
      </c>
      <c r="G45" s="22">
        <v>23</v>
      </c>
      <c r="H45" s="22">
        <v>35</v>
      </c>
      <c r="I45" s="22">
        <v>15</v>
      </c>
      <c r="J45" s="22">
        <v>22</v>
      </c>
      <c r="K45" s="22">
        <v>34</v>
      </c>
      <c r="L45" s="22">
        <v>16</v>
      </c>
      <c r="M45" s="21">
        <v>26</v>
      </c>
      <c r="N45" s="37">
        <f t="shared" si="0"/>
        <v>253</v>
      </c>
    </row>
    <row r="46" spans="1:15" s="5" customFormat="1" x14ac:dyDescent="0.3">
      <c r="A46" s="52" t="s">
        <v>66</v>
      </c>
      <c r="B46" s="22">
        <v>71</v>
      </c>
      <c r="C46" s="22">
        <v>80</v>
      </c>
      <c r="D46" s="22">
        <v>50</v>
      </c>
      <c r="E46" s="22">
        <v>18</v>
      </c>
      <c r="F46" s="22">
        <v>75</v>
      </c>
      <c r="G46" s="22">
        <v>124</v>
      </c>
      <c r="H46" s="22">
        <v>158</v>
      </c>
      <c r="I46" s="22">
        <v>66</v>
      </c>
      <c r="J46" s="22">
        <v>142</v>
      </c>
      <c r="K46" s="22">
        <v>187</v>
      </c>
      <c r="L46" s="22">
        <v>209</v>
      </c>
      <c r="M46" s="21">
        <v>122</v>
      </c>
      <c r="N46" s="37">
        <f t="shared" si="0"/>
        <v>1302</v>
      </c>
    </row>
    <row r="47" spans="1:15" s="6" customFormat="1" ht="21" customHeight="1" x14ac:dyDescent="0.3">
      <c r="A47" s="17" t="s">
        <v>67</v>
      </c>
      <c r="B47" s="24">
        <f>B7+B17+B18+B21+B22+B25+B30+B31+B32+B33+B34+B35+B36+B37+B40+B41+B42+B43+B44+B45+B46</f>
        <v>13208</v>
      </c>
      <c r="C47" s="24">
        <f t="shared" ref="C47:N47" si="1">C7+C17+C18+C21+C22+C25+C30+C31+C32+C33+C34+C35+C36+C37+C40+C41+C42+C43+C44+C45+C46</f>
        <v>14412</v>
      </c>
      <c r="D47" s="24">
        <f t="shared" si="1"/>
        <v>4933</v>
      </c>
      <c r="E47" s="24">
        <f t="shared" si="1"/>
        <v>1567</v>
      </c>
      <c r="F47" s="24">
        <f t="shared" si="1"/>
        <v>11426</v>
      </c>
      <c r="G47" s="24">
        <f t="shared" si="1"/>
        <v>15959</v>
      </c>
      <c r="H47" s="24">
        <f t="shared" si="1"/>
        <v>17776</v>
      </c>
      <c r="I47" s="24">
        <f t="shared" si="1"/>
        <v>9650</v>
      </c>
      <c r="J47" s="24">
        <f t="shared" si="1"/>
        <v>16004</v>
      </c>
      <c r="K47" s="24">
        <f t="shared" si="1"/>
        <v>18648</v>
      </c>
      <c r="L47" s="24">
        <f t="shared" si="1"/>
        <v>17927</v>
      </c>
      <c r="M47" s="24">
        <f t="shared" si="1"/>
        <v>18080</v>
      </c>
      <c r="N47" s="24">
        <f t="shared" si="1"/>
        <v>159590</v>
      </c>
    </row>
    <row r="48" spans="1:15" s="5" customFormat="1" ht="24.75" customHeight="1" x14ac:dyDescent="0.3">
      <c r="A48" s="77" t="s">
        <v>61</v>
      </c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13"/>
    </row>
    <row r="49" spans="1:14" x14ac:dyDescent="0.3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9"/>
    </row>
    <row r="50" spans="1:14" x14ac:dyDescent="0.3">
      <c r="A50" s="78" t="s">
        <v>99</v>
      </c>
      <c r="B50" s="78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</row>
    <row r="51" spans="1:14" x14ac:dyDescent="0.3">
      <c r="A51" s="69" t="s">
        <v>100</v>
      </c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</row>
  </sheetData>
  <mergeCells count="7">
    <mergeCell ref="A51:N51"/>
    <mergeCell ref="B2:N2"/>
    <mergeCell ref="B3:N3"/>
    <mergeCell ref="A5:A6"/>
    <mergeCell ref="B5:N5"/>
    <mergeCell ref="A48:N48"/>
    <mergeCell ref="A50:N50"/>
  </mergeCells>
  <pageMargins left="0.78740157480314965" right="0.78740157480314965" top="0.51181102362204722" bottom="0.74803149606299213" header="0.31496062992125984" footer="0.31496062992125984"/>
  <pageSetup paperSize="9" scale="66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B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1BDD3-B8B5-4890-B761-C8D7F8658EE1}">
  <sheetPr>
    <pageSetUpPr fitToPage="1"/>
  </sheetPr>
  <dimension ref="A2:AD41"/>
  <sheetViews>
    <sheetView showGridLines="0" zoomScaleNormal="100" workbookViewId="0">
      <pane ySplit="6" topLeftCell="A7" activePane="bottomLeft" state="frozen"/>
      <selection pane="bottomLeft" activeCell="B2" sqref="B2:N2"/>
    </sheetView>
  </sheetViews>
  <sheetFormatPr defaultRowHeight="15" x14ac:dyDescent="0.3"/>
  <cols>
    <col min="1" max="1" width="20.28515625" style="1" bestFit="1" customWidth="1"/>
    <col min="2" max="13" width="8.7109375" style="1" customWidth="1"/>
    <col min="14" max="14" width="12.42578125" style="1" customWidth="1"/>
    <col min="15" max="17" width="3" style="1" customWidth="1"/>
    <col min="18" max="18" width="9.140625" style="1"/>
    <col min="19" max="30" width="5.42578125" style="1" bestFit="1" customWidth="1"/>
    <col min="31" max="16384" width="9.140625" style="1"/>
  </cols>
  <sheetData>
    <row r="2" spans="1:30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30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30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30" s="5" customFormat="1" ht="17.100000000000001" customHeight="1" x14ac:dyDescent="0.35">
      <c r="A5" s="72" t="s">
        <v>63</v>
      </c>
      <c r="B5" s="74" t="s">
        <v>81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30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30" s="5" customFormat="1" x14ac:dyDescent="0.3">
      <c r="A7" s="40" t="s">
        <v>1</v>
      </c>
      <c r="B7" s="26">
        <v>3952</v>
      </c>
      <c r="C7" s="26">
        <v>4778</v>
      </c>
      <c r="D7" s="26">
        <v>5616</v>
      </c>
      <c r="E7" s="26">
        <v>5165</v>
      </c>
      <c r="F7" s="26">
        <v>5577</v>
      </c>
      <c r="G7" s="26">
        <v>5201</v>
      </c>
      <c r="H7" s="26">
        <v>3923</v>
      </c>
      <c r="I7" s="26">
        <v>2469</v>
      </c>
      <c r="J7" s="26">
        <v>4475</v>
      </c>
      <c r="K7" s="26">
        <v>5062</v>
      </c>
      <c r="L7" s="26">
        <v>4189</v>
      </c>
      <c r="M7" s="25">
        <v>5383</v>
      </c>
      <c r="N7" s="26">
        <f>SUM(B7:M7)</f>
        <v>55790</v>
      </c>
    </row>
    <row r="8" spans="1:30" s="5" customFormat="1" x14ac:dyDescent="0.3">
      <c r="A8" s="41" t="s">
        <v>34</v>
      </c>
      <c r="B8" s="28">
        <v>12</v>
      </c>
      <c r="C8" s="28">
        <v>23</v>
      </c>
      <c r="D8" s="28">
        <v>17</v>
      </c>
      <c r="E8" s="28">
        <v>13</v>
      </c>
      <c r="F8" s="28">
        <v>7</v>
      </c>
      <c r="G8" s="28">
        <v>20</v>
      </c>
      <c r="H8" s="28">
        <v>15</v>
      </c>
      <c r="I8" s="28">
        <v>9</v>
      </c>
      <c r="J8" s="28">
        <v>9</v>
      </c>
      <c r="K8" s="28">
        <v>52</v>
      </c>
      <c r="L8" s="28">
        <v>37</v>
      </c>
      <c r="M8" s="27">
        <v>29</v>
      </c>
      <c r="N8" s="28">
        <f>SUM(B8:M8)</f>
        <v>243</v>
      </c>
    </row>
    <row r="9" spans="1:30" s="5" customFormat="1" x14ac:dyDescent="0.3">
      <c r="A9" s="41" t="s">
        <v>2</v>
      </c>
      <c r="B9" s="28">
        <v>787</v>
      </c>
      <c r="C9" s="28">
        <v>1109</v>
      </c>
      <c r="D9" s="28">
        <v>1031</v>
      </c>
      <c r="E9" s="28">
        <v>1050</v>
      </c>
      <c r="F9" s="28">
        <v>1227</v>
      </c>
      <c r="G9" s="28">
        <v>1264</v>
      </c>
      <c r="H9" s="28">
        <v>1419</v>
      </c>
      <c r="I9" s="28">
        <v>984</v>
      </c>
      <c r="J9" s="28">
        <v>714</v>
      </c>
      <c r="K9" s="28">
        <v>845</v>
      </c>
      <c r="L9" s="28">
        <v>968</v>
      </c>
      <c r="M9" s="27">
        <v>1157</v>
      </c>
      <c r="N9" s="28">
        <f>SUM(B9:M9)</f>
        <v>12555</v>
      </c>
    </row>
    <row r="10" spans="1:30" s="5" customFormat="1" x14ac:dyDescent="0.3">
      <c r="A10" s="41" t="s">
        <v>3</v>
      </c>
      <c r="B10" s="28">
        <v>207</v>
      </c>
      <c r="C10" s="28">
        <v>240</v>
      </c>
      <c r="D10" s="28">
        <v>261</v>
      </c>
      <c r="E10" s="28">
        <v>228</v>
      </c>
      <c r="F10" s="28">
        <v>251</v>
      </c>
      <c r="G10" s="28">
        <v>208</v>
      </c>
      <c r="H10" s="28">
        <v>268</v>
      </c>
      <c r="I10" s="28">
        <v>183</v>
      </c>
      <c r="J10" s="28">
        <v>179</v>
      </c>
      <c r="K10" s="28">
        <v>268</v>
      </c>
      <c r="L10" s="28">
        <v>210</v>
      </c>
      <c r="M10" s="27">
        <v>315</v>
      </c>
      <c r="N10" s="28">
        <f>SUM(B10:M10)</f>
        <v>2818</v>
      </c>
    </row>
    <row r="11" spans="1:30" s="5" customFormat="1" x14ac:dyDescent="0.3">
      <c r="A11" s="42" t="s">
        <v>35</v>
      </c>
      <c r="B11" s="30">
        <v>17</v>
      </c>
      <c r="C11" s="30">
        <v>25</v>
      </c>
      <c r="D11" s="30">
        <v>31</v>
      </c>
      <c r="E11" s="30">
        <v>16</v>
      </c>
      <c r="F11" s="30">
        <v>35</v>
      </c>
      <c r="G11" s="30">
        <v>19</v>
      </c>
      <c r="H11" s="30">
        <v>39</v>
      </c>
      <c r="I11" s="30">
        <v>25</v>
      </c>
      <c r="J11" s="30">
        <v>34</v>
      </c>
      <c r="K11" s="30">
        <v>29</v>
      </c>
      <c r="L11" s="30">
        <v>31</v>
      </c>
      <c r="M11" s="29">
        <v>32</v>
      </c>
      <c r="N11" s="30">
        <f>SUM(B11:M11)</f>
        <v>333</v>
      </c>
    </row>
    <row r="12" spans="1:30" s="5" customFormat="1" ht="27" x14ac:dyDescent="0.3">
      <c r="A12" s="14" t="s">
        <v>64</v>
      </c>
      <c r="B12" s="22">
        <f t="shared" ref="B12:M12" si="0">SUM(B7:B11)</f>
        <v>4975</v>
      </c>
      <c r="C12" s="22">
        <f t="shared" si="0"/>
        <v>6175</v>
      </c>
      <c r="D12" s="22">
        <f t="shared" si="0"/>
        <v>6956</v>
      </c>
      <c r="E12" s="22">
        <f t="shared" si="0"/>
        <v>6472</v>
      </c>
      <c r="F12" s="22">
        <f t="shared" si="0"/>
        <v>7097</v>
      </c>
      <c r="G12" s="22">
        <f t="shared" si="0"/>
        <v>6712</v>
      </c>
      <c r="H12" s="22">
        <f t="shared" si="0"/>
        <v>5664</v>
      </c>
      <c r="I12" s="22">
        <f t="shared" si="0"/>
        <v>3670</v>
      </c>
      <c r="J12" s="22">
        <f t="shared" si="0"/>
        <v>5411</v>
      </c>
      <c r="K12" s="22">
        <f t="shared" si="0"/>
        <v>6256</v>
      </c>
      <c r="L12" s="22">
        <f t="shared" si="0"/>
        <v>5435</v>
      </c>
      <c r="M12" s="21">
        <f t="shared" si="0"/>
        <v>6916</v>
      </c>
      <c r="N12" s="22">
        <f>SUM(N7:N11)</f>
        <v>71739</v>
      </c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</row>
    <row r="13" spans="1:30" s="5" customFormat="1" x14ac:dyDescent="0.3">
      <c r="A13" s="43" t="s">
        <v>5</v>
      </c>
      <c r="B13" s="32">
        <v>970</v>
      </c>
      <c r="C13" s="32">
        <v>1178</v>
      </c>
      <c r="D13" s="32">
        <v>1176</v>
      </c>
      <c r="E13" s="32">
        <v>1002</v>
      </c>
      <c r="F13" s="32">
        <v>1446</v>
      </c>
      <c r="G13" s="32">
        <v>1367</v>
      </c>
      <c r="H13" s="32">
        <v>1080</v>
      </c>
      <c r="I13" s="32">
        <v>675</v>
      </c>
      <c r="J13" s="32">
        <v>1179</v>
      </c>
      <c r="K13" s="32">
        <v>1465</v>
      </c>
      <c r="L13" s="32">
        <v>1585</v>
      </c>
      <c r="M13" s="31">
        <v>1668</v>
      </c>
      <c r="N13" s="32">
        <f t="shared" ref="N13:N33" si="1">SUM(B13:M13)</f>
        <v>14791</v>
      </c>
    </row>
    <row r="14" spans="1:30" s="5" customFormat="1" x14ac:dyDescent="0.3">
      <c r="A14" s="44" t="s">
        <v>6</v>
      </c>
      <c r="B14" s="34">
        <v>490</v>
      </c>
      <c r="C14" s="34">
        <v>438</v>
      </c>
      <c r="D14" s="34">
        <v>472</v>
      </c>
      <c r="E14" s="34">
        <v>332</v>
      </c>
      <c r="F14" s="34">
        <v>440</v>
      </c>
      <c r="G14" s="34">
        <v>469</v>
      </c>
      <c r="H14" s="34">
        <v>370</v>
      </c>
      <c r="I14" s="34">
        <v>254</v>
      </c>
      <c r="J14" s="34">
        <v>246</v>
      </c>
      <c r="K14" s="34">
        <v>242</v>
      </c>
      <c r="L14" s="34">
        <v>273</v>
      </c>
      <c r="M14" s="33">
        <v>388</v>
      </c>
      <c r="N14" s="34">
        <f t="shared" si="1"/>
        <v>4414</v>
      </c>
    </row>
    <row r="15" spans="1:30" s="5" customFormat="1" x14ac:dyDescent="0.3">
      <c r="A15" s="44" t="s">
        <v>8</v>
      </c>
      <c r="B15" s="34">
        <v>1573</v>
      </c>
      <c r="C15" s="34">
        <v>1694</v>
      </c>
      <c r="D15" s="34">
        <v>1907</v>
      </c>
      <c r="E15" s="34">
        <v>1759</v>
      </c>
      <c r="F15" s="34">
        <v>1886</v>
      </c>
      <c r="G15" s="34">
        <v>1542</v>
      </c>
      <c r="H15" s="34">
        <v>1688</v>
      </c>
      <c r="I15" s="34">
        <v>889</v>
      </c>
      <c r="J15" s="34">
        <v>1560</v>
      </c>
      <c r="K15" s="34">
        <v>2192</v>
      </c>
      <c r="L15" s="34">
        <v>2392</v>
      </c>
      <c r="M15" s="33">
        <v>2768</v>
      </c>
      <c r="N15" s="34">
        <f t="shared" si="1"/>
        <v>21850</v>
      </c>
    </row>
    <row r="16" spans="1:30" s="5" customFormat="1" x14ac:dyDescent="0.3">
      <c r="A16" s="44" t="s">
        <v>11</v>
      </c>
      <c r="B16" s="34">
        <v>24</v>
      </c>
      <c r="C16" s="34">
        <v>24</v>
      </c>
      <c r="D16" s="34">
        <v>41</v>
      </c>
      <c r="E16" s="34">
        <v>49</v>
      </c>
      <c r="F16" s="34">
        <v>41</v>
      </c>
      <c r="G16" s="34">
        <v>47</v>
      </c>
      <c r="H16" s="34">
        <v>37</v>
      </c>
      <c r="I16" s="34">
        <v>15</v>
      </c>
      <c r="J16" s="34">
        <v>21</v>
      </c>
      <c r="K16" s="34">
        <v>48</v>
      </c>
      <c r="L16" s="34">
        <v>43</v>
      </c>
      <c r="M16" s="33">
        <v>41</v>
      </c>
      <c r="N16" s="34">
        <f t="shared" si="1"/>
        <v>431</v>
      </c>
    </row>
    <row r="17" spans="1:14" s="5" customFormat="1" x14ac:dyDescent="0.3">
      <c r="A17" s="44" t="s">
        <v>12</v>
      </c>
      <c r="B17" s="34">
        <v>2</v>
      </c>
      <c r="C17" s="34">
        <v>3</v>
      </c>
      <c r="D17" s="34">
        <v>3</v>
      </c>
      <c r="E17" s="34">
        <v>3</v>
      </c>
      <c r="F17" s="34">
        <v>22</v>
      </c>
      <c r="G17" s="34">
        <v>11</v>
      </c>
      <c r="H17" s="34">
        <v>3</v>
      </c>
      <c r="I17" s="34">
        <v>4</v>
      </c>
      <c r="J17" s="28">
        <v>0</v>
      </c>
      <c r="K17" s="34">
        <v>1</v>
      </c>
      <c r="L17" s="34">
        <v>2</v>
      </c>
      <c r="M17" s="33">
        <v>42</v>
      </c>
      <c r="N17" s="34">
        <f t="shared" si="1"/>
        <v>96</v>
      </c>
    </row>
    <row r="18" spans="1:14" s="5" customFormat="1" x14ac:dyDescent="0.3">
      <c r="A18" s="44" t="s">
        <v>13</v>
      </c>
      <c r="B18" s="34">
        <v>190</v>
      </c>
      <c r="C18" s="34">
        <v>174</v>
      </c>
      <c r="D18" s="34">
        <v>236</v>
      </c>
      <c r="E18" s="34">
        <v>205</v>
      </c>
      <c r="F18" s="34">
        <v>242</v>
      </c>
      <c r="G18" s="34">
        <v>171</v>
      </c>
      <c r="H18" s="34">
        <v>284</v>
      </c>
      <c r="I18" s="34">
        <v>312</v>
      </c>
      <c r="J18" s="34">
        <v>151</v>
      </c>
      <c r="K18" s="34">
        <v>262</v>
      </c>
      <c r="L18" s="34">
        <v>280</v>
      </c>
      <c r="M18" s="33">
        <v>319</v>
      </c>
      <c r="N18" s="34">
        <f t="shared" si="1"/>
        <v>2826</v>
      </c>
    </row>
    <row r="19" spans="1:14" s="5" customFormat="1" x14ac:dyDescent="0.3">
      <c r="A19" s="44" t="s">
        <v>14</v>
      </c>
      <c r="B19" s="34">
        <v>65</v>
      </c>
      <c r="C19" s="34">
        <v>55</v>
      </c>
      <c r="D19" s="34">
        <v>70</v>
      </c>
      <c r="E19" s="34">
        <v>66</v>
      </c>
      <c r="F19" s="34">
        <v>72</v>
      </c>
      <c r="G19" s="34">
        <v>65</v>
      </c>
      <c r="H19" s="34">
        <v>59</v>
      </c>
      <c r="I19" s="34">
        <v>39</v>
      </c>
      <c r="J19" s="34">
        <v>66</v>
      </c>
      <c r="K19" s="34">
        <v>76</v>
      </c>
      <c r="L19" s="34">
        <v>60</v>
      </c>
      <c r="M19" s="33">
        <v>86</v>
      </c>
      <c r="N19" s="34">
        <f t="shared" si="1"/>
        <v>779</v>
      </c>
    </row>
    <row r="20" spans="1:14" s="5" customFormat="1" x14ac:dyDescent="0.3">
      <c r="A20" s="44" t="s">
        <v>15</v>
      </c>
      <c r="B20" s="34">
        <v>94</v>
      </c>
      <c r="C20" s="34">
        <v>159</v>
      </c>
      <c r="D20" s="34">
        <v>97</v>
      </c>
      <c r="E20" s="34">
        <v>84</v>
      </c>
      <c r="F20" s="34">
        <v>56</v>
      </c>
      <c r="G20" s="34">
        <v>62</v>
      </c>
      <c r="H20" s="34">
        <v>68</v>
      </c>
      <c r="I20" s="34">
        <v>29</v>
      </c>
      <c r="J20" s="38">
        <v>63</v>
      </c>
      <c r="K20" s="34">
        <v>45</v>
      </c>
      <c r="L20" s="34">
        <v>12</v>
      </c>
      <c r="M20" s="33">
        <v>160</v>
      </c>
      <c r="N20" s="34">
        <f t="shared" si="1"/>
        <v>929</v>
      </c>
    </row>
    <row r="21" spans="1:14" s="5" customFormat="1" x14ac:dyDescent="0.3">
      <c r="A21" s="44" t="s">
        <v>16</v>
      </c>
      <c r="B21" s="34">
        <v>1</v>
      </c>
      <c r="C21" s="34">
        <v>1</v>
      </c>
      <c r="D21" s="34">
        <v>3</v>
      </c>
      <c r="E21" s="34"/>
      <c r="F21" s="34">
        <v>2</v>
      </c>
      <c r="G21" s="34">
        <v>7</v>
      </c>
      <c r="H21" s="34">
        <v>3</v>
      </c>
      <c r="I21" s="34">
        <v>7</v>
      </c>
      <c r="J21" s="34">
        <v>2</v>
      </c>
      <c r="K21" s="34">
        <v>5</v>
      </c>
      <c r="L21" s="34">
        <v>10</v>
      </c>
      <c r="M21" s="33">
        <v>16</v>
      </c>
      <c r="N21" s="34">
        <f t="shared" si="1"/>
        <v>57</v>
      </c>
    </row>
    <row r="22" spans="1:14" s="5" customFormat="1" x14ac:dyDescent="0.3">
      <c r="A22" s="44" t="s">
        <v>58</v>
      </c>
      <c r="B22" s="34">
        <v>47</v>
      </c>
      <c r="C22" s="34">
        <v>18</v>
      </c>
      <c r="D22" s="34">
        <v>26</v>
      </c>
      <c r="E22" s="34">
        <v>19</v>
      </c>
      <c r="F22" s="34">
        <v>18</v>
      </c>
      <c r="G22" s="34">
        <v>16</v>
      </c>
      <c r="H22" s="34">
        <v>13</v>
      </c>
      <c r="I22" s="34">
        <v>35</v>
      </c>
      <c r="J22" s="34">
        <v>2</v>
      </c>
      <c r="K22" s="34">
        <v>6</v>
      </c>
      <c r="L22" s="34">
        <v>3</v>
      </c>
      <c r="M22" s="33">
        <v>6</v>
      </c>
      <c r="N22" s="34">
        <f t="shared" si="1"/>
        <v>209</v>
      </c>
    </row>
    <row r="23" spans="1:14" s="5" customFormat="1" x14ac:dyDescent="0.3">
      <c r="A23" s="44" t="s">
        <v>18</v>
      </c>
      <c r="B23" s="34">
        <v>667</v>
      </c>
      <c r="C23" s="34">
        <v>594</v>
      </c>
      <c r="D23" s="34">
        <v>631</v>
      </c>
      <c r="E23" s="34">
        <v>596</v>
      </c>
      <c r="F23" s="34">
        <v>697</v>
      </c>
      <c r="G23" s="34">
        <v>780</v>
      </c>
      <c r="H23" s="34">
        <v>803</v>
      </c>
      <c r="I23" s="34">
        <v>441</v>
      </c>
      <c r="J23" s="34">
        <v>596</v>
      </c>
      <c r="K23" s="34">
        <v>797</v>
      </c>
      <c r="L23" s="34">
        <v>858</v>
      </c>
      <c r="M23" s="33">
        <v>1006</v>
      </c>
      <c r="N23" s="34">
        <f t="shared" si="1"/>
        <v>8466</v>
      </c>
    </row>
    <row r="24" spans="1:14" s="5" customFormat="1" x14ac:dyDescent="0.3">
      <c r="A24" s="44" t="s">
        <v>19</v>
      </c>
      <c r="B24" s="34">
        <v>98</v>
      </c>
      <c r="C24" s="34">
        <v>106</v>
      </c>
      <c r="D24" s="34">
        <v>118</v>
      </c>
      <c r="E24" s="34">
        <v>79</v>
      </c>
      <c r="F24" s="34">
        <v>171</v>
      </c>
      <c r="G24" s="34">
        <v>151</v>
      </c>
      <c r="H24" s="34">
        <v>125</v>
      </c>
      <c r="I24" s="34">
        <v>92</v>
      </c>
      <c r="J24" s="34">
        <v>165</v>
      </c>
      <c r="K24" s="34">
        <v>151</v>
      </c>
      <c r="L24" s="34">
        <v>119</v>
      </c>
      <c r="M24" s="33">
        <v>158</v>
      </c>
      <c r="N24" s="34">
        <f t="shared" si="1"/>
        <v>1533</v>
      </c>
    </row>
    <row r="25" spans="1:14" s="5" customFormat="1" x14ac:dyDescent="0.3">
      <c r="A25" s="44" t="s">
        <v>20</v>
      </c>
      <c r="B25" s="34">
        <v>543</v>
      </c>
      <c r="C25" s="34">
        <v>457</v>
      </c>
      <c r="D25" s="34">
        <v>619</v>
      </c>
      <c r="E25" s="34">
        <v>473</v>
      </c>
      <c r="F25" s="34">
        <v>588</v>
      </c>
      <c r="G25" s="34">
        <v>519</v>
      </c>
      <c r="H25" s="34">
        <v>526</v>
      </c>
      <c r="I25" s="34">
        <v>245</v>
      </c>
      <c r="J25" s="34">
        <v>468</v>
      </c>
      <c r="K25" s="34">
        <v>497</v>
      </c>
      <c r="L25" s="34">
        <v>523</v>
      </c>
      <c r="M25" s="33">
        <v>648</v>
      </c>
      <c r="N25" s="34">
        <f t="shared" si="1"/>
        <v>6106</v>
      </c>
    </row>
    <row r="26" spans="1:14" s="5" customFormat="1" x14ac:dyDescent="0.3">
      <c r="A26" s="44" t="s">
        <v>48</v>
      </c>
      <c r="B26" s="34">
        <v>653</v>
      </c>
      <c r="C26" s="34">
        <v>678</v>
      </c>
      <c r="D26" s="34">
        <v>796</v>
      </c>
      <c r="E26" s="34">
        <v>749</v>
      </c>
      <c r="F26" s="34">
        <v>739</v>
      </c>
      <c r="G26" s="34">
        <v>712</v>
      </c>
      <c r="H26" s="34">
        <v>831</v>
      </c>
      <c r="I26" s="34">
        <v>426</v>
      </c>
      <c r="J26" s="34">
        <v>803</v>
      </c>
      <c r="K26" s="34">
        <v>1133</v>
      </c>
      <c r="L26" s="34">
        <v>755</v>
      </c>
      <c r="M26" s="33">
        <v>755</v>
      </c>
      <c r="N26" s="34">
        <f t="shared" si="1"/>
        <v>9030</v>
      </c>
    </row>
    <row r="27" spans="1:14" s="5" customFormat="1" x14ac:dyDescent="0.3">
      <c r="A27" s="44" t="s">
        <v>21</v>
      </c>
      <c r="B27" s="34">
        <v>1050</v>
      </c>
      <c r="C27" s="34">
        <v>1154</v>
      </c>
      <c r="D27" s="34">
        <v>1361</v>
      </c>
      <c r="E27" s="34">
        <v>1193</v>
      </c>
      <c r="F27" s="34">
        <v>1476</v>
      </c>
      <c r="G27" s="34">
        <v>1276</v>
      </c>
      <c r="H27" s="34">
        <v>1150</v>
      </c>
      <c r="I27" s="34">
        <v>626</v>
      </c>
      <c r="J27" s="34">
        <v>930</v>
      </c>
      <c r="K27" s="34">
        <v>1351</v>
      </c>
      <c r="L27" s="34">
        <v>1264</v>
      </c>
      <c r="M27" s="33">
        <v>1625</v>
      </c>
      <c r="N27" s="34">
        <f t="shared" si="1"/>
        <v>14456</v>
      </c>
    </row>
    <row r="28" spans="1:14" s="5" customFormat="1" x14ac:dyDescent="0.3">
      <c r="A28" s="44" t="s">
        <v>22</v>
      </c>
      <c r="B28" s="34">
        <v>1371</v>
      </c>
      <c r="C28" s="34">
        <v>1611</v>
      </c>
      <c r="D28" s="34">
        <v>1585</v>
      </c>
      <c r="E28" s="34">
        <v>1371</v>
      </c>
      <c r="F28" s="34">
        <v>1740</v>
      </c>
      <c r="G28" s="34">
        <v>1807</v>
      </c>
      <c r="H28" s="34">
        <v>1687</v>
      </c>
      <c r="I28" s="34">
        <v>1039</v>
      </c>
      <c r="J28" s="34">
        <v>1106</v>
      </c>
      <c r="K28" s="34">
        <v>1354</v>
      </c>
      <c r="L28" s="34">
        <v>1411</v>
      </c>
      <c r="M28" s="33">
        <v>1841</v>
      </c>
      <c r="N28" s="34">
        <f t="shared" si="1"/>
        <v>17923</v>
      </c>
    </row>
    <row r="29" spans="1:14" s="5" customFormat="1" x14ac:dyDescent="0.3">
      <c r="A29" s="44" t="s">
        <v>23</v>
      </c>
      <c r="B29" s="34">
        <v>10</v>
      </c>
      <c r="C29" s="34">
        <v>11</v>
      </c>
      <c r="D29" s="34">
        <v>10</v>
      </c>
      <c r="E29" s="34">
        <v>5</v>
      </c>
      <c r="F29" s="34">
        <v>3</v>
      </c>
      <c r="G29" s="28">
        <v>0</v>
      </c>
      <c r="H29" s="34">
        <v>3</v>
      </c>
      <c r="I29" s="34">
        <v>3</v>
      </c>
      <c r="J29" s="34">
        <v>3</v>
      </c>
      <c r="K29" s="28">
        <v>0</v>
      </c>
      <c r="L29" s="34">
        <v>3</v>
      </c>
      <c r="M29" s="33">
        <v>1</v>
      </c>
      <c r="N29" s="34">
        <f t="shared" si="1"/>
        <v>52</v>
      </c>
    </row>
    <row r="30" spans="1:14" s="5" customFormat="1" x14ac:dyDescent="0.3">
      <c r="A30" s="44" t="s">
        <v>24</v>
      </c>
      <c r="B30" s="34">
        <v>7</v>
      </c>
      <c r="C30" s="34">
        <v>10</v>
      </c>
      <c r="D30" s="34">
        <v>5</v>
      </c>
      <c r="E30" s="34">
        <v>8</v>
      </c>
      <c r="F30" s="34">
        <v>11</v>
      </c>
      <c r="G30" s="34">
        <v>8</v>
      </c>
      <c r="H30" s="34">
        <v>7</v>
      </c>
      <c r="I30" s="34">
        <v>7</v>
      </c>
      <c r="J30" s="34">
        <v>6</v>
      </c>
      <c r="K30" s="34">
        <v>8</v>
      </c>
      <c r="L30" s="34">
        <v>6</v>
      </c>
      <c r="M30" s="33">
        <v>2</v>
      </c>
      <c r="N30" s="34">
        <f t="shared" si="1"/>
        <v>85</v>
      </c>
    </row>
    <row r="31" spans="1:14" s="5" customFormat="1" x14ac:dyDescent="0.3">
      <c r="A31" s="44" t="s">
        <v>28</v>
      </c>
      <c r="B31" s="34">
        <v>133</v>
      </c>
      <c r="C31" s="34">
        <v>126</v>
      </c>
      <c r="D31" s="34">
        <v>144</v>
      </c>
      <c r="E31" s="34">
        <v>116</v>
      </c>
      <c r="F31" s="34">
        <v>117</v>
      </c>
      <c r="G31" s="34">
        <v>110</v>
      </c>
      <c r="H31" s="34">
        <v>127</v>
      </c>
      <c r="I31" s="34">
        <v>92</v>
      </c>
      <c r="J31" s="34">
        <v>157</v>
      </c>
      <c r="K31" s="34">
        <v>229</v>
      </c>
      <c r="L31" s="34">
        <v>211</v>
      </c>
      <c r="M31" s="33">
        <v>235</v>
      </c>
      <c r="N31" s="34">
        <f t="shared" si="1"/>
        <v>1797</v>
      </c>
    </row>
    <row r="32" spans="1:14" s="5" customFormat="1" x14ac:dyDescent="0.3">
      <c r="A32" s="44" t="s">
        <v>29</v>
      </c>
      <c r="B32" s="34">
        <v>505</v>
      </c>
      <c r="C32" s="34">
        <v>543</v>
      </c>
      <c r="D32" s="34">
        <v>855</v>
      </c>
      <c r="E32" s="34">
        <v>745</v>
      </c>
      <c r="F32" s="34">
        <v>798</v>
      </c>
      <c r="G32" s="34">
        <v>900</v>
      </c>
      <c r="H32" s="34">
        <v>485</v>
      </c>
      <c r="I32" s="34">
        <v>281</v>
      </c>
      <c r="J32" s="34">
        <v>594</v>
      </c>
      <c r="K32" s="34">
        <v>752</v>
      </c>
      <c r="L32" s="34">
        <v>946</v>
      </c>
      <c r="M32" s="33">
        <v>846</v>
      </c>
      <c r="N32" s="34">
        <f t="shared" si="1"/>
        <v>8250</v>
      </c>
    </row>
    <row r="33" spans="1:30" s="5" customFormat="1" x14ac:dyDescent="0.3">
      <c r="A33" s="44" t="s">
        <v>30</v>
      </c>
      <c r="B33" s="34">
        <v>2</v>
      </c>
      <c r="C33" s="34">
        <v>3</v>
      </c>
      <c r="D33" s="34">
        <v>5</v>
      </c>
      <c r="E33" s="34">
        <v>4</v>
      </c>
      <c r="F33" s="34">
        <v>34</v>
      </c>
      <c r="G33" s="34">
        <v>49</v>
      </c>
      <c r="H33" s="34">
        <v>76</v>
      </c>
      <c r="I33" s="34">
        <v>23</v>
      </c>
      <c r="J33" s="34">
        <v>76</v>
      </c>
      <c r="K33" s="34">
        <v>146</v>
      </c>
      <c r="L33" s="34">
        <v>179</v>
      </c>
      <c r="M33" s="33">
        <v>311</v>
      </c>
      <c r="N33" s="34">
        <f t="shared" si="1"/>
        <v>908</v>
      </c>
    </row>
    <row r="34" spans="1:30" s="5" customFormat="1" x14ac:dyDescent="0.3">
      <c r="A34" s="45" t="s">
        <v>54</v>
      </c>
      <c r="B34" s="36">
        <v>14</v>
      </c>
      <c r="C34" s="36">
        <v>10</v>
      </c>
      <c r="D34" s="36">
        <v>16</v>
      </c>
      <c r="E34" s="36">
        <v>17</v>
      </c>
      <c r="F34" s="36">
        <v>19</v>
      </c>
      <c r="G34" s="36">
        <v>19</v>
      </c>
      <c r="H34" s="36">
        <v>14</v>
      </c>
      <c r="I34" s="36">
        <v>8</v>
      </c>
      <c r="J34" s="36">
        <v>7</v>
      </c>
      <c r="K34" s="36">
        <v>11</v>
      </c>
      <c r="L34" s="36">
        <v>11</v>
      </c>
      <c r="M34" s="35">
        <v>16</v>
      </c>
      <c r="N34" s="36">
        <f t="shared" ref="N34" si="2">SUM(B34:M34)</f>
        <v>162</v>
      </c>
    </row>
    <row r="35" spans="1:30" s="6" customFormat="1" ht="30" x14ac:dyDescent="0.3">
      <c r="A35" s="15" t="s">
        <v>65</v>
      </c>
      <c r="B35" s="19">
        <f t="shared" ref="B35:M35" si="3">SUM(B13:B34)</f>
        <v>8509</v>
      </c>
      <c r="C35" s="19">
        <f t="shared" si="3"/>
        <v>9047</v>
      </c>
      <c r="D35" s="19">
        <f t="shared" si="3"/>
        <v>10176</v>
      </c>
      <c r="E35" s="19">
        <f t="shared" si="3"/>
        <v>8875</v>
      </c>
      <c r="F35" s="19">
        <f t="shared" si="3"/>
        <v>10618</v>
      </c>
      <c r="G35" s="19">
        <f t="shared" si="3"/>
        <v>10088</v>
      </c>
      <c r="H35" s="19">
        <f t="shared" si="3"/>
        <v>9439</v>
      </c>
      <c r="I35" s="19">
        <f t="shared" si="3"/>
        <v>5542</v>
      </c>
      <c r="J35" s="19">
        <f t="shared" si="3"/>
        <v>8201</v>
      </c>
      <c r="K35" s="19">
        <f t="shared" si="3"/>
        <v>10771</v>
      </c>
      <c r="L35" s="19">
        <f t="shared" si="3"/>
        <v>10946</v>
      </c>
      <c r="M35" s="18">
        <f t="shared" si="3"/>
        <v>12938</v>
      </c>
      <c r="N35" s="19">
        <f>SUM(N13:N34)</f>
        <v>115150</v>
      </c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s="6" customFormat="1" x14ac:dyDescent="0.3">
      <c r="A36" s="16" t="s">
        <v>66</v>
      </c>
      <c r="B36" s="37">
        <v>45</v>
      </c>
      <c r="C36" s="37">
        <v>27</v>
      </c>
      <c r="D36" s="22">
        <v>54</v>
      </c>
      <c r="E36" s="37">
        <v>50</v>
      </c>
      <c r="F36" s="37">
        <v>55</v>
      </c>
      <c r="G36" s="22">
        <v>93</v>
      </c>
      <c r="H36" s="22">
        <v>105</v>
      </c>
      <c r="I36" s="37">
        <v>155</v>
      </c>
      <c r="J36" s="22">
        <v>35</v>
      </c>
      <c r="K36" s="37">
        <v>98</v>
      </c>
      <c r="L36" s="37">
        <v>112</v>
      </c>
      <c r="M36" s="20">
        <v>105</v>
      </c>
      <c r="N36" s="22">
        <f>SUM(B36:M36)</f>
        <v>934</v>
      </c>
    </row>
    <row r="37" spans="1:30" s="6" customFormat="1" ht="21" customHeight="1" x14ac:dyDescent="0.3">
      <c r="A37" s="17" t="s">
        <v>67</v>
      </c>
      <c r="B37" s="24">
        <f>SUM(B12,B35,B36)</f>
        <v>13529</v>
      </c>
      <c r="C37" s="24">
        <f t="shared" ref="C37:M37" si="4">SUM(C36,C35,C12)</f>
        <v>15249</v>
      </c>
      <c r="D37" s="24">
        <f t="shared" si="4"/>
        <v>17186</v>
      </c>
      <c r="E37" s="24">
        <f t="shared" si="4"/>
        <v>15397</v>
      </c>
      <c r="F37" s="24">
        <f t="shared" si="4"/>
        <v>17770</v>
      </c>
      <c r="G37" s="24">
        <f t="shared" si="4"/>
        <v>16893</v>
      </c>
      <c r="H37" s="24">
        <f t="shared" si="4"/>
        <v>15208</v>
      </c>
      <c r="I37" s="24">
        <f t="shared" si="4"/>
        <v>9367</v>
      </c>
      <c r="J37" s="24">
        <f t="shared" si="4"/>
        <v>13647</v>
      </c>
      <c r="K37" s="24">
        <f t="shared" si="4"/>
        <v>17125</v>
      </c>
      <c r="L37" s="24">
        <f t="shared" si="4"/>
        <v>16493</v>
      </c>
      <c r="M37" s="23">
        <f t="shared" si="4"/>
        <v>19959</v>
      </c>
      <c r="N37" s="24">
        <f>SUM(N12,N35,N36)</f>
        <v>187823</v>
      </c>
    </row>
    <row r="38" spans="1:30" s="5" customFormat="1" ht="24.75" customHeight="1" x14ac:dyDescent="0.3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13"/>
    </row>
    <row r="39" spans="1:30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9"/>
    </row>
    <row r="40" spans="1:30" x14ac:dyDescent="0.3">
      <c r="A40" s="78" t="s">
        <v>82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</row>
    <row r="41" spans="1:30" x14ac:dyDescent="0.3">
      <c r="A41" s="69" t="s">
        <v>83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</row>
  </sheetData>
  <sortState xmlns:xlrd2="http://schemas.microsoft.com/office/spreadsheetml/2017/richdata2" ref="A7:AD10">
    <sortCondition ref="A7:A10"/>
  </sortState>
  <mergeCells count="7">
    <mergeCell ref="A41:N41"/>
    <mergeCell ref="B2:N2"/>
    <mergeCell ref="B3:N3"/>
    <mergeCell ref="A5:A6"/>
    <mergeCell ref="B5:N5"/>
    <mergeCell ref="A38:N38"/>
    <mergeCell ref="A40:N40"/>
  </mergeCells>
  <pageMargins left="0.78740157480314965" right="0.78740157480314965" top="0.51181102362204722" bottom="0.74803149606299213" header="0.31496062992125984" footer="0.31496062992125984"/>
  <pageSetup paperSize="9" scale="78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B5" numberStoredAsText="1"/>
    <ignoredError sqref="N12 N35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D40"/>
  <sheetViews>
    <sheetView showGridLines="0" zoomScaleNormal="100" workbookViewId="0">
      <pane ySplit="6" topLeftCell="A31" activePane="bottomLeft" state="frozen"/>
      <selection pane="bottomLeft" activeCell="A5" sqref="A5:A6"/>
    </sheetView>
  </sheetViews>
  <sheetFormatPr defaultRowHeight="15" x14ac:dyDescent="0.3"/>
  <cols>
    <col min="1" max="1" width="20.28515625" style="1" bestFit="1" customWidth="1"/>
    <col min="2" max="13" width="8.7109375" style="1" customWidth="1"/>
    <col min="14" max="14" width="12.42578125" style="1" customWidth="1"/>
    <col min="15" max="17" width="3" style="1" customWidth="1"/>
    <col min="18" max="18" width="9.140625" style="1"/>
    <col min="19" max="30" width="5.42578125" style="1" bestFit="1" customWidth="1"/>
    <col min="31" max="16384" width="9.140625" style="1"/>
  </cols>
  <sheetData>
    <row r="2" spans="1:30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30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30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30" s="5" customFormat="1" ht="17.100000000000001" customHeight="1" x14ac:dyDescent="0.35">
      <c r="A5" s="72" t="s">
        <v>63</v>
      </c>
      <c r="B5" s="74" t="s">
        <v>55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30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30" s="5" customFormat="1" x14ac:dyDescent="0.3">
      <c r="A7" s="40" t="s">
        <v>1</v>
      </c>
      <c r="B7" s="26">
        <v>4469</v>
      </c>
      <c r="C7" s="26">
        <v>4431</v>
      </c>
      <c r="D7" s="26">
        <v>5059</v>
      </c>
      <c r="E7" s="26">
        <v>4102</v>
      </c>
      <c r="F7" s="26">
        <v>4953</v>
      </c>
      <c r="G7" s="26">
        <v>5014</v>
      </c>
      <c r="H7" s="26">
        <v>5166</v>
      </c>
      <c r="I7" s="26">
        <v>3094</v>
      </c>
      <c r="J7" s="26">
        <v>3520</v>
      </c>
      <c r="K7" s="26">
        <v>4745</v>
      </c>
      <c r="L7" s="26">
        <v>5614</v>
      </c>
      <c r="M7" s="25">
        <v>5731</v>
      </c>
      <c r="N7" s="26">
        <f>SUM(B7:M7)</f>
        <v>55898</v>
      </c>
    </row>
    <row r="8" spans="1:30" s="5" customFormat="1" x14ac:dyDescent="0.3">
      <c r="A8" s="41" t="s">
        <v>34</v>
      </c>
      <c r="B8" s="28">
        <v>9</v>
      </c>
      <c r="C8" s="28">
        <v>22</v>
      </c>
      <c r="D8" s="28">
        <v>12</v>
      </c>
      <c r="E8" s="28">
        <v>11</v>
      </c>
      <c r="F8" s="28">
        <v>24</v>
      </c>
      <c r="G8" s="28">
        <v>19</v>
      </c>
      <c r="H8" s="28">
        <v>18</v>
      </c>
      <c r="I8" s="28">
        <v>11</v>
      </c>
      <c r="J8" s="28">
        <v>9</v>
      </c>
      <c r="K8" s="28">
        <v>21</v>
      </c>
      <c r="L8" s="28">
        <v>17</v>
      </c>
      <c r="M8" s="27">
        <v>32</v>
      </c>
      <c r="N8" s="28">
        <f>SUM(B8:M8)</f>
        <v>205</v>
      </c>
    </row>
    <row r="9" spans="1:30" s="5" customFormat="1" x14ac:dyDescent="0.3">
      <c r="A9" s="41" t="s">
        <v>2</v>
      </c>
      <c r="B9" s="28">
        <v>883</v>
      </c>
      <c r="C9" s="28">
        <v>951</v>
      </c>
      <c r="D9" s="28">
        <v>1198</v>
      </c>
      <c r="E9" s="28">
        <v>1028</v>
      </c>
      <c r="F9" s="28">
        <v>1167</v>
      </c>
      <c r="G9" s="28">
        <v>1009</v>
      </c>
      <c r="H9" s="28">
        <v>1112</v>
      </c>
      <c r="I9" s="28">
        <v>577</v>
      </c>
      <c r="J9" s="28">
        <v>762</v>
      </c>
      <c r="K9" s="28">
        <v>971</v>
      </c>
      <c r="L9" s="28">
        <v>956</v>
      </c>
      <c r="M9" s="27">
        <v>1325</v>
      </c>
      <c r="N9" s="28">
        <f>SUM(B9:M9)</f>
        <v>11939</v>
      </c>
    </row>
    <row r="10" spans="1:30" s="5" customFormat="1" x14ac:dyDescent="0.3">
      <c r="A10" s="41" t="s">
        <v>3</v>
      </c>
      <c r="B10" s="28">
        <v>211</v>
      </c>
      <c r="C10" s="28">
        <v>184</v>
      </c>
      <c r="D10" s="28">
        <v>242</v>
      </c>
      <c r="E10" s="28">
        <v>207</v>
      </c>
      <c r="F10" s="28">
        <v>253</v>
      </c>
      <c r="G10" s="28">
        <v>276</v>
      </c>
      <c r="H10" s="28">
        <v>268</v>
      </c>
      <c r="I10" s="28">
        <v>229</v>
      </c>
      <c r="J10" s="28">
        <v>130</v>
      </c>
      <c r="K10" s="28">
        <v>189</v>
      </c>
      <c r="L10" s="28">
        <v>196</v>
      </c>
      <c r="M10" s="27">
        <v>277</v>
      </c>
      <c r="N10" s="28">
        <f>SUM(B10:M10)</f>
        <v>2662</v>
      </c>
    </row>
    <row r="11" spans="1:30" s="5" customFormat="1" x14ac:dyDescent="0.3">
      <c r="A11" s="42" t="s">
        <v>35</v>
      </c>
      <c r="B11" s="30">
        <v>13</v>
      </c>
      <c r="C11" s="30">
        <v>16</v>
      </c>
      <c r="D11" s="30">
        <v>16</v>
      </c>
      <c r="E11" s="30">
        <v>60</v>
      </c>
      <c r="F11" s="30">
        <v>27</v>
      </c>
      <c r="G11" s="30">
        <v>23</v>
      </c>
      <c r="H11" s="30">
        <v>21</v>
      </c>
      <c r="I11" s="30">
        <v>7</v>
      </c>
      <c r="J11" s="30">
        <v>4</v>
      </c>
      <c r="K11" s="30">
        <v>33</v>
      </c>
      <c r="L11" s="30">
        <v>7</v>
      </c>
      <c r="M11" s="29">
        <v>21</v>
      </c>
      <c r="N11" s="30">
        <f>SUM(B11:M11)</f>
        <v>248</v>
      </c>
    </row>
    <row r="12" spans="1:30" s="5" customFormat="1" ht="27" x14ac:dyDescent="0.3">
      <c r="A12" s="14" t="s">
        <v>64</v>
      </c>
      <c r="B12" s="22">
        <f t="shared" ref="B12:M12" si="0">SUM(B7:B11)</f>
        <v>5585</v>
      </c>
      <c r="C12" s="22">
        <f t="shared" si="0"/>
        <v>5604</v>
      </c>
      <c r="D12" s="22">
        <f t="shared" si="0"/>
        <v>6527</v>
      </c>
      <c r="E12" s="22">
        <f t="shared" si="0"/>
        <v>5408</v>
      </c>
      <c r="F12" s="22">
        <f t="shared" si="0"/>
        <v>6424</v>
      </c>
      <c r="G12" s="22">
        <f t="shared" si="0"/>
        <v>6341</v>
      </c>
      <c r="H12" s="22">
        <f t="shared" si="0"/>
        <v>6585</v>
      </c>
      <c r="I12" s="22">
        <f t="shared" si="0"/>
        <v>3918</v>
      </c>
      <c r="J12" s="22">
        <f t="shared" si="0"/>
        <v>4425</v>
      </c>
      <c r="K12" s="22">
        <f t="shared" si="0"/>
        <v>5959</v>
      </c>
      <c r="L12" s="22">
        <f t="shared" si="0"/>
        <v>6790</v>
      </c>
      <c r="M12" s="21">
        <f t="shared" si="0"/>
        <v>7386</v>
      </c>
      <c r="N12" s="22">
        <f>SUM(N7:N11)</f>
        <v>70952</v>
      </c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</row>
    <row r="13" spans="1:30" s="5" customFormat="1" x14ac:dyDescent="0.3">
      <c r="A13" s="43" t="s">
        <v>5</v>
      </c>
      <c r="B13" s="32">
        <v>1092</v>
      </c>
      <c r="C13" s="32">
        <v>1172</v>
      </c>
      <c r="D13" s="32">
        <v>1387</v>
      </c>
      <c r="E13" s="32">
        <v>1104</v>
      </c>
      <c r="F13" s="32">
        <v>1396</v>
      </c>
      <c r="G13" s="32">
        <v>1414</v>
      </c>
      <c r="H13" s="32">
        <v>1105</v>
      </c>
      <c r="I13" s="32">
        <v>705</v>
      </c>
      <c r="J13" s="32">
        <v>1085</v>
      </c>
      <c r="K13" s="32">
        <v>1587</v>
      </c>
      <c r="L13" s="32">
        <v>1454</v>
      </c>
      <c r="M13" s="31">
        <v>1349</v>
      </c>
      <c r="N13" s="32">
        <f t="shared" ref="N13:N33" si="1">SUM(B13:M13)</f>
        <v>14850</v>
      </c>
    </row>
    <row r="14" spans="1:30" s="5" customFormat="1" x14ac:dyDescent="0.3">
      <c r="A14" s="44" t="s">
        <v>6</v>
      </c>
      <c r="B14" s="34">
        <v>290</v>
      </c>
      <c r="C14" s="34">
        <v>339</v>
      </c>
      <c r="D14" s="34">
        <v>399</v>
      </c>
      <c r="E14" s="34">
        <v>305</v>
      </c>
      <c r="F14" s="34">
        <v>410</v>
      </c>
      <c r="G14" s="34">
        <v>510</v>
      </c>
      <c r="H14" s="34">
        <v>474</v>
      </c>
      <c r="I14" s="34">
        <v>287</v>
      </c>
      <c r="J14" s="34">
        <v>390</v>
      </c>
      <c r="K14" s="34">
        <v>375</v>
      </c>
      <c r="L14" s="34">
        <v>433</v>
      </c>
      <c r="M14" s="33">
        <v>530</v>
      </c>
      <c r="N14" s="34">
        <f t="shared" si="1"/>
        <v>4742</v>
      </c>
    </row>
    <row r="15" spans="1:30" s="5" customFormat="1" x14ac:dyDescent="0.3">
      <c r="A15" s="44" t="s">
        <v>8</v>
      </c>
      <c r="B15" s="34">
        <v>1563</v>
      </c>
      <c r="C15" s="34">
        <v>1594</v>
      </c>
      <c r="D15" s="34">
        <v>1855</v>
      </c>
      <c r="E15" s="34">
        <v>1447</v>
      </c>
      <c r="F15" s="34">
        <v>1736</v>
      </c>
      <c r="G15" s="34">
        <v>1697</v>
      </c>
      <c r="H15" s="34">
        <v>1427</v>
      </c>
      <c r="I15" s="34">
        <v>843</v>
      </c>
      <c r="J15" s="34">
        <v>1398</v>
      </c>
      <c r="K15" s="34">
        <v>2172</v>
      </c>
      <c r="L15" s="34">
        <v>2319</v>
      </c>
      <c r="M15" s="33">
        <v>2706</v>
      </c>
      <c r="N15" s="34">
        <f t="shared" si="1"/>
        <v>20757</v>
      </c>
    </row>
    <row r="16" spans="1:30" s="5" customFormat="1" x14ac:dyDescent="0.3">
      <c r="A16" s="44" t="s">
        <v>11</v>
      </c>
      <c r="B16" s="34">
        <v>12</v>
      </c>
      <c r="C16" s="34">
        <v>12</v>
      </c>
      <c r="D16" s="34">
        <v>11</v>
      </c>
      <c r="E16" s="34">
        <v>12</v>
      </c>
      <c r="F16" s="34">
        <v>12</v>
      </c>
      <c r="G16" s="34">
        <v>10</v>
      </c>
      <c r="H16" s="34">
        <v>14</v>
      </c>
      <c r="I16" s="34">
        <v>7</v>
      </c>
      <c r="J16" s="34">
        <v>40</v>
      </c>
      <c r="K16" s="34">
        <v>22</v>
      </c>
      <c r="L16" s="34">
        <v>29</v>
      </c>
      <c r="M16" s="33">
        <v>44</v>
      </c>
      <c r="N16" s="34">
        <f t="shared" si="1"/>
        <v>225</v>
      </c>
    </row>
    <row r="17" spans="1:14" s="5" customFormat="1" x14ac:dyDescent="0.3">
      <c r="A17" s="44" t="s">
        <v>12</v>
      </c>
      <c r="B17" s="34">
        <v>7</v>
      </c>
      <c r="C17" s="34">
        <v>4</v>
      </c>
      <c r="D17" s="34">
        <v>9</v>
      </c>
      <c r="E17" s="34">
        <v>6</v>
      </c>
      <c r="F17" s="34">
        <v>5</v>
      </c>
      <c r="G17" s="34">
        <v>2</v>
      </c>
      <c r="H17" s="34">
        <v>9</v>
      </c>
      <c r="I17" s="34">
        <v>5</v>
      </c>
      <c r="J17" s="34">
        <v>11</v>
      </c>
      <c r="K17" s="34">
        <v>9</v>
      </c>
      <c r="L17" s="34">
        <v>10</v>
      </c>
      <c r="M17" s="33">
        <v>12</v>
      </c>
      <c r="N17" s="34">
        <f t="shared" si="1"/>
        <v>89</v>
      </c>
    </row>
    <row r="18" spans="1:14" s="5" customFormat="1" x14ac:dyDescent="0.3">
      <c r="A18" s="44" t="s">
        <v>13</v>
      </c>
      <c r="B18" s="34">
        <v>100</v>
      </c>
      <c r="C18" s="34">
        <v>139</v>
      </c>
      <c r="D18" s="34">
        <v>152</v>
      </c>
      <c r="E18" s="34">
        <v>106</v>
      </c>
      <c r="F18" s="34">
        <v>149</v>
      </c>
      <c r="G18" s="34">
        <v>176</v>
      </c>
      <c r="H18" s="34">
        <v>243</v>
      </c>
      <c r="I18" s="34">
        <v>130</v>
      </c>
      <c r="J18" s="34">
        <v>141</v>
      </c>
      <c r="K18" s="34">
        <v>239</v>
      </c>
      <c r="L18" s="34">
        <v>220</v>
      </c>
      <c r="M18" s="33">
        <v>239</v>
      </c>
      <c r="N18" s="34">
        <f t="shared" si="1"/>
        <v>2034</v>
      </c>
    </row>
    <row r="19" spans="1:14" s="5" customFormat="1" x14ac:dyDescent="0.3">
      <c r="A19" s="44" t="s">
        <v>14</v>
      </c>
      <c r="B19" s="34">
        <v>95</v>
      </c>
      <c r="C19" s="34">
        <v>85</v>
      </c>
      <c r="D19" s="34">
        <v>79</v>
      </c>
      <c r="E19" s="34">
        <v>104</v>
      </c>
      <c r="F19" s="34">
        <v>87</v>
      </c>
      <c r="G19" s="34">
        <v>83</v>
      </c>
      <c r="H19" s="34">
        <v>58</v>
      </c>
      <c r="I19" s="34">
        <v>69</v>
      </c>
      <c r="J19" s="34">
        <v>56</v>
      </c>
      <c r="K19" s="34">
        <v>71</v>
      </c>
      <c r="L19" s="34">
        <v>73</v>
      </c>
      <c r="M19" s="33">
        <v>108</v>
      </c>
      <c r="N19" s="34">
        <f t="shared" si="1"/>
        <v>968</v>
      </c>
    </row>
    <row r="20" spans="1:14" s="5" customFormat="1" x14ac:dyDescent="0.3">
      <c r="A20" s="44" t="s">
        <v>15</v>
      </c>
      <c r="B20" s="34">
        <v>155</v>
      </c>
      <c r="C20" s="34">
        <v>115</v>
      </c>
      <c r="D20" s="34">
        <v>160</v>
      </c>
      <c r="E20" s="34">
        <v>111</v>
      </c>
      <c r="F20" s="34">
        <v>124</v>
      </c>
      <c r="G20" s="34">
        <v>186</v>
      </c>
      <c r="H20" s="34">
        <v>145</v>
      </c>
      <c r="I20" s="34">
        <v>68</v>
      </c>
      <c r="J20" s="38">
        <v>111</v>
      </c>
      <c r="K20" s="34">
        <v>118</v>
      </c>
      <c r="L20" s="34">
        <v>61</v>
      </c>
      <c r="M20" s="33">
        <v>139</v>
      </c>
      <c r="N20" s="34">
        <f t="shared" si="1"/>
        <v>1493</v>
      </c>
    </row>
    <row r="21" spans="1:14" s="5" customFormat="1" x14ac:dyDescent="0.3">
      <c r="A21" s="44" t="s">
        <v>16</v>
      </c>
      <c r="B21" s="34">
        <v>25</v>
      </c>
      <c r="C21" s="34">
        <v>142</v>
      </c>
      <c r="D21" s="34">
        <v>3</v>
      </c>
      <c r="E21" s="34">
        <v>2</v>
      </c>
      <c r="F21" s="34">
        <v>4</v>
      </c>
      <c r="G21" s="34">
        <v>1</v>
      </c>
      <c r="H21" s="28">
        <v>0</v>
      </c>
      <c r="I21" s="34">
        <v>4</v>
      </c>
      <c r="J21" s="34">
        <v>2</v>
      </c>
      <c r="K21" s="34">
        <v>1</v>
      </c>
      <c r="L21" s="34">
        <v>1</v>
      </c>
      <c r="M21" s="33">
        <v>7</v>
      </c>
      <c r="N21" s="34">
        <f t="shared" si="1"/>
        <v>192</v>
      </c>
    </row>
    <row r="22" spans="1:14" s="5" customFormat="1" x14ac:dyDescent="0.3">
      <c r="A22" s="44" t="s">
        <v>58</v>
      </c>
      <c r="B22" s="28">
        <v>0</v>
      </c>
      <c r="C22" s="34">
        <v>2</v>
      </c>
      <c r="D22" s="34">
        <v>2</v>
      </c>
      <c r="E22" s="34">
        <v>14</v>
      </c>
      <c r="F22" s="34">
        <v>37</v>
      </c>
      <c r="G22" s="34">
        <v>23</v>
      </c>
      <c r="H22" s="34">
        <v>37</v>
      </c>
      <c r="I22" s="34">
        <v>7</v>
      </c>
      <c r="J22" s="34">
        <v>18</v>
      </c>
      <c r="K22" s="34">
        <v>44</v>
      </c>
      <c r="L22" s="34">
        <v>56</v>
      </c>
      <c r="M22" s="33">
        <v>43</v>
      </c>
      <c r="N22" s="34">
        <f t="shared" si="1"/>
        <v>283</v>
      </c>
    </row>
    <row r="23" spans="1:14" s="5" customFormat="1" x14ac:dyDescent="0.3">
      <c r="A23" s="44" t="s">
        <v>18</v>
      </c>
      <c r="B23" s="34">
        <v>480</v>
      </c>
      <c r="C23" s="34">
        <v>654</v>
      </c>
      <c r="D23" s="34">
        <v>651</v>
      </c>
      <c r="E23" s="34">
        <v>421</v>
      </c>
      <c r="F23" s="34">
        <v>683</v>
      </c>
      <c r="G23" s="34">
        <v>444</v>
      </c>
      <c r="H23" s="34">
        <v>328</v>
      </c>
      <c r="I23" s="34">
        <v>189</v>
      </c>
      <c r="J23" s="34">
        <v>401</v>
      </c>
      <c r="K23" s="34">
        <v>838</v>
      </c>
      <c r="L23" s="34">
        <v>979</v>
      </c>
      <c r="M23" s="33">
        <v>1091</v>
      </c>
      <c r="N23" s="34">
        <f t="shared" si="1"/>
        <v>7159</v>
      </c>
    </row>
    <row r="24" spans="1:14" s="5" customFormat="1" x14ac:dyDescent="0.3">
      <c r="A24" s="44" t="s">
        <v>19</v>
      </c>
      <c r="B24" s="34">
        <v>132</v>
      </c>
      <c r="C24" s="34">
        <v>117</v>
      </c>
      <c r="D24" s="34">
        <v>130</v>
      </c>
      <c r="E24" s="34">
        <v>101</v>
      </c>
      <c r="F24" s="34">
        <v>106</v>
      </c>
      <c r="G24" s="34">
        <v>139</v>
      </c>
      <c r="H24" s="34">
        <v>112</v>
      </c>
      <c r="I24" s="34">
        <v>91</v>
      </c>
      <c r="J24" s="34">
        <v>114</v>
      </c>
      <c r="K24" s="34">
        <v>108</v>
      </c>
      <c r="L24" s="34">
        <v>109</v>
      </c>
      <c r="M24" s="33">
        <v>133</v>
      </c>
      <c r="N24" s="34">
        <f t="shared" si="1"/>
        <v>1392</v>
      </c>
    </row>
    <row r="25" spans="1:14" s="5" customFormat="1" x14ac:dyDescent="0.3">
      <c r="A25" s="44" t="s">
        <v>20</v>
      </c>
      <c r="B25" s="34">
        <v>542</v>
      </c>
      <c r="C25" s="34">
        <v>599</v>
      </c>
      <c r="D25" s="34">
        <v>587</v>
      </c>
      <c r="E25" s="34">
        <v>444</v>
      </c>
      <c r="F25" s="34">
        <v>645</v>
      </c>
      <c r="G25" s="34">
        <v>582</v>
      </c>
      <c r="H25" s="34">
        <v>504</v>
      </c>
      <c r="I25" s="34">
        <v>273</v>
      </c>
      <c r="J25" s="34">
        <v>533</v>
      </c>
      <c r="K25" s="34">
        <v>729</v>
      </c>
      <c r="L25" s="34">
        <v>688</v>
      </c>
      <c r="M25" s="33">
        <v>696</v>
      </c>
      <c r="N25" s="34">
        <f t="shared" si="1"/>
        <v>6822</v>
      </c>
    </row>
    <row r="26" spans="1:14" s="5" customFormat="1" x14ac:dyDescent="0.3">
      <c r="A26" s="44" t="s">
        <v>48</v>
      </c>
      <c r="B26" s="34">
        <v>339</v>
      </c>
      <c r="C26" s="34">
        <v>397</v>
      </c>
      <c r="D26" s="34">
        <v>533</v>
      </c>
      <c r="E26" s="34">
        <v>402</v>
      </c>
      <c r="F26" s="34">
        <v>561</v>
      </c>
      <c r="G26" s="34">
        <v>461</v>
      </c>
      <c r="H26" s="34">
        <v>457</v>
      </c>
      <c r="I26" s="34">
        <v>295</v>
      </c>
      <c r="J26" s="34">
        <v>418</v>
      </c>
      <c r="K26" s="34">
        <v>638</v>
      </c>
      <c r="L26" s="34">
        <v>789</v>
      </c>
      <c r="M26" s="33">
        <v>723</v>
      </c>
      <c r="N26" s="34">
        <f t="shared" si="1"/>
        <v>6013</v>
      </c>
    </row>
    <row r="27" spans="1:14" s="5" customFormat="1" x14ac:dyDescent="0.3">
      <c r="A27" s="44" t="s">
        <v>21</v>
      </c>
      <c r="B27" s="34">
        <v>1108</v>
      </c>
      <c r="C27" s="34">
        <v>1104</v>
      </c>
      <c r="D27" s="34">
        <v>1162</v>
      </c>
      <c r="E27" s="34">
        <v>1115</v>
      </c>
      <c r="F27" s="34">
        <v>1307</v>
      </c>
      <c r="G27" s="34">
        <v>1203</v>
      </c>
      <c r="H27" s="34">
        <v>1100</v>
      </c>
      <c r="I27" s="34">
        <v>506</v>
      </c>
      <c r="J27" s="34">
        <v>811</v>
      </c>
      <c r="K27" s="34">
        <v>1353</v>
      </c>
      <c r="L27" s="34">
        <v>1314</v>
      </c>
      <c r="M27" s="33">
        <v>1656</v>
      </c>
      <c r="N27" s="34">
        <f t="shared" si="1"/>
        <v>13739</v>
      </c>
    </row>
    <row r="28" spans="1:14" s="5" customFormat="1" x14ac:dyDescent="0.3">
      <c r="A28" s="44" t="s">
        <v>22</v>
      </c>
      <c r="B28" s="34">
        <v>1135</v>
      </c>
      <c r="C28" s="34">
        <v>1195</v>
      </c>
      <c r="D28" s="34">
        <v>1378</v>
      </c>
      <c r="E28" s="34">
        <v>1091</v>
      </c>
      <c r="F28" s="34">
        <v>1527</v>
      </c>
      <c r="G28" s="34">
        <v>1582</v>
      </c>
      <c r="H28" s="34">
        <v>1209</v>
      </c>
      <c r="I28" s="34">
        <v>1007</v>
      </c>
      <c r="J28" s="34">
        <v>1205</v>
      </c>
      <c r="K28" s="34">
        <v>1640</v>
      </c>
      <c r="L28" s="34">
        <v>1932</v>
      </c>
      <c r="M28" s="33">
        <v>2190</v>
      </c>
      <c r="N28" s="34">
        <f t="shared" si="1"/>
        <v>17091</v>
      </c>
    </row>
    <row r="29" spans="1:14" s="5" customFormat="1" x14ac:dyDescent="0.3">
      <c r="A29" s="44" t="s">
        <v>23</v>
      </c>
      <c r="B29" s="34">
        <v>116</v>
      </c>
      <c r="C29" s="34">
        <v>95</v>
      </c>
      <c r="D29" s="34">
        <v>80</v>
      </c>
      <c r="E29" s="34">
        <v>109</v>
      </c>
      <c r="F29" s="34">
        <v>97</v>
      </c>
      <c r="G29" s="34">
        <v>98</v>
      </c>
      <c r="H29" s="34">
        <v>55</v>
      </c>
      <c r="I29" s="34">
        <v>64</v>
      </c>
      <c r="J29" s="34">
        <v>25</v>
      </c>
      <c r="K29" s="34">
        <v>20</v>
      </c>
      <c r="L29" s="34">
        <v>20</v>
      </c>
      <c r="M29" s="33">
        <v>25</v>
      </c>
      <c r="N29" s="34">
        <f t="shared" si="1"/>
        <v>804</v>
      </c>
    </row>
    <row r="30" spans="1:14" s="5" customFormat="1" x14ac:dyDescent="0.3">
      <c r="A30" s="44" t="s">
        <v>24</v>
      </c>
      <c r="B30" s="34">
        <v>3</v>
      </c>
      <c r="C30" s="34">
        <v>3</v>
      </c>
      <c r="D30" s="34">
        <v>10</v>
      </c>
      <c r="E30" s="34">
        <v>3</v>
      </c>
      <c r="F30" s="34">
        <v>9</v>
      </c>
      <c r="G30" s="34">
        <v>8</v>
      </c>
      <c r="H30" s="34">
        <v>6</v>
      </c>
      <c r="I30" s="34">
        <v>9</v>
      </c>
      <c r="J30" s="34">
        <v>9</v>
      </c>
      <c r="K30" s="34">
        <v>9</v>
      </c>
      <c r="L30" s="34">
        <v>6</v>
      </c>
      <c r="M30" s="33">
        <v>6</v>
      </c>
      <c r="N30" s="34">
        <f t="shared" si="1"/>
        <v>81</v>
      </c>
    </row>
    <row r="31" spans="1:14" s="5" customFormat="1" x14ac:dyDescent="0.3">
      <c r="A31" s="44" t="s">
        <v>28</v>
      </c>
      <c r="B31" s="34">
        <v>191</v>
      </c>
      <c r="C31" s="34">
        <v>191</v>
      </c>
      <c r="D31" s="34">
        <v>203</v>
      </c>
      <c r="E31" s="34">
        <v>147</v>
      </c>
      <c r="F31" s="34">
        <v>212</v>
      </c>
      <c r="G31" s="34">
        <v>133</v>
      </c>
      <c r="H31" s="34">
        <v>125</v>
      </c>
      <c r="I31" s="34">
        <v>73</v>
      </c>
      <c r="J31" s="34">
        <v>174</v>
      </c>
      <c r="K31" s="34">
        <v>128</v>
      </c>
      <c r="L31" s="34">
        <v>187</v>
      </c>
      <c r="M31" s="33">
        <v>174</v>
      </c>
      <c r="N31" s="34">
        <f t="shared" si="1"/>
        <v>1938</v>
      </c>
    </row>
    <row r="32" spans="1:14" s="5" customFormat="1" x14ac:dyDescent="0.3">
      <c r="A32" s="44" t="s">
        <v>29</v>
      </c>
      <c r="B32" s="34">
        <v>537</v>
      </c>
      <c r="C32" s="34">
        <v>690</v>
      </c>
      <c r="D32" s="34">
        <v>846</v>
      </c>
      <c r="E32" s="34">
        <v>460</v>
      </c>
      <c r="F32" s="34">
        <v>744</v>
      </c>
      <c r="G32" s="34">
        <v>685</v>
      </c>
      <c r="H32" s="34">
        <v>567</v>
      </c>
      <c r="I32" s="34">
        <v>283</v>
      </c>
      <c r="J32" s="34">
        <v>728</v>
      </c>
      <c r="K32" s="34">
        <v>805</v>
      </c>
      <c r="L32" s="34">
        <v>1006</v>
      </c>
      <c r="M32" s="33">
        <v>1173</v>
      </c>
      <c r="N32" s="34">
        <f t="shared" si="1"/>
        <v>8524</v>
      </c>
    </row>
    <row r="33" spans="1:30" s="5" customFormat="1" x14ac:dyDescent="0.3">
      <c r="A33" s="44" t="s">
        <v>30</v>
      </c>
      <c r="B33" s="34">
        <v>29</v>
      </c>
      <c r="C33" s="34">
        <v>25</v>
      </c>
      <c r="D33" s="34">
        <v>39</v>
      </c>
      <c r="E33" s="34">
        <v>25</v>
      </c>
      <c r="F33" s="34">
        <v>29</v>
      </c>
      <c r="G33" s="34">
        <v>37</v>
      </c>
      <c r="H33" s="34">
        <v>18</v>
      </c>
      <c r="I33" s="34">
        <v>7</v>
      </c>
      <c r="J33" s="34">
        <v>19</v>
      </c>
      <c r="K33" s="34">
        <v>10</v>
      </c>
      <c r="L33" s="34">
        <v>20</v>
      </c>
      <c r="M33" s="33">
        <v>14</v>
      </c>
      <c r="N33" s="34">
        <f t="shared" si="1"/>
        <v>272</v>
      </c>
    </row>
    <row r="34" spans="1:30" s="5" customFormat="1" x14ac:dyDescent="0.3">
      <c r="A34" s="45" t="s">
        <v>54</v>
      </c>
      <c r="B34" s="36">
        <v>95</v>
      </c>
      <c r="C34" s="36">
        <v>102</v>
      </c>
      <c r="D34" s="36">
        <v>143</v>
      </c>
      <c r="E34" s="36">
        <v>120</v>
      </c>
      <c r="F34" s="36">
        <v>153</v>
      </c>
      <c r="G34" s="36">
        <v>191</v>
      </c>
      <c r="H34" s="36">
        <v>70</v>
      </c>
      <c r="I34" s="36">
        <v>13</v>
      </c>
      <c r="J34" s="36">
        <v>14</v>
      </c>
      <c r="K34" s="36">
        <v>23</v>
      </c>
      <c r="L34" s="36">
        <v>32</v>
      </c>
      <c r="M34" s="35">
        <v>44</v>
      </c>
      <c r="N34" s="36">
        <f t="shared" ref="N34" si="2">SUM(B34:M34)</f>
        <v>1000</v>
      </c>
    </row>
    <row r="35" spans="1:30" s="6" customFormat="1" ht="30" x14ac:dyDescent="0.3">
      <c r="A35" s="15" t="s">
        <v>65</v>
      </c>
      <c r="B35" s="19">
        <f t="shared" ref="B35:M35" si="3">SUM(B13:B34)</f>
        <v>8046</v>
      </c>
      <c r="C35" s="19">
        <f t="shared" si="3"/>
        <v>8776</v>
      </c>
      <c r="D35" s="19">
        <f t="shared" si="3"/>
        <v>9819</v>
      </c>
      <c r="E35" s="19">
        <f t="shared" si="3"/>
        <v>7649</v>
      </c>
      <c r="F35" s="19">
        <f t="shared" si="3"/>
        <v>10033</v>
      </c>
      <c r="G35" s="19">
        <f t="shared" si="3"/>
        <v>9665</v>
      </c>
      <c r="H35" s="19">
        <f t="shared" si="3"/>
        <v>8063</v>
      </c>
      <c r="I35" s="19">
        <f t="shared" si="3"/>
        <v>4935</v>
      </c>
      <c r="J35" s="19">
        <f t="shared" si="3"/>
        <v>7703</v>
      </c>
      <c r="K35" s="19">
        <f t="shared" si="3"/>
        <v>10939</v>
      </c>
      <c r="L35" s="19">
        <f t="shared" si="3"/>
        <v>11738</v>
      </c>
      <c r="M35" s="18">
        <f t="shared" si="3"/>
        <v>13102</v>
      </c>
      <c r="N35" s="19">
        <f>SUM(N13:N34)</f>
        <v>110468</v>
      </c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s="6" customFormat="1" x14ac:dyDescent="0.3">
      <c r="A36" s="16" t="s">
        <v>66</v>
      </c>
      <c r="B36" s="37">
        <v>10</v>
      </c>
      <c r="C36" s="37">
        <v>5</v>
      </c>
      <c r="D36" s="22">
        <v>3</v>
      </c>
      <c r="E36" s="37">
        <v>6</v>
      </c>
      <c r="F36" s="37">
        <v>4</v>
      </c>
      <c r="G36" s="22">
        <v>16</v>
      </c>
      <c r="H36" s="22">
        <v>11</v>
      </c>
      <c r="I36" s="37">
        <v>1</v>
      </c>
      <c r="J36" s="22">
        <v>4</v>
      </c>
      <c r="K36" s="37">
        <v>6</v>
      </c>
      <c r="L36" s="37">
        <v>17</v>
      </c>
      <c r="M36" s="20">
        <v>5</v>
      </c>
      <c r="N36" s="22">
        <f>SUM(B36:M36)</f>
        <v>88</v>
      </c>
    </row>
    <row r="37" spans="1:30" s="6" customFormat="1" ht="21" customHeight="1" x14ac:dyDescent="0.3">
      <c r="A37" s="17" t="s">
        <v>67</v>
      </c>
      <c r="B37" s="24">
        <f>SUM(B12,B35,B36)</f>
        <v>13641</v>
      </c>
      <c r="C37" s="24">
        <f t="shared" ref="C37:M37" si="4">SUM(C36,C35,C12)</f>
        <v>14385</v>
      </c>
      <c r="D37" s="24">
        <f t="shared" si="4"/>
        <v>16349</v>
      </c>
      <c r="E37" s="24">
        <f t="shared" si="4"/>
        <v>13063</v>
      </c>
      <c r="F37" s="24">
        <f t="shared" si="4"/>
        <v>16461</v>
      </c>
      <c r="G37" s="24">
        <f t="shared" si="4"/>
        <v>16022</v>
      </c>
      <c r="H37" s="24">
        <f t="shared" si="4"/>
        <v>14659</v>
      </c>
      <c r="I37" s="24">
        <f t="shared" si="4"/>
        <v>8854</v>
      </c>
      <c r="J37" s="24">
        <f t="shared" si="4"/>
        <v>12132</v>
      </c>
      <c r="K37" s="24">
        <f t="shared" si="4"/>
        <v>16904</v>
      </c>
      <c r="L37" s="24">
        <f t="shared" si="4"/>
        <v>18545</v>
      </c>
      <c r="M37" s="23">
        <f t="shared" si="4"/>
        <v>20493</v>
      </c>
      <c r="N37" s="24">
        <f>SUM(N12,N35,N36)</f>
        <v>181508</v>
      </c>
    </row>
    <row r="38" spans="1:30" x14ac:dyDescent="0.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9"/>
    </row>
    <row r="39" spans="1:30" x14ac:dyDescent="0.3">
      <c r="A39" s="78" t="s">
        <v>82</v>
      </c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</row>
    <row r="40" spans="1:30" x14ac:dyDescent="0.3">
      <c r="A40" s="69" t="s">
        <v>83</v>
      </c>
      <c r="B40" s="69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</row>
  </sheetData>
  <sortState xmlns:xlrd2="http://schemas.microsoft.com/office/spreadsheetml/2017/richdata2" ref="A13:AD33">
    <sortCondition ref="A13:A33"/>
  </sortState>
  <mergeCells count="6">
    <mergeCell ref="A40:N40"/>
    <mergeCell ref="B2:N2"/>
    <mergeCell ref="B3:N3"/>
    <mergeCell ref="A5:A6"/>
    <mergeCell ref="B5:N5"/>
    <mergeCell ref="A39:N39"/>
  </mergeCells>
  <pageMargins left="0.78740157480314965" right="0.78740157480314965" top="0.51181102362204722" bottom="0.74803149606299213" header="0.31496062992125984" footer="0.31496062992125984"/>
  <pageSetup paperSize="9" scale="78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B5" numberStoredAsText="1"/>
    <ignoredError sqref="N12 N35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D41"/>
  <sheetViews>
    <sheetView showGridLines="0" zoomScaleNormal="100" workbookViewId="0">
      <pane ySplit="6" topLeftCell="A31" activePane="bottomLeft" state="frozen"/>
      <selection pane="bottomLeft" activeCell="A38" sqref="A38:N38"/>
    </sheetView>
  </sheetViews>
  <sheetFormatPr defaultRowHeight="15" x14ac:dyDescent="0.3"/>
  <cols>
    <col min="1" max="1" width="20.28515625" style="1" bestFit="1" customWidth="1"/>
    <col min="2" max="13" width="8.7109375" style="1" customWidth="1"/>
    <col min="14" max="14" width="11.28515625" style="1" bestFit="1" customWidth="1"/>
    <col min="15" max="17" width="3" style="1" customWidth="1"/>
    <col min="18" max="18" width="9.140625" style="1"/>
    <col min="19" max="30" width="5.42578125" style="1" bestFit="1" customWidth="1"/>
    <col min="31" max="16384" width="9.140625" style="1"/>
  </cols>
  <sheetData>
    <row r="2" spans="1:30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30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30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30" s="5" customFormat="1" ht="17.100000000000001" customHeight="1" x14ac:dyDescent="0.35">
      <c r="A5" s="72" t="s">
        <v>63</v>
      </c>
      <c r="B5" s="74" t="s">
        <v>51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30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30" s="5" customFormat="1" x14ac:dyDescent="0.3">
      <c r="A7" s="40" t="s">
        <v>1</v>
      </c>
      <c r="B7" s="26">
        <v>4104</v>
      </c>
      <c r="C7" s="26">
        <v>4515</v>
      </c>
      <c r="D7" s="26">
        <v>5550</v>
      </c>
      <c r="E7" s="26">
        <v>4275</v>
      </c>
      <c r="F7" s="26">
        <v>5544</v>
      </c>
      <c r="G7" s="26">
        <v>4792</v>
      </c>
      <c r="H7" s="26">
        <v>4900</v>
      </c>
      <c r="I7" s="26">
        <v>3123</v>
      </c>
      <c r="J7" s="26">
        <v>4784</v>
      </c>
      <c r="K7" s="26">
        <v>6538</v>
      </c>
      <c r="L7" s="26">
        <v>6259</v>
      </c>
      <c r="M7" s="25">
        <v>5878</v>
      </c>
      <c r="N7" s="26">
        <f>SUM(B7:M7)</f>
        <v>60262</v>
      </c>
    </row>
    <row r="8" spans="1:30" s="5" customFormat="1" x14ac:dyDescent="0.3">
      <c r="A8" s="41" t="s">
        <v>2</v>
      </c>
      <c r="B8" s="28">
        <v>606</v>
      </c>
      <c r="C8" s="28">
        <v>761</v>
      </c>
      <c r="D8" s="28">
        <v>964</v>
      </c>
      <c r="E8" s="28">
        <v>752</v>
      </c>
      <c r="F8" s="28">
        <v>1166</v>
      </c>
      <c r="G8" s="28">
        <v>1035</v>
      </c>
      <c r="H8" s="28">
        <v>945</v>
      </c>
      <c r="I8" s="28">
        <v>550</v>
      </c>
      <c r="J8" s="28">
        <v>805</v>
      </c>
      <c r="K8" s="28">
        <v>1242</v>
      </c>
      <c r="L8" s="28">
        <v>1046</v>
      </c>
      <c r="M8" s="27">
        <v>1577</v>
      </c>
      <c r="N8" s="28">
        <f>SUM(B8:M8)</f>
        <v>11449</v>
      </c>
    </row>
    <row r="9" spans="1:30" s="5" customFormat="1" x14ac:dyDescent="0.3">
      <c r="A9" s="41" t="s">
        <v>3</v>
      </c>
      <c r="B9" s="28">
        <v>160</v>
      </c>
      <c r="C9" s="28">
        <v>177</v>
      </c>
      <c r="D9" s="28">
        <v>219</v>
      </c>
      <c r="E9" s="28">
        <v>215</v>
      </c>
      <c r="F9" s="28">
        <v>236</v>
      </c>
      <c r="G9" s="28">
        <v>184</v>
      </c>
      <c r="H9" s="28">
        <v>173</v>
      </c>
      <c r="I9" s="28">
        <v>114</v>
      </c>
      <c r="J9" s="28">
        <v>171</v>
      </c>
      <c r="K9" s="28">
        <v>197</v>
      </c>
      <c r="L9" s="28">
        <v>203</v>
      </c>
      <c r="M9" s="27">
        <v>253</v>
      </c>
      <c r="N9" s="28">
        <f>SUM(B9:M9)</f>
        <v>2302</v>
      </c>
    </row>
    <row r="10" spans="1:30" s="5" customFormat="1" x14ac:dyDescent="0.3">
      <c r="A10" s="41" t="s">
        <v>34</v>
      </c>
      <c r="B10" s="28">
        <v>8</v>
      </c>
      <c r="C10" s="28">
        <v>96</v>
      </c>
      <c r="D10" s="28">
        <v>5</v>
      </c>
      <c r="E10" s="28">
        <v>3</v>
      </c>
      <c r="F10" s="28">
        <v>2</v>
      </c>
      <c r="G10" s="28">
        <v>11</v>
      </c>
      <c r="H10" s="28">
        <v>3</v>
      </c>
      <c r="I10" s="28">
        <v>2</v>
      </c>
      <c r="J10" s="28">
        <v>4</v>
      </c>
      <c r="K10" s="28">
        <v>5</v>
      </c>
      <c r="L10" s="28">
        <v>3</v>
      </c>
      <c r="M10" s="27">
        <v>13</v>
      </c>
      <c r="N10" s="28">
        <f>SUM(B10:M10)</f>
        <v>155</v>
      </c>
    </row>
    <row r="11" spans="1:30" s="5" customFormat="1" x14ac:dyDescent="0.3">
      <c r="A11" s="42" t="s">
        <v>35</v>
      </c>
      <c r="B11" s="30">
        <v>18</v>
      </c>
      <c r="C11" s="30">
        <v>29</v>
      </c>
      <c r="D11" s="30">
        <v>27</v>
      </c>
      <c r="E11" s="30">
        <v>12</v>
      </c>
      <c r="F11" s="30">
        <v>33</v>
      </c>
      <c r="G11" s="30">
        <v>46</v>
      </c>
      <c r="H11" s="30">
        <v>21</v>
      </c>
      <c r="I11" s="30">
        <v>35</v>
      </c>
      <c r="J11" s="30">
        <v>36</v>
      </c>
      <c r="K11" s="30">
        <v>48</v>
      </c>
      <c r="L11" s="30">
        <v>49</v>
      </c>
      <c r="M11" s="29">
        <v>41</v>
      </c>
      <c r="N11" s="30">
        <f>SUM(B11:M11)</f>
        <v>395</v>
      </c>
    </row>
    <row r="12" spans="1:30" s="5" customFormat="1" ht="27" x14ac:dyDescent="0.3">
      <c r="A12" s="14" t="s">
        <v>64</v>
      </c>
      <c r="B12" s="22">
        <f t="shared" ref="B12:N12" si="0">SUM(B7:B11)</f>
        <v>4896</v>
      </c>
      <c r="C12" s="22">
        <f t="shared" si="0"/>
        <v>5578</v>
      </c>
      <c r="D12" s="22">
        <f t="shared" si="0"/>
        <v>6765</v>
      </c>
      <c r="E12" s="22">
        <f t="shared" si="0"/>
        <v>5257</v>
      </c>
      <c r="F12" s="22">
        <f t="shared" si="0"/>
        <v>6981</v>
      </c>
      <c r="G12" s="22">
        <f t="shared" si="0"/>
        <v>6068</v>
      </c>
      <c r="H12" s="22">
        <f t="shared" si="0"/>
        <v>6042</v>
      </c>
      <c r="I12" s="22">
        <f t="shared" si="0"/>
        <v>3824</v>
      </c>
      <c r="J12" s="22">
        <f t="shared" si="0"/>
        <v>5800</v>
      </c>
      <c r="K12" s="22">
        <f t="shared" si="0"/>
        <v>8030</v>
      </c>
      <c r="L12" s="22">
        <f t="shared" si="0"/>
        <v>7560</v>
      </c>
      <c r="M12" s="21">
        <f t="shared" si="0"/>
        <v>7762</v>
      </c>
      <c r="N12" s="22">
        <f t="shared" si="0"/>
        <v>74563</v>
      </c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</row>
    <row r="13" spans="1:30" s="5" customFormat="1" x14ac:dyDescent="0.3">
      <c r="A13" s="40" t="s">
        <v>5</v>
      </c>
      <c r="B13" s="26">
        <v>684</v>
      </c>
      <c r="C13" s="26">
        <v>1009</v>
      </c>
      <c r="D13" s="26">
        <v>1301</v>
      </c>
      <c r="E13" s="26">
        <v>1094</v>
      </c>
      <c r="F13" s="26">
        <v>1320</v>
      </c>
      <c r="G13" s="26">
        <v>1243</v>
      </c>
      <c r="H13" s="26">
        <v>1015</v>
      </c>
      <c r="I13" s="26">
        <v>740</v>
      </c>
      <c r="J13" s="26">
        <v>1292</v>
      </c>
      <c r="K13" s="26">
        <v>1667</v>
      </c>
      <c r="L13" s="26">
        <v>1656</v>
      </c>
      <c r="M13" s="25">
        <v>1919</v>
      </c>
      <c r="N13" s="26">
        <f t="shared" ref="N13:N34" si="1">SUM(B13:M13)</f>
        <v>14940</v>
      </c>
    </row>
    <row r="14" spans="1:30" s="5" customFormat="1" x14ac:dyDescent="0.3">
      <c r="A14" s="41" t="s">
        <v>6</v>
      </c>
      <c r="B14" s="28">
        <v>412</v>
      </c>
      <c r="C14" s="28">
        <v>303</v>
      </c>
      <c r="D14" s="28">
        <v>267</v>
      </c>
      <c r="E14" s="28">
        <v>347</v>
      </c>
      <c r="F14" s="28">
        <v>533</v>
      </c>
      <c r="G14" s="28">
        <v>553</v>
      </c>
      <c r="H14" s="28">
        <v>435</v>
      </c>
      <c r="I14" s="28">
        <v>257</v>
      </c>
      <c r="J14" s="28">
        <v>578</v>
      </c>
      <c r="K14" s="28">
        <v>524</v>
      </c>
      <c r="L14" s="28">
        <v>534</v>
      </c>
      <c r="M14" s="27">
        <v>677</v>
      </c>
      <c r="N14" s="28">
        <f t="shared" si="1"/>
        <v>5420</v>
      </c>
    </row>
    <row r="15" spans="1:30" s="5" customFormat="1" x14ac:dyDescent="0.3">
      <c r="A15" s="41" t="s">
        <v>8</v>
      </c>
      <c r="B15" s="28">
        <v>1422</v>
      </c>
      <c r="C15" s="28">
        <v>1577</v>
      </c>
      <c r="D15" s="28">
        <v>2040</v>
      </c>
      <c r="E15" s="28">
        <v>1494</v>
      </c>
      <c r="F15" s="28">
        <v>1778</v>
      </c>
      <c r="G15" s="28">
        <v>1686</v>
      </c>
      <c r="H15" s="28">
        <v>1614</v>
      </c>
      <c r="I15" s="28">
        <v>940</v>
      </c>
      <c r="J15" s="28">
        <v>1575</v>
      </c>
      <c r="K15" s="28">
        <v>2102</v>
      </c>
      <c r="L15" s="28">
        <v>2275</v>
      </c>
      <c r="M15" s="27">
        <v>2897</v>
      </c>
      <c r="N15" s="28">
        <f t="shared" si="1"/>
        <v>21400</v>
      </c>
    </row>
    <row r="16" spans="1:30" s="5" customFormat="1" x14ac:dyDescent="0.3">
      <c r="A16" s="41" t="s">
        <v>11</v>
      </c>
      <c r="B16" s="28">
        <v>1</v>
      </c>
      <c r="C16" s="28">
        <v>2</v>
      </c>
      <c r="D16" s="28">
        <v>2</v>
      </c>
      <c r="E16" s="28">
        <v>3</v>
      </c>
      <c r="F16" s="28">
        <v>3</v>
      </c>
      <c r="G16" s="28">
        <v>5</v>
      </c>
      <c r="H16" s="28">
        <v>5</v>
      </c>
      <c r="I16" s="28">
        <v>15</v>
      </c>
      <c r="J16" s="28">
        <v>6</v>
      </c>
      <c r="K16" s="28">
        <v>9</v>
      </c>
      <c r="L16" s="28">
        <v>15</v>
      </c>
      <c r="M16" s="27">
        <v>18</v>
      </c>
      <c r="N16" s="28">
        <f t="shared" si="1"/>
        <v>84</v>
      </c>
    </row>
    <row r="17" spans="1:14" s="5" customFormat="1" x14ac:dyDescent="0.3">
      <c r="A17" s="41" t="s">
        <v>12</v>
      </c>
      <c r="B17" s="28">
        <v>4</v>
      </c>
      <c r="C17" s="28">
        <v>8</v>
      </c>
      <c r="D17" s="28">
        <v>4</v>
      </c>
      <c r="E17" s="28">
        <v>2</v>
      </c>
      <c r="F17" s="28">
        <v>7</v>
      </c>
      <c r="G17" s="28">
        <v>35</v>
      </c>
      <c r="H17" s="28">
        <v>13</v>
      </c>
      <c r="I17" s="28">
        <v>39</v>
      </c>
      <c r="J17" s="28">
        <v>9</v>
      </c>
      <c r="K17" s="28">
        <v>7</v>
      </c>
      <c r="L17" s="28">
        <v>15</v>
      </c>
      <c r="M17" s="27">
        <v>8</v>
      </c>
      <c r="N17" s="28">
        <f t="shared" si="1"/>
        <v>151</v>
      </c>
    </row>
    <row r="18" spans="1:14" s="5" customFormat="1" x14ac:dyDescent="0.3">
      <c r="A18" s="41" t="s">
        <v>13</v>
      </c>
      <c r="B18" s="28">
        <v>63</v>
      </c>
      <c r="C18" s="28">
        <v>90</v>
      </c>
      <c r="D18" s="28">
        <v>107</v>
      </c>
      <c r="E18" s="28">
        <v>80</v>
      </c>
      <c r="F18" s="28">
        <v>106</v>
      </c>
      <c r="G18" s="28">
        <v>93</v>
      </c>
      <c r="H18" s="28">
        <v>146</v>
      </c>
      <c r="I18" s="28">
        <v>91</v>
      </c>
      <c r="J18" s="28">
        <v>101</v>
      </c>
      <c r="K18" s="28">
        <v>137</v>
      </c>
      <c r="L18" s="28">
        <v>139</v>
      </c>
      <c r="M18" s="27">
        <v>210</v>
      </c>
      <c r="N18" s="28">
        <f t="shared" si="1"/>
        <v>1363</v>
      </c>
    </row>
    <row r="19" spans="1:14" s="5" customFormat="1" x14ac:dyDescent="0.3">
      <c r="A19" s="41" t="s">
        <v>14</v>
      </c>
      <c r="B19" s="28">
        <v>106</v>
      </c>
      <c r="C19" s="28">
        <v>66</v>
      </c>
      <c r="D19" s="28">
        <v>124</v>
      </c>
      <c r="E19" s="28">
        <v>76</v>
      </c>
      <c r="F19" s="28">
        <v>85</v>
      </c>
      <c r="G19" s="28">
        <v>90</v>
      </c>
      <c r="H19" s="28">
        <v>105</v>
      </c>
      <c r="I19" s="28">
        <v>53</v>
      </c>
      <c r="J19" s="28">
        <v>78</v>
      </c>
      <c r="K19" s="28">
        <v>112</v>
      </c>
      <c r="L19" s="28">
        <v>140</v>
      </c>
      <c r="M19" s="27">
        <v>254</v>
      </c>
      <c r="N19" s="28">
        <f t="shared" si="1"/>
        <v>1289</v>
      </c>
    </row>
    <row r="20" spans="1:14" s="5" customFormat="1" x14ac:dyDescent="0.3">
      <c r="A20" s="41" t="s">
        <v>15</v>
      </c>
      <c r="B20" s="28">
        <v>141</v>
      </c>
      <c r="C20" s="28">
        <v>167</v>
      </c>
      <c r="D20" s="28">
        <v>196</v>
      </c>
      <c r="E20" s="28">
        <v>145</v>
      </c>
      <c r="F20" s="28">
        <v>227</v>
      </c>
      <c r="G20" s="28">
        <v>208</v>
      </c>
      <c r="H20" s="28">
        <v>146</v>
      </c>
      <c r="I20" s="28">
        <v>84</v>
      </c>
      <c r="J20" s="47">
        <v>186</v>
      </c>
      <c r="K20" s="28">
        <v>192</v>
      </c>
      <c r="L20" s="28">
        <v>273</v>
      </c>
      <c r="M20" s="27">
        <v>363</v>
      </c>
      <c r="N20" s="28">
        <f t="shared" si="1"/>
        <v>2328</v>
      </c>
    </row>
    <row r="21" spans="1:14" s="5" customFormat="1" x14ac:dyDescent="0.3">
      <c r="A21" s="41" t="s">
        <v>16</v>
      </c>
      <c r="B21" s="28">
        <v>28</v>
      </c>
      <c r="C21" s="28">
        <v>17</v>
      </c>
      <c r="D21" s="28">
        <v>29</v>
      </c>
      <c r="E21" s="28">
        <v>12</v>
      </c>
      <c r="F21" s="28">
        <v>30</v>
      </c>
      <c r="G21" s="28">
        <v>25</v>
      </c>
      <c r="H21" s="28">
        <v>23</v>
      </c>
      <c r="I21" s="28">
        <v>22</v>
      </c>
      <c r="J21" s="28">
        <v>25</v>
      </c>
      <c r="K21" s="28">
        <v>33</v>
      </c>
      <c r="L21" s="28">
        <v>24</v>
      </c>
      <c r="M21" s="27">
        <v>32</v>
      </c>
      <c r="N21" s="28">
        <f t="shared" si="1"/>
        <v>300</v>
      </c>
    </row>
    <row r="22" spans="1:14" s="5" customFormat="1" x14ac:dyDescent="0.3">
      <c r="A22" s="41" t="s">
        <v>58</v>
      </c>
      <c r="B22" s="28">
        <v>0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7">
        <v>1</v>
      </c>
      <c r="N22" s="28">
        <f>SUM(B22:M22)</f>
        <v>1</v>
      </c>
    </row>
    <row r="23" spans="1:14" s="5" customFormat="1" x14ac:dyDescent="0.3">
      <c r="A23" s="41" t="s">
        <v>18</v>
      </c>
      <c r="B23" s="28">
        <v>377</v>
      </c>
      <c r="C23" s="28">
        <v>389</v>
      </c>
      <c r="D23" s="28">
        <v>519</v>
      </c>
      <c r="E23" s="28">
        <v>509</v>
      </c>
      <c r="F23" s="28">
        <v>641</v>
      </c>
      <c r="G23" s="28">
        <v>691</v>
      </c>
      <c r="H23" s="28">
        <v>668</v>
      </c>
      <c r="I23" s="28">
        <v>351</v>
      </c>
      <c r="J23" s="28">
        <v>552</v>
      </c>
      <c r="K23" s="28">
        <v>795</v>
      </c>
      <c r="L23" s="28">
        <v>837</v>
      </c>
      <c r="M23" s="27">
        <v>1136</v>
      </c>
      <c r="N23" s="28">
        <f t="shared" si="1"/>
        <v>7465</v>
      </c>
    </row>
    <row r="24" spans="1:14" s="5" customFormat="1" x14ac:dyDescent="0.3">
      <c r="A24" s="41" t="s">
        <v>19</v>
      </c>
      <c r="B24" s="28">
        <v>81</v>
      </c>
      <c r="C24" s="28">
        <v>120</v>
      </c>
      <c r="D24" s="28">
        <v>148</v>
      </c>
      <c r="E24" s="28">
        <v>108</v>
      </c>
      <c r="F24" s="28">
        <v>131</v>
      </c>
      <c r="G24" s="28">
        <v>136</v>
      </c>
      <c r="H24" s="28">
        <v>94</v>
      </c>
      <c r="I24" s="28">
        <v>83</v>
      </c>
      <c r="J24" s="28">
        <v>99</v>
      </c>
      <c r="K24" s="28">
        <v>112</v>
      </c>
      <c r="L24" s="28">
        <v>150</v>
      </c>
      <c r="M24" s="27">
        <v>166</v>
      </c>
      <c r="N24" s="28">
        <f t="shared" si="1"/>
        <v>1428</v>
      </c>
    </row>
    <row r="25" spans="1:14" s="5" customFormat="1" x14ac:dyDescent="0.3">
      <c r="A25" s="41" t="s">
        <v>20</v>
      </c>
      <c r="B25" s="28">
        <v>568</v>
      </c>
      <c r="C25" s="28">
        <v>678</v>
      </c>
      <c r="D25" s="28">
        <v>870</v>
      </c>
      <c r="E25" s="28">
        <v>520</v>
      </c>
      <c r="F25" s="28">
        <v>649</v>
      </c>
      <c r="G25" s="28">
        <v>662</v>
      </c>
      <c r="H25" s="28">
        <v>725</v>
      </c>
      <c r="I25" s="28">
        <v>296</v>
      </c>
      <c r="J25" s="28">
        <v>558</v>
      </c>
      <c r="K25" s="28">
        <v>731</v>
      </c>
      <c r="L25" s="28">
        <v>726</v>
      </c>
      <c r="M25" s="27">
        <v>864</v>
      </c>
      <c r="N25" s="28">
        <f t="shared" si="1"/>
        <v>7847</v>
      </c>
    </row>
    <row r="26" spans="1:14" s="5" customFormat="1" x14ac:dyDescent="0.3">
      <c r="A26" s="41" t="s">
        <v>48</v>
      </c>
      <c r="B26" s="28">
        <v>424</v>
      </c>
      <c r="C26" s="28">
        <v>592</v>
      </c>
      <c r="D26" s="28">
        <v>689</v>
      </c>
      <c r="E26" s="28">
        <v>578</v>
      </c>
      <c r="F26" s="28">
        <v>539</v>
      </c>
      <c r="G26" s="28">
        <v>479</v>
      </c>
      <c r="H26" s="28">
        <v>536</v>
      </c>
      <c r="I26" s="28">
        <v>331</v>
      </c>
      <c r="J26" s="28">
        <v>531</v>
      </c>
      <c r="K26" s="28">
        <v>683</v>
      </c>
      <c r="L26" s="28">
        <v>581</v>
      </c>
      <c r="M26" s="27">
        <v>752</v>
      </c>
      <c r="N26" s="28">
        <f t="shared" si="1"/>
        <v>6715</v>
      </c>
    </row>
    <row r="27" spans="1:14" s="5" customFormat="1" x14ac:dyDescent="0.3">
      <c r="A27" s="41" t="s">
        <v>21</v>
      </c>
      <c r="B27" s="28">
        <v>841</v>
      </c>
      <c r="C27" s="28">
        <v>942</v>
      </c>
      <c r="D27" s="28">
        <v>1292</v>
      </c>
      <c r="E27" s="28">
        <v>960</v>
      </c>
      <c r="F27" s="28">
        <v>1233</v>
      </c>
      <c r="G27" s="28">
        <v>1290</v>
      </c>
      <c r="H27" s="28">
        <v>1163</v>
      </c>
      <c r="I27" s="28">
        <v>728</v>
      </c>
      <c r="J27" s="28">
        <v>1028</v>
      </c>
      <c r="K27" s="28">
        <v>1444</v>
      </c>
      <c r="L27" s="28">
        <v>1661</v>
      </c>
      <c r="M27" s="27">
        <v>2080</v>
      </c>
      <c r="N27" s="28">
        <f t="shared" si="1"/>
        <v>14662</v>
      </c>
    </row>
    <row r="28" spans="1:14" s="5" customFormat="1" x14ac:dyDescent="0.3">
      <c r="A28" s="41" t="s">
        <v>22</v>
      </c>
      <c r="B28" s="28">
        <v>1267</v>
      </c>
      <c r="C28" s="28">
        <v>1315</v>
      </c>
      <c r="D28" s="28">
        <v>1728</v>
      </c>
      <c r="E28" s="28">
        <v>1325</v>
      </c>
      <c r="F28" s="28">
        <v>1490</v>
      </c>
      <c r="G28" s="28">
        <v>1938</v>
      </c>
      <c r="H28" s="28">
        <v>1154</v>
      </c>
      <c r="I28" s="28">
        <v>763</v>
      </c>
      <c r="J28" s="28">
        <v>1786</v>
      </c>
      <c r="K28" s="28">
        <v>2074</v>
      </c>
      <c r="L28" s="28">
        <v>1805</v>
      </c>
      <c r="M28" s="27">
        <v>2269</v>
      </c>
      <c r="N28" s="28">
        <f t="shared" si="1"/>
        <v>18914</v>
      </c>
    </row>
    <row r="29" spans="1:14" s="5" customFormat="1" x14ac:dyDescent="0.3">
      <c r="A29" s="41" t="s">
        <v>23</v>
      </c>
      <c r="B29" s="28">
        <v>56</v>
      </c>
      <c r="C29" s="28">
        <v>57</v>
      </c>
      <c r="D29" s="28">
        <v>74</v>
      </c>
      <c r="E29" s="28">
        <v>26</v>
      </c>
      <c r="F29" s="28">
        <v>52</v>
      </c>
      <c r="G29" s="28">
        <v>56</v>
      </c>
      <c r="H29" s="28">
        <v>47</v>
      </c>
      <c r="I29" s="28">
        <v>142</v>
      </c>
      <c r="J29" s="28">
        <v>191</v>
      </c>
      <c r="K29" s="28">
        <v>121</v>
      </c>
      <c r="L29" s="28">
        <v>103</v>
      </c>
      <c r="M29" s="27">
        <v>150</v>
      </c>
      <c r="N29" s="28">
        <f t="shared" si="1"/>
        <v>1075</v>
      </c>
    </row>
    <row r="30" spans="1:14" s="5" customFormat="1" x14ac:dyDescent="0.3">
      <c r="A30" s="41" t="s">
        <v>24</v>
      </c>
      <c r="B30" s="28">
        <v>4</v>
      </c>
      <c r="C30" s="28">
        <v>6</v>
      </c>
      <c r="D30" s="28">
        <v>3</v>
      </c>
      <c r="E30" s="28">
        <v>5</v>
      </c>
      <c r="F30" s="28">
        <v>6</v>
      </c>
      <c r="G30" s="28">
        <v>5</v>
      </c>
      <c r="H30" s="28">
        <v>3</v>
      </c>
      <c r="I30" s="28">
        <v>2</v>
      </c>
      <c r="J30" s="28">
        <v>9</v>
      </c>
      <c r="K30" s="28">
        <v>5</v>
      </c>
      <c r="L30" s="28">
        <v>3</v>
      </c>
      <c r="M30" s="27">
        <v>3</v>
      </c>
      <c r="N30" s="28">
        <f t="shared" si="1"/>
        <v>54</v>
      </c>
    </row>
    <row r="31" spans="1:14" s="5" customFormat="1" x14ac:dyDescent="0.3">
      <c r="A31" s="41" t="s">
        <v>28</v>
      </c>
      <c r="B31" s="28">
        <v>176</v>
      </c>
      <c r="C31" s="28">
        <v>227</v>
      </c>
      <c r="D31" s="28">
        <v>278</v>
      </c>
      <c r="E31" s="28">
        <v>209</v>
      </c>
      <c r="F31" s="28">
        <v>211</v>
      </c>
      <c r="G31" s="28">
        <v>259</v>
      </c>
      <c r="H31" s="28">
        <v>207</v>
      </c>
      <c r="I31" s="28">
        <v>113</v>
      </c>
      <c r="J31" s="28">
        <v>247</v>
      </c>
      <c r="K31" s="28">
        <v>266</v>
      </c>
      <c r="L31" s="28">
        <v>265</v>
      </c>
      <c r="M31" s="27">
        <v>311</v>
      </c>
      <c r="N31" s="28">
        <f t="shared" si="1"/>
        <v>2769</v>
      </c>
    </row>
    <row r="32" spans="1:14" s="5" customFormat="1" x14ac:dyDescent="0.3">
      <c r="A32" s="41" t="s">
        <v>29</v>
      </c>
      <c r="B32" s="28">
        <v>316</v>
      </c>
      <c r="C32" s="28">
        <v>505</v>
      </c>
      <c r="D32" s="28">
        <v>755</v>
      </c>
      <c r="E32" s="28">
        <v>453</v>
      </c>
      <c r="F32" s="28">
        <v>686</v>
      </c>
      <c r="G32" s="28">
        <v>772</v>
      </c>
      <c r="H32" s="28">
        <v>591</v>
      </c>
      <c r="I32" s="28">
        <v>316</v>
      </c>
      <c r="J32" s="28">
        <v>955</v>
      </c>
      <c r="K32" s="28">
        <v>1094</v>
      </c>
      <c r="L32" s="28">
        <v>1086</v>
      </c>
      <c r="M32" s="27">
        <v>1142</v>
      </c>
      <c r="N32" s="28">
        <f t="shared" si="1"/>
        <v>8671</v>
      </c>
    </row>
    <row r="33" spans="1:30" s="5" customFormat="1" x14ac:dyDescent="0.3">
      <c r="A33" s="41" t="s">
        <v>30</v>
      </c>
      <c r="B33" s="28">
        <v>33</v>
      </c>
      <c r="C33" s="28">
        <v>38</v>
      </c>
      <c r="D33" s="28">
        <v>55</v>
      </c>
      <c r="E33" s="28">
        <v>48</v>
      </c>
      <c r="F33" s="28">
        <v>63</v>
      </c>
      <c r="G33" s="28">
        <v>63</v>
      </c>
      <c r="H33" s="28">
        <v>84</v>
      </c>
      <c r="I33" s="28">
        <v>21</v>
      </c>
      <c r="J33" s="28">
        <v>52</v>
      </c>
      <c r="K33" s="28">
        <v>59</v>
      </c>
      <c r="L33" s="28">
        <v>50</v>
      </c>
      <c r="M33" s="27">
        <v>77</v>
      </c>
      <c r="N33" s="28">
        <f t="shared" si="1"/>
        <v>643</v>
      </c>
    </row>
    <row r="34" spans="1:30" s="5" customFormat="1" x14ac:dyDescent="0.3">
      <c r="A34" s="42" t="s">
        <v>54</v>
      </c>
      <c r="B34" s="30">
        <v>38</v>
      </c>
      <c r="C34" s="30">
        <v>30</v>
      </c>
      <c r="D34" s="30">
        <v>66</v>
      </c>
      <c r="E34" s="30">
        <v>35</v>
      </c>
      <c r="F34" s="30">
        <v>49</v>
      </c>
      <c r="G34" s="30">
        <v>65</v>
      </c>
      <c r="H34" s="30">
        <v>96</v>
      </c>
      <c r="I34" s="30">
        <v>50</v>
      </c>
      <c r="J34" s="30">
        <v>116</v>
      </c>
      <c r="K34" s="30">
        <v>183</v>
      </c>
      <c r="L34" s="30">
        <v>149</v>
      </c>
      <c r="M34" s="29">
        <v>152</v>
      </c>
      <c r="N34" s="30">
        <f t="shared" si="1"/>
        <v>1029</v>
      </c>
    </row>
    <row r="35" spans="1:30" s="6" customFormat="1" ht="30" x14ac:dyDescent="0.3">
      <c r="A35" s="15" t="s">
        <v>65</v>
      </c>
      <c r="B35" s="19">
        <f t="shared" ref="B35:N35" si="2">SUM(B13:B34)</f>
        <v>7042</v>
      </c>
      <c r="C35" s="19">
        <f t="shared" si="2"/>
        <v>8138</v>
      </c>
      <c r="D35" s="19">
        <f t="shared" si="2"/>
        <v>10547</v>
      </c>
      <c r="E35" s="19">
        <f t="shared" si="2"/>
        <v>8029</v>
      </c>
      <c r="F35" s="19">
        <f t="shared" si="2"/>
        <v>9839</v>
      </c>
      <c r="G35" s="19">
        <f t="shared" si="2"/>
        <v>10354</v>
      </c>
      <c r="H35" s="19">
        <f t="shared" si="2"/>
        <v>8870</v>
      </c>
      <c r="I35" s="19">
        <f t="shared" si="2"/>
        <v>5437</v>
      </c>
      <c r="J35" s="19">
        <f t="shared" si="2"/>
        <v>9974</v>
      </c>
      <c r="K35" s="19">
        <f t="shared" si="2"/>
        <v>12350</v>
      </c>
      <c r="L35" s="19">
        <f t="shared" si="2"/>
        <v>12487</v>
      </c>
      <c r="M35" s="18">
        <f t="shared" si="2"/>
        <v>15481</v>
      </c>
      <c r="N35" s="19">
        <f t="shared" si="2"/>
        <v>118548</v>
      </c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s="6" customFormat="1" x14ac:dyDescent="0.3">
      <c r="A36" s="16" t="s">
        <v>66</v>
      </c>
      <c r="B36" s="37">
        <v>11</v>
      </c>
      <c r="C36" s="37">
        <v>5</v>
      </c>
      <c r="D36" s="22">
        <v>4</v>
      </c>
      <c r="E36" s="37">
        <v>7</v>
      </c>
      <c r="F36" s="37">
        <v>13</v>
      </c>
      <c r="G36" s="22">
        <v>9</v>
      </c>
      <c r="H36" s="22">
        <v>14</v>
      </c>
      <c r="I36" s="37">
        <v>12</v>
      </c>
      <c r="J36" s="22">
        <v>10</v>
      </c>
      <c r="K36" s="37">
        <v>4</v>
      </c>
      <c r="L36" s="37">
        <v>5</v>
      </c>
      <c r="M36" s="20">
        <v>16</v>
      </c>
      <c r="N36" s="22">
        <f>SUM(B36:M36)</f>
        <v>110</v>
      </c>
    </row>
    <row r="37" spans="1:30" s="6" customFormat="1" ht="21" customHeight="1" x14ac:dyDescent="0.3">
      <c r="A37" s="17" t="s">
        <v>67</v>
      </c>
      <c r="B37" s="24">
        <f t="shared" ref="B37:M37" si="3">SUM(B36,B35,B12)</f>
        <v>11949</v>
      </c>
      <c r="C37" s="24">
        <f t="shared" si="3"/>
        <v>13721</v>
      </c>
      <c r="D37" s="24">
        <f t="shared" si="3"/>
        <v>17316</v>
      </c>
      <c r="E37" s="24">
        <f t="shared" si="3"/>
        <v>13293</v>
      </c>
      <c r="F37" s="24">
        <f t="shared" si="3"/>
        <v>16833</v>
      </c>
      <c r="G37" s="24">
        <f t="shared" si="3"/>
        <v>16431</v>
      </c>
      <c r="H37" s="24">
        <f t="shared" si="3"/>
        <v>14926</v>
      </c>
      <c r="I37" s="24">
        <f t="shared" si="3"/>
        <v>9273</v>
      </c>
      <c r="J37" s="24">
        <f t="shared" si="3"/>
        <v>15784</v>
      </c>
      <c r="K37" s="24">
        <f t="shared" si="3"/>
        <v>20384</v>
      </c>
      <c r="L37" s="24">
        <f t="shared" si="3"/>
        <v>20052</v>
      </c>
      <c r="M37" s="23">
        <f t="shared" si="3"/>
        <v>23259</v>
      </c>
      <c r="N37" s="24">
        <f>SUM(N36,N35,N12)</f>
        <v>193221</v>
      </c>
    </row>
    <row r="38" spans="1:30" s="5" customFormat="1" ht="24.75" customHeight="1" x14ac:dyDescent="0.3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12"/>
    </row>
    <row r="39" spans="1:30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30" x14ac:dyDescent="0.3">
      <c r="A40" s="78" t="s">
        <v>56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</row>
    <row r="41" spans="1:30" x14ac:dyDescent="0.3">
      <c r="A41" s="69" t="s">
        <v>57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</row>
  </sheetData>
  <mergeCells count="7">
    <mergeCell ref="A40:N40"/>
    <mergeCell ref="A41:N41"/>
    <mergeCell ref="B2:N2"/>
    <mergeCell ref="B3:N3"/>
    <mergeCell ref="A38:N38"/>
    <mergeCell ref="A5:A6"/>
    <mergeCell ref="B5:N5"/>
  </mergeCells>
  <pageMargins left="0.78740157480314965" right="0.70866141732283472" top="0.51181102362204722" bottom="0.74803149606299213" header="0.31496062992125984" footer="0.31496062992125984"/>
  <pageSetup paperSize="9" scale="78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N12 N35" formula="1"/>
    <ignoredError sqref="B5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AD41"/>
  <sheetViews>
    <sheetView showGridLines="0" zoomScaleNormal="100" workbookViewId="0">
      <pane ySplit="6" topLeftCell="A31" activePane="bottomLeft" state="frozen"/>
      <selection pane="bottomLeft" activeCell="A38" sqref="A38:N38"/>
    </sheetView>
  </sheetViews>
  <sheetFormatPr defaultRowHeight="15" x14ac:dyDescent="0.3"/>
  <cols>
    <col min="1" max="1" width="20.28515625" style="1" bestFit="1" customWidth="1"/>
    <col min="2" max="13" width="8.7109375" style="1" customWidth="1"/>
    <col min="14" max="14" width="11.28515625" style="1" bestFit="1" customWidth="1"/>
    <col min="15" max="17" width="3" style="1" customWidth="1"/>
    <col min="18" max="18" width="9.140625" style="1"/>
    <col min="19" max="30" width="5.42578125" style="1" bestFit="1" customWidth="1"/>
    <col min="31" max="16384" width="9.140625" style="1"/>
  </cols>
  <sheetData>
    <row r="2" spans="1:30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30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30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30" s="5" customFormat="1" ht="17.100000000000001" customHeight="1" x14ac:dyDescent="0.35">
      <c r="A5" s="72" t="s">
        <v>63</v>
      </c>
      <c r="B5" s="74" t="s">
        <v>47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30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30" s="5" customFormat="1" x14ac:dyDescent="0.3">
      <c r="A7" s="40" t="s">
        <v>1</v>
      </c>
      <c r="B7" s="26">
        <v>3957</v>
      </c>
      <c r="C7" s="26">
        <v>4102</v>
      </c>
      <c r="D7" s="26">
        <v>5150</v>
      </c>
      <c r="E7" s="26">
        <v>5019</v>
      </c>
      <c r="F7" s="26">
        <v>4950</v>
      </c>
      <c r="G7" s="26">
        <v>4545</v>
      </c>
      <c r="H7" s="26">
        <v>7475</v>
      </c>
      <c r="I7" s="26">
        <v>6195</v>
      </c>
      <c r="J7" s="26">
        <v>6519</v>
      </c>
      <c r="K7" s="26">
        <v>7282</v>
      </c>
      <c r="L7" s="26">
        <v>8567</v>
      </c>
      <c r="M7" s="25">
        <v>8440</v>
      </c>
      <c r="N7" s="26">
        <f>SUM(B7:M7)</f>
        <v>72201</v>
      </c>
    </row>
    <row r="8" spans="1:30" s="5" customFormat="1" x14ac:dyDescent="0.3">
      <c r="A8" s="41" t="s">
        <v>2</v>
      </c>
      <c r="B8" s="28">
        <v>696</v>
      </c>
      <c r="C8" s="28">
        <v>848</v>
      </c>
      <c r="D8" s="28">
        <v>861</v>
      </c>
      <c r="E8" s="28">
        <v>926</v>
      </c>
      <c r="F8" s="28">
        <v>948</v>
      </c>
      <c r="G8" s="28">
        <v>962</v>
      </c>
      <c r="H8" s="28">
        <v>1127</v>
      </c>
      <c r="I8" s="28">
        <v>738</v>
      </c>
      <c r="J8" s="28">
        <v>692</v>
      </c>
      <c r="K8" s="28">
        <v>858</v>
      </c>
      <c r="L8" s="28">
        <v>1029</v>
      </c>
      <c r="M8" s="27">
        <v>1452</v>
      </c>
      <c r="N8" s="28">
        <f>SUM(B8:M8)</f>
        <v>11137</v>
      </c>
    </row>
    <row r="9" spans="1:30" s="5" customFormat="1" x14ac:dyDescent="0.3">
      <c r="A9" s="41" t="s">
        <v>3</v>
      </c>
      <c r="B9" s="28">
        <v>150</v>
      </c>
      <c r="C9" s="28">
        <v>202</v>
      </c>
      <c r="D9" s="28">
        <v>199</v>
      </c>
      <c r="E9" s="28">
        <v>180</v>
      </c>
      <c r="F9" s="28">
        <v>212</v>
      </c>
      <c r="G9" s="28">
        <v>168</v>
      </c>
      <c r="H9" s="28">
        <v>154</v>
      </c>
      <c r="I9" s="28">
        <v>166</v>
      </c>
      <c r="J9" s="28">
        <v>111</v>
      </c>
      <c r="K9" s="28">
        <v>168</v>
      </c>
      <c r="L9" s="28">
        <v>166</v>
      </c>
      <c r="M9" s="27">
        <v>274</v>
      </c>
      <c r="N9" s="28">
        <f>SUM(B9:M9)</f>
        <v>2150</v>
      </c>
    </row>
    <row r="10" spans="1:30" s="5" customFormat="1" x14ac:dyDescent="0.3">
      <c r="A10" s="41" t="s">
        <v>34</v>
      </c>
      <c r="B10" s="28">
        <v>19</v>
      </c>
      <c r="C10" s="28">
        <v>12</v>
      </c>
      <c r="D10" s="28">
        <v>15</v>
      </c>
      <c r="E10" s="28">
        <v>18</v>
      </c>
      <c r="F10" s="28">
        <v>13</v>
      </c>
      <c r="G10" s="28">
        <v>26</v>
      </c>
      <c r="H10" s="28">
        <v>28</v>
      </c>
      <c r="I10" s="28">
        <v>16</v>
      </c>
      <c r="J10" s="28">
        <v>19</v>
      </c>
      <c r="K10" s="28">
        <v>8</v>
      </c>
      <c r="L10" s="28">
        <v>24</v>
      </c>
      <c r="M10" s="27">
        <v>15</v>
      </c>
      <c r="N10" s="28">
        <f>SUM(B10:M10)</f>
        <v>213</v>
      </c>
    </row>
    <row r="11" spans="1:30" s="5" customFormat="1" x14ac:dyDescent="0.3">
      <c r="A11" s="42" t="s">
        <v>35</v>
      </c>
      <c r="B11" s="30">
        <v>11</v>
      </c>
      <c r="C11" s="30">
        <v>11</v>
      </c>
      <c r="D11" s="30">
        <v>13</v>
      </c>
      <c r="E11" s="30">
        <v>10</v>
      </c>
      <c r="F11" s="30">
        <v>7</v>
      </c>
      <c r="G11" s="30">
        <v>11</v>
      </c>
      <c r="H11" s="30">
        <v>37</v>
      </c>
      <c r="I11" s="30">
        <v>15</v>
      </c>
      <c r="J11" s="30">
        <v>20</v>
      </c>
      <c r="K11" s="30">
        <v>15</v>
      </c>
      <c r="L11" s="30">
        <v>22</v>
      </c>
      <c r="M11" s="29">
        <v>24</v>
      </c>
      <c r="N11" s="30">
        <f>SUM(B11:M11)</f>
        <v>196</v>
      </c>
    </row>
    <row r="12" spans="1:30" s="5" customFormat="1" ht="27" x14ac:dyDescent="0.3">
      <c r="A12" s="14" t="s">
        <v>64</v>
      </c>
      <c r="B12" s="22">
        <f t="shared" ref="B12:N12" si="0">SUM(B7:B11)</f>
        <v>4833</v>
      </c>
      <c r="C12" s="22">
        <f t="shared" si="0"/>
        <v>5175</v>
      </c>
      <c r="D12" s="22">
        <f t="shared" si="0"/>
        <v>6238</v>
      </c>
      <c r="E12" s="22">
        <f t="shared" si="0"/>
        <v>6153</v>
      </c>
      <c r="F12" s="22">
        <f t="shared" si="0"/>
        <v>6130</v>
      </c>
      <c r="G12" s="22">
        <f t="shared" si="0"/>
        <v>5712</v>
      </c>
      <c r="H12" s="22">
        <f t="shared" si="0"/>
        <v>8821</v>
      </c>
      <c r="I12" s="22">
        <f t="shared" si="0"/>
        <v>7130</v>
      </c>
      <c r="J12" s="22">
        <f t="shared" si="0"/>
        <v>7361</v>
      </c>
      <c r="K12" s="22">
        <f t="shared" si="0"/>
        <v>8331</v>
      </c>
      <c r="L12" s="22">
        <f t="shared" si="0"/>
        <v>9808</v>
      </c>
      <c r="M12" s="21">
        <f t="shared" si="0"/>
        <v>10205</v>
      </c>
      <c r="N12" s="22">
        <f t="shared" si="0"/>
        <v>85897</v>
      </c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</row>
    <row r="13" spans="1:30" s="5" customFormat="1" x14ac:dyDescent="0.3">
      <c r="A13" s="40" t="s">
        <v>5</v>
      </c>
      <c r="B13" s="26">
        <v>712</v>
      </c>
      <c r="C13" s="26">
        <v>857</v>
      </c>
      <c r="D13" s="26">
        <v>950</v>
      </c>
      <c r="E13" s="26">
        <v>931</v>
      </c>
      <c r="F13" s="26">
        <v>974</v>
      </c>
      <c r="G13" s="26">
        <v>903</v>
      </c>
      <c r="H13" s="26">
        <v>1112</v>
      </c>
      <c r="I13" s="26">
        <v>610</v>
      </c>
      <c r="J13" s="26">
        <v>1046</v>
      </c>
      <c r="K13" s="26">
        <v>1194</v>
      </c>
      <c r="L13" s="26">
        <v>1278</v>
      </c>
      <c r="M13" s="25">
        <v>1845</v>
      </c>
      <c r="N13" s="26">
        <f t="shared" ref="N13:N34" si="1">SUM(B13:M13)</f>
        <v>12412</v>
      </c>
    </row>
    <row r="14" spans="1:30" s="5" customFormat="1" x14ac:dyDescent="0.3">
      <c r="A14" s="41" t="s">
        <v>6</v>
      </c>
      <c r="B14" s="28">
        <v>319</v>
      </c>
      <c r="C14" s="28">
        <v>319</v>
      </c>
      <c r="D14" s="28">
        <v>323</v>
      </c>
      <c r="E14" s="28">
        <v>332</v>
      </c>
      <c r="F14" s="28">
        <v>352</v>
      </c>
      <c r="G14" s="28">
        <v>314</v>
      </c>
      <c r="H14" s="28">
        <v>445</v>
      </c>
      <c r="I14" s="28">
        <v>217</v>
      </c>
      <c r="J14" s="28">
        <v>388</v>
      </c>
      <c r="K14" s="28">
        <v>259</v>
      </c>
      <c r="L14" s="28">
        <v>317</v>
      </c>
      <c r="M14" s="27">
        <v>724</v>
      </c>
      <c r="N14" s="28">
        <f t="shared" si="1"/>
        <v>4309</v>
      </c>
    </row>
    <row r="15" spans="1:30" s="5" customFormat="1" x14ac:dyDescent="0.3">
      <c r="A15" s="41" t="s">
        <v>8</v>
      </c>
      <c r="B15" s="28">
        <v>1214</v>
      </c>
      <c r="C15" s="28">
        <v>1369</v>
      </c>
      <c r="D15" s="28">
        <v>1609</v>
      </c>
      <c r="E15" s="28">
        <v>1734</v>
      </c>
      <c r="F15" s="28">
        <v>1760</v>
      </c>
      <c r="G15" s="28">
        <v>1641</v>
      </c>
      <c r="H15" s="28">
        <v>1454</v>
      </c>
      <c r="I15" s="28">
        <v>859</v>
      </c>
      <c r="J15" s="28">
        <v>1625</v>
      </c>
      <c r="K15" s="28">
        <v>2015</v>
      </c>
      <c r="L15" s="28">
        <v>2421</v>
      </c>
      <c r="M15" s="27">
        <v>3692</v>
      </c>
      <c r="N15" s="28">
        <f t="shared" si="1"/>
        <v>21393</v>
      </c>
    </row>
    <row r="16" spans="1:30" s="5" customFormat="1" x14ac:dyDescent="0.3">
      <c r="A16" s="41" t="s">
        <v>11</v>
      </c>
      <c r="B16" s="28">
        <v>6</v>
      </c>
      <c r="C16" s="28">
        <v>8</v>
      </c>
      <c r="D16" s="28">
        <v>7</v>
      </c>
      <c r="E16" s="28">
        <v>8</v>
      </c>
      <c r="F16" s="28">
        <v>3</v>
      </c>
      <c r="G16" s="28">
        <v>4</v>
      </c>
      <c r="H16" s="28">
        <v>6</v>
      </c>
      <c r="I16" s="28">
        <v>8</v>
      </c>
      <c r="J16" s="28">
        <v>1</v>
      </c>
      <c r="K16" s="28">
        <v>7</v>
      </c>
      <c r="L16" s="28">
        <v>7</v>
      </c>
      <c r="M16" s="27">
        <v>6</v>
      </c>
      <c r="N16" s="28">
        <f t="shared" si="1"/>
        <v>71</v>
      </c>
    </row>
    <row r="17" spans="1:14" s="5" customFormat="1" x14ac:dyDescent="0.3">
      <c r="A17" s="41" t="s">
        <v>12</v>
      </c>
      <c r="B17" s="28">
        <v>14</v>
      </c>
      <c r="C17" s="28">
        <v>17</v>
      </c>
      <c r="D17" s="28">
        <v>19</v>
      </c>
      <c r="E17" s="28">
        <v>39</v>
      </c>
      <c r="F17" s="28">
        <v>16</v>
      </c>
      <c r="G17" s="28">
        <v>82</v>
      </c>
      <c r="H17" s="28">
        <v>28</v>
      </c>
      <c r="I17" s="28">
        <v>8</v>
      </c>
      <c r="J17" s="28">
        <v>39</v>
      </c>
      <c r="K17" s="28">
        <v>43</v>
      </c>
      <c r="L17" s="28">
        <v>71</v>
      </c>
      <c r="M17" s="27">
        <v>45</v>
      </c>
      <c r="N17" s="28">
        <f t="shared" si="1"/>
        <v>421</v>
      </c>
    </row>
    <row r="18" spans="1:14" s="5" customFormat="1" x14ac:dyDescent="0.3">
      <c r="A18" s="41" t="s">
        <v>13</v>
      </c>
      <c r="B18" s="28">
        <v>102</v>
      </c>
      <c r="C18" s="28">
        <v>109</v>
      </c>
      <c r="D18" s="28">
        <v>211</v>
      </c>
      <c r="E18" s="28">
        <v>201</v>
      </c>
      <c r="F18" s="28">
        <v>166</v>
      </c>
      <c r="G18" s="28">
        <v>144</v>
      </c>
      <c r="H18" s="28">
        <v>160</v>
      </c>
      <c r="I18" s="28">
        <v>219</v>
      </c>
      <c r="J18" s="28">
        <v>95</v>
      </c>
      <c r="K18" s="28">
        <v>151</v>
      </c>
      <c r="L18" s="28">
        <v>94</v>
      </c>
      <c r="M18" s="27">
        <v>175</v>
      </c>
      <c r="N18" s="28">
        <f t="shared" si="1"/>
        <v>1827</v>
      </c>
    </row>
    <row r="19" spans="1:14" s="5" customFormat="1" x14ac:dyDescent="0.3">
      <c r="A19" s="41" t="s">
        <v>14</v>
      </c>
      <c r="B19" s="28">
        <v>41</v>
      </c>
      <c r="C19" s="28">
        <v>32</v>
      </c>
      <c r="D19" s="28">
        <v>25</v>
      </c>
      <c r="E19" s="28">
        <v>28</v>
      </c>
      <c r="F19" s="28">
        <v>64</v>
      </c>
      <c r="G19" s="28">
        <v>72</v>
      </c>
      <c r="H19" s="28">
        <v>124</v>
      </c>
      <c r="I19" s="28">
        <v>81</v>
      </c>
      <c r="J19" s="28">
        <v>84</v>
      </c>
      <c r="K19" s="28">
        <v>139</v>
      </c>
      <c r="L19" s="28">
        <v>144</v>
      </c>
      <c r="M19" s="27">
        <v>303</v>
      </c>
      <c r="N19" s="28">
        <f t="shared" si="1"/>
        <v>1137</v>
      </c>
    </row>
    <row r="20" spans="1:14" s="5" customFormat="1" x14ac:dyDescent="0.3">
      <c r="A20" s="41" t="s">
        <v>15</v>
      </c>
      <c r="B20" s="28">
        <v>201</v>
      </c>
      <c r="C20" s="28">
        <v>187</v>
      </c>
      <c r="D20" s="28">
        <v>220</v>
      </c>
      <c r="E20" s="28">
        <v>167</v>
      </c>
      <c r="F20" s="28">
        <v>260</v>
      </c>
      <c r="G20" s="28">
        <v>216</v>
      </c>
      <c r="H20" s="28">
        <v>230</v>
      </c>
      <c r="I20" s="28">
        <v>102</v>
      </c>
      <c r="J20" s="47">
        <v>188</v>
      </c>
      <c r="K20" s="28">
        <v>245</v>
      </c>
      <c r="L20" s="28">
        <v>317</v>
      </c>
      <c r="M20" s="27">
        <v>453</v>
      </c>
      <c r="N20" s="28">
        <f t="shared" si="1"/>
        <v>2786</v>
      </c>
    </row>
    <row r="21" spans="1:14" s="5" customFormat="1" x14ac:dyDescent="0.3">
      <c r="A21" s="41" t="s">
        <v>16</v>
      </c>
      <c r="B21" s="28">
        <v>20</v>
      </c>
      <c r="C21" s="28">
        <v>33</v>
      </c>
      <c r="D21" s="28">
        <v>28</v>
      </c>
      <c r="E21" s="28">
        <v>29</v>
      </c>
      <c r="F21" s="28">
        <v>33</v>
      </c>
      <c r="G21" s="28">
        <v>22</v>
      </c>
      <c r="H21" s="28">
        <v>15</v>
      </c>
      <c r="I21" s="28">
        <v>20</v>
      </c>
      <c r="J21" s="28">
        <v>32</v>
      </c>
      <c r="K21" s="28">
        <v>19</v>
      </c>
      <c r="L21" s="28">
        <v>28</v>
      </c>
      <c r="M21" s="27">
        <v>39</v>
      </c>
      <c r="N21" s="28">
        <f t="shared" si="1"/>
        <v>318</v>
      </c>
    </row>
    <row r="22" spans="1:14" s="5" customFormat="1" x14ac:dyDescent="0.3">
      <c r="A22" s="41" t="s">
        <v>18</v>
      </c>
      <c r="B22" s="28">
        <v>358</v>
      </c>
      <c r="C22" s="28">
        <v>397</v>
      </c>
      <c r="D22" s="28">
        <v>595</v>
      </c>
      <c r="E22" s="28">
        <v>503</v>
      </c>
      <c r="F22" s="28">
        <v>606</v>
      </c>
      <c r="G22" s="28">
        <v>505</v>
      </c>
      <c r="H22" s="28">
        <v>542</v>
      </c>
      <c r="I22" s="28">
        <v>280</v>
      </c>
      <c r="J22" s="28">
        <v>498</v>
      </c>
      <c r="K22" s="28">
        <v>681</v>
      </c>
      <c r="L22" s="28">
        <v>732</v>
      </c>
      <c r="M22" s="27">
        <v>1094</v>
      </c>
      <c r="N22" s="28">
        <f t="shared" si="1"/>
        <v>6791</v>
      </c>
    </row>
    <row r="23" spans="1:14" s="5" customFormat="1" x14ac:dyDescent="0.3">
      <c r="A23" s="41" t="s">
        <v>19</v>
      </c>
      <c r="B23" s="28">
        <v>70</v>
      </c>
      <c r="C23" s="28">
        <v>82</v>
      </c>
      <c r="D23" s="28">
        <v>132</v>
      </c>
      <c r="E23" s="28">
        <v>102</v>
      </c>
      <c r="F23" s="28">
        <v>205</v>
      </c>
      <c r="G23" s="28">
        <v>213</v>
      </c>
      <c r="H23" s="28">
        <v>114</v>
      </c>
      <c r="I23" s="28">
        <v>90</v>
      </c>
      <c r="J23" s="28">
        <v>165</v>
      </c>
      <c r="K23" s="28">
        <v>177</v>
      </c>
      <c r="L23" s="28">
        <v>160</v>
      </c>
      <c r="M23" s="27">
        <v>255</v>
      </c>
      <c r="N23" s="28">
        <f t="shared" si="1"/>
        <v>1765</v>
      </c>
    </row>
    <row r="24" spans="1:14" s="5" customFormat="1" x14ac:dyDescent="0.3">
      <c r="A24" s="41" t="s">
        <v>20</v>
      </c>
      <c r="B24" s="28">
        <v>540</v>
      </c>
      <c r="C24" s="28">
        <v>541</v>
      </c>
      <c r="D24" s="28">
        <v>589</v>
      </c>
      <c r="E24" s="28">
        <v>509</v>
      </c>
      <c r="F24" s="28">
        <v>606</v>
      </c>
      <c r="G24" s="28">
        <v>739</v>
      </c>
      <c r="H24" s="28">
        <v>704</v>
      </c>
      <c r="I24" s="28">
        <v>352</v>
      </c>
      <c r="J24" s="28">
        <v>605</v>
      </c>
      <c r="K24" s="28">
        <v>767</v>
      </c>
      <c r="L24" s="28">
        <v>930</v>
      </c>
      <c r="M24" s="27">
        <v>1157</v>
      </c>
      <c r="N24" s="28">
        <f t="shared" si="1"/>
        <v>8039</v>
      </c>
    </row>
    <row r="25" spans="1:14" s="5" customFormat="1" x14ac:dyDescent="0.3">
      <c r="A25" s="41" t="s">
        <v>48</v>
      </c>
      <c r="B25" s="28">
        <v>418</v>
      </c>
      <c r="C25" s="28">
        <v>481</v>
      </c>
      <c r="D25" s="28">
        <v>526</v>
      </c>
      <c r="E25" s="28">
        <v>599</v>
      </c>
      <c r="F25" s="28">
        <v>530</v>
      </c>
      <c r="G25" s="28">
        <v>577</v>
      </c>
      <c r="H25" s="28">
        <v>542</v>
      </c>
      <c r="I25" s="28">
        <v>270</v>
      </c>
      <c r="J25" s="28">
        <v>476</v>
      </c>
      <c r="K25" s="28">
        <v>604</v>
      </c>
      <c r="L25" s="28">
        <v>861</v>
      </c>
      <c r="M25" s="27">
        <v>1252</v>
      </c>
      <c r="N25" s="28">
        <f t="shared" si="1"/>
        <v>7136</v>
      </c>
    </row>
    <row r="26" spans="1:14" s="5" customFormat="1" x14ac:dyDescent="0.3">
      <c r="A26" s="41" t="s">
        <v>21</v>
      </c>
      <c r="B26" s="28">
        <v>660</v>
      </c>
      <c r="C26" s="28">
        <v>906</v>
      </c>
      <c r="D26" s="28">
        <v>1152</v>
      </c>
      <c r="E26" s="28">
        <v>979</v>
      </c>
      <c r="F26" s="28">
        <v>1040</v>
      </c>
      <c r="G26" s="28">
        <v>1058</v>
      </c>
      <c r="H26" s="28">
        <v>1042</v>
      </c>
      <c r="I26" s="28">
        <v>583</v>
      </c>
      <c r="J26" s="28">
        <v>1195</v>
      </c>
      <c r="K26" s="28">
        <v>1352</v>
      </c>
      <c r="L26" s="28">
        <v>1404</v>
      </c>
      <c r="M26" s="27">
        <v>2211</v>
      </c>
      <c r="N26" s="28">
        <f t="shared" si="1"/>
        <v>13582</v>
      </c>
    </row>
    <row r="27" spans="1:14" s="5" customFormat="1" x14ac:dyDescent="0.3">
      <c r="A27" s="41" t="s">
        <v>22</v>
      </c>
      <c r="B27" s="28">
        <v>1233</v>
      </c>
      <c r="C27" s="28">
        <v>1306</v>
      </c>
      <c r="D27" s="28">
        <v>1654</v>
      </c>
      <c r="E27" s="28">
        <v>1443</v>
      </c>
      <c r="F27" s="28">
        <v>1627</v>
      </c>
      <c r="G27" s="28">
        <v>1503</v>
      </c>
      <c r="H27" s="28">
        <v>1533</v>
      </c>
      <c r="I27" s="28">
        <v>729</v>
      </c>
      <c r="J27" s="28">
        <v>1405</v>
      </c>
      <c r="K27" s="28">
        <v>1559</v>
      </c>
      <c r="L27" s="28">
        <v>2277</v>
      </c>
      <c r="M27" s="27">
        <v>3122</v>
      </c>
      <c r="N27" s="28">
        <f t="shared" si="1"/>
        <v>19391</v>
      </c>
    </row>
    <row r="28" spans="1:14" s="5" customFormat="1" x14ac:dyDescent="0.3">
      <c r="A28" s="41" t="s">
        <v>23</v>
      </c>
      <c r="B28" s="28">
        <v>91</v>
      </c>
      <c r="C28" s="28">
        <v>71</v>
      </c>
      <c r="D28" s="28">
        <v>84</v>
      </c>
      <c r="E28" s="28">
        <v>98</v>
      </c>
      <c r="F28" s="28">
        <v>124</v>
      </c>
      <c r="G28" s="28">
        <v>89</v>
      </c>
      <c r="H28" s="28">
        <v>72</v>
      </c>
      <c r="I28" s="28">
        <v>50</v>
      </c>
      <c r="J28" s="28">
        <v>173</v>
      </c>
      <c r="K28" s="28">
        <v>167</v>
      </c>
      <c r="L28" s="28">
        <v>160</v>
      </c>
      <c r="M28" s="27">
        <v>192</v>
      </c>
      <c r="N28" s="28">
        <f t="shared" si="1"/>
        <v>1371</v>
      </c>
    </row>
    <row r="29" spans="1:14" s="5" customFormat="1" x14ac:dyDescent="0.3">
      <c r="A29" s="41" t="s">
        <v>24</v>
      </c>
      <c r="B29" s="28">
        <v>1</v>
      </c>
      <c r="C29" s="28">
        <v>4</v>
      </c>
      <c r="D29" s="28">
        <v>6</v>
      </c>
      <c r="E29" s="28">
        <v>4</v>
      </c>
      <c r="F29" s="28">
        <v>4</v>
      </c>
      <c r="G29" s="28">
        <v>4</v>
      </c>
      <c r="H29" s="28">
        <v>2</v>
      </c>
      <c r="I29" s="28">
        <v>1</v>
      </c>
      <c r="J29" s="28">
        <v>9</v>
      </c>
      <c r="K29" s="28">
        <v>4</v>
      </c>
      <c r="L29" s="28">
        <v>2</v>
      </c>
      <c r="M29" s="27">
        <v>2</v>
      </c>
      <c r="N29" s="28">
        <f t="shared" si="1"/>
        <v>43</v>
      </c>
    </row>
    <row r="30" spans="1:14" s="5" customFormat="1" x14ac:dyDescent="0.3">
      <c r="A30" s="41" t="s">
        <v>27</v>
      </c>
      <c r="B30" s="28">
        <v>0</v>
      </c>
      <c r="C30" s="28">
        <v>0</v>
      </c>
      <c r="D30" s="28">
        <v>0</v>
      </c>
      <c r="E30" s="28">
        <v>0</v>
      </c>
      <c r="F30" s="28">
        <v>0</v>
      </c>
      <c r="G30" s="28">
        <v>3</v>
      </c>
      <c r="H30" s="28">
        <v>0</v>
      </c>
      <c r="I30" s="28">
        <v>0</v>
      </c>
      <c r="J30" s="28">
        <v>0</v>
      </c>
      <c r="K30" s="28">
        <v>0</v>
      </c>
      <c r="L30" s="28">
        <v>2</v>
      </c>
      <c r="M30" s="27">
        <v>0</v>
      </c>
      <c r="N30" s="28">
        <f t="shared" si="1"/>
        <v>5</v>
      </c>
    </row>
    <row r="31" spans="1:14" s="5" customFormat="1" x14ac:dyDescent="0.3">
      <c r="A31" s="41" t="s">
        <v>28</v>
      </c>
      <c r="B31" s="28">
        <v>49</v>
      </c>
      <c r="C31" s="28">
        <v>99</v>
      </c>
      <c r="D31" s="28">
        <v>172</v>
      </c>
      <c r="E31" s="28">
        <v>106</v>
      </c>
      <c r="F31" s="28">
        <v>103</v>
      </c>
      <c r="G31" s="28">
        <v>179</v>
      </c>
      <c r="H31" s="28">
        <v>123</v>
      </c>
      <c r="I31" s="28">
        <v>93</v>
      </c>
      <c r="J31" s="28">
        <v>175</v>
      </c>
      <c r="K31" s="28">
        <v>226</v>
      </c>
      <c r="L31" s="28">
        <v>292</v>
      </c>
      <c r="M31" s="27">
        <v>391</v>
      </c>
      <c r="N31" s="28">
        <f t="shared" si="1"/>
        <v>2008</v>
      </c>
    </row>
    <row r="32" spans="1:14" s="5" customFormat="1" x14ac:dyDescent="0.3">
      <c r="A32" s="41" t="s">
        <v>29</v>
      </c>
      <c r="B32" s="28">
        <v>618</v>
      </c>
      <c r="C32" s="28">
        <v>629</v>
      </c>
      <c r="D32" s="28">
        <v>648</v>
      </c>
      <c r="E32" s="28">
        <v>486</v>
      </c>
      <c r="F32" s="28">
        <v>514</v>
      </c>
      <c r="G32" s="28">
        <v>569</v>
      </c>
      <c r="H32" s="28">
        <v>754</v>
      </c>
      <c r="I32" s="28">
        <v>286</v>
      </c>
      <c r="J32" s="28">
        <v>746</v>
      </c>
      <c r="K32" s="28">
        <v>762</v>
      </c>
      <c r="L32" s="28">
        <v>861</v>
      </c>
      <c r="M32" s="27">
        <v>1096</v>
      </c>
      <c r="N32" s="28">
        <f t="shared" si="1"/>
        <v>7969</v>
      </c>
    </row>
    <row r="33" spans="1:30" s="5" customFormat="1" x14ac:dyDescent="0.3">
      <c r="A33" s="41" t="s">
        <v>30</v>
      </c>
      <c r="B33" s="28">
        <v>52</v>
      </c>
      <c r="C33" s="28">
        <v>56</v>
      </c>
      <c r="D33" s="28">
        <v>47</v>
      </c>
      <c r="E33" s="28">
        <v>46</v>
      </c>
      <c r="F33" s="28">
        <v>48</v>
      </c>
      <c r="G33" s="28">
        <v>63</v>
      </c>
      <c r="H33" s="28">
        <v>85</v>
      </c>
      <c r="I33" s="28">
        <v>26</v>
      </c>
      <c r="J33" s="28">
        <v>61</v>
      </c>
      <c r="K33" s="28">
        <v>101</v>
      </c>
      <c r="L33" s="28">
        <v>129</v>
      </c>
      <c r="M33" s="27">
        <v>198</v>
      </c>
      <c r="N33" s="28">
        <f t="shared" si="1"/>
        <v>912</v>
      </c>
    </row>
    <row r="34" spans="1:30" s="5" customFormat="1" x14ac:dyDescent="0.3">
      <c r="A34" s="42" t="s">
        <v>31</v>
      </c>
      <c r="B34" s="30">
        <v>48</v>
      </c>
      <c r="C34" s="30">
        <v>23</v>
      </c>
      <c r="D34" s="30">
        <v>54</v>
      </c>
      <c r="E34" s="30">
        <v>28</v>
      </c>
      <c r="F34" s="30">
        <v>32</v>
      </c>
      <c r="G34" s="30">
        <v>67</v>
      </c>
      <c r="H34" s="30">
        <v>43</v>
      </c>
      <c r="I34" s="30">
        <v>34</v>
      </c>
      <c r="J34" s="30">
        <v>36</v>
      </c>
      <c r="K34" s="30">
        <v>29</v>
      </c>
      <c r="L34" s="30">
        <v>49</v>
      </c>
      <c r="M34" s="29">
        <v>61</v>
      </c>
      <c r="N34" s="30">
        <f t="shared" si="1"/>
        <v>504</v>
      </c>
    </row>
    <row r="35" spans="1:30" s="6" customFormat="1" ht="30" x14ac:dyDescent="0.3">
      <c r="A35" s="15" t="s">
        <v>65</v>
      </c>
      <c r="B35" s="19">
        <f t="shared" ref="B35:N35" si="2">SUM(B13:B34)</f>
        <v>6767</v>
      </c>
      <c r="C35" s="19">
        <f t="shared" si="2"/>
        <v>7526</v>
      </c>
      <c r="D35" s="19">
        <f t="shared" si="2"/>
        <v>9051</v>
      </c>
      <c r="E35" s="19">
        <f t="shared" si="2"/>
        <v>8372</v>
      </c>
      <c r="F35" s="19">
        <f t="shared" si="2"/>
        <v>9067</v>
      </c>
      <c r="G35" s="19">
        <f t="shared" si="2"/>
        <v>8967</v>
      </c>
      <c r="H35" s="19">
        <f t="shared" si="2"/>
        <v>9130</v>
      </c>
      <c r="I35" s="19">
        <f t="shared" si="2"/>
        <v>4918</v>
      </c>
      <c r="J35" s="19">
        <f t="shared" si="2"/>
        <v>9042</v>
      </c>
      <c r="K35" s="19">
        <f t="shared" si="2"/>
        <v>10501</v>
      </c>
      <c r="L35" s="19">
        <f t="shared" si="2"/>
        <v>12536</v>
      </c>
      <c r="M35" s="18">
        <f t="shared" si="2"/>
        <v>18313</v>
      </c>
      <c r="N35" s="19">
        <f t="shared" si="2"/>
        <v>114190</v>
      </c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</row>
    <row r="36" spans="1:30" s="6" customFormat="1" x14ac:dyDescent="0.3">
      <c r="A36" s="16" t="s">
        <v>66</v>
      </c>
      <c r="B36" s="37">
        <v>13</v>
      </c>
      <c r="C36" s="37">
        <v>21</v>
      </c>
      <c r="D36" s="22">
        <v>40</v>
      </c>
      <c r="E36" s="37">
        <v>16</v>
      </c>
      <c r="F36" s="37">
        <v>6</v>
      </c>
      <c r="G36" s="22">
        <v>14</v>
      </c>
      <c r="H36" s="22">
        <v>9</v>
      </c>
      <c r="I36" s="37">
        <v>7</v>
      </c>
      <c r="J36" s="22">
        <v>9</v>
      </c>
      <c r="K36" s="37">
        <v>13</v>
      </c>
      <c r="L36" s="37">
        <v>14</v>
      </c>
      <c r="M36" s="20">
        <v>24</v>
      </c>
      <c r="N36" s="22">
        <f>SUM(B36:M36)</f>
        <v>186</v>
      </c>
    </row>
    <row r="37" spans="1:30" s="6" customFormat="1" ht="21" customHeight="1" x14ac:dyDescent="0.3">
      <c r="A37" s="17" t="s">
        <v>67</v>
      </c>
      <c r="B37" s="24">
        <f t="shared" ref="B37:N37" si="3">SUM(B36,B35,B12)</f>
        <v>11613</v>
      </c>
      <c r="C37" s="24">
        <f t="shared" si="3"/>
        <v>12722</v>
      </c>
      <c r="D37" s="24">
        <f t="shared" si="3"/>
        <v>15329</v>
      </c>
      <c r="E37" s="24">
        <f t="shared" si="3"/>
        <v>14541</v>
      </c>
      <c r="F37" s="24">
        <f t="shared" si="3"/>
        <v>15203</v>
      </c>
      <c r="G37" s="24">
        <f t="shared" si="3"/>
        <v>14693</v>
      </c>
      <c r="H37" s="24">
        <f t="shared" si="3"/>
        <v>17960</v>
      </c>
      <c r="I37" s="24">
        <f t="shared" si="3"/>
        <v>12055</v>
      </c>
      <c r="J37" s="24">
        <f t="shared" si="3"/>
        <v>16412</v>
      </c>
      <c r="K37" s="24">
        <f t="shared" si="3"/>
        <v>18845</v>
      </c>
      <c r="L37" s="24">
        <f t="shared" si="3"/>
        <v>22358</v>
      </c>
      <c r="M37" s="23">
        <f t="shared" si="3"/>
        <v>28542</v>
      </c>
      <c r="N37" s="24">
        <f t="shared" si="3"/>
        <v>200273</v>
      </c>
    </row>
    <row r="38" spans="1:30" s="5" customFormat="1" ht="24.75" customHeight="1" x14ac:dyDescent="0.3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13"/>
    </row>
    <row r="39" spans="1:30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30" x14ac:dyDescent="0.3">
      <c r="A40" s="78" t="s">
        <v>52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</row>
    <row r="41" spans="1:30" x14ac:dyDescent="0.3">
      <c r="A41" s="69" t="s">
        <v>53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</row>
  </sheetData>
  <mergeCells count="7">
    <mergeCell ref="A40:N40"/>
    <mergeCell ref="A41:N41"/>
    <mergeCell ref="B2:N2"/>
    <mergeCell ref="B3:N3"/>
    <mergeCell ref="A5:A6"/>
    <mergeCell ref="B5:N5"/>
    <mergeCell ref="A38:N38"/>
  </mergeCells>
  <pageMargins left="0.78740157480314965" right="0.70866141732283472" top="0.51181102362204722" bottom="0.74803149606299213" header="0.31496062992125984" footer="0.31496062992125984"/>
  <pageSetup paperSize="9" scale="78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B5" numberStoredAsText="1"/>
    <ignoredError sqref="N35 N12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O41"/>
  <sheetViews>
    <sheetView showGridLines="0" zoomScaleNormal="100" workbookViewId="0">
      <pane ySplit="6" topLeftCell="A28" activePane="bottomLeft" state="frozen"/>
      <selection pane="bottomLeft" activeCell="A38" sqref="A38:N38"/>
    </sheetView>
  </sheetViews>
  <sheetFormatPr defaultRowHeight="15" x14ac:dyDescent="0.3"/>
  <cols>
    <col min="1" max="1" width="21.5703125" style="1" bestFit="1" customWidth="1"/>
    <col min="2" max="13" width="8.7109375" style="1" customWidth="1"/>
    <col min="14" max="14" width="11.28515625" style="1" bestFit="1" customWidth="1"/>
    <col min="15" max="15" width="4.140625" style="1" customWidth="1"/>
    <col min="16" max="16" width="3.5703125" style="1" bestFit="1" customWidth="1"/>
    <col min="17" max="17" width="4.85546875" style="1" customWidth="1"/>
    <col min="18" max="18" width="9.140625" style="1"/>
    <col min="19" max="30" width="3.5703125" style="1" bestFit="1" customWidth="1"/>
    <col min="31" max="16384" width="9.140625" style="1"/>
  </cols>
  <sheetData>
    <row r="2" spans="1:14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14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4" s="5" customFormat="1" ht="17.100000000000001" customHeight="1" x14ac:dyDescent="0.35">
      <c r="A5" s="72" t="s">
        <v>63</v>
      </c>
      <c r="B5" s="74" t="s">
        <v>44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14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14" s="5" customFormat="1" x14ac:dyDescent="0.3">
      <c r="A7" s="40" t="s">
        <v>1</v>
      </c>
      <c r="B7" s="26">
        <v>3161</v>
      </c>
      <c r="C7" s="26">
        <v>3389</v>
      </c>
      <c r="D7" s="26">
        <v>3621</v>
      </c>
      <c r="E7" s="26">
        <v>3649</v>
      </c>
      <c r="F7" s="26">
        <v>3655</v>
      </c>
      <c r="G7" s="26">
        <v>3627</v>
      </c>
      <c r="H7" s="26">
        <v>4166</v>
      </c>
      <c r="I7" s="26">
        <v>2349</v>
      </c>
      <c r="J7" s="26">
        <v>4498</v>
      </c>
      <c r="K7" s="26">
        <v>4202</v>
      </c>
      <c r="L7" s="26">
        <v>4060</v>
      </c>
      <c r="M7" s="25">
        <v>4794</v>
      </c>
      <c r="N7" s="26">
        <f>SUM(B7:M7)</f>
        <v>45171</v>
      </c>
    </row>
    <row r="8" spans="1:14" s="5" customFormat="1" x14ac:dyDescent="0.3">
      <c r="A8" s="41" t="s">
        <v>2</v>
      </c>
      <c r="B8" s="28">
        <v>709</v>
      </c>
      <c r="C8" s="28">
        <v>735</v>
      </c>
      <c r="D8" s="28">
        <v>787</v>
      </c>
      <c r="E8" s="28">
        <v>870</v>
      </c>
      <c r="F8" s="28">
        <v>905</v>
      </c>
      <c r="G8" s="28">
        <v>861</v>
      </c>
      <c r="H8" s="28">
        <v>957</v>
      </c>
      <c r="I8" s="28">
        <v>293</v>
      </c>
      <c r="J8" s="28">
        <v>607</v>
      </c>
      <c r="K8" s="28">
        <v>830</v>
      </c>
      <c r="L8" s="28">
        <v>977</v>
      </c>
      <c r="M8" s="27">
        <v>944</v>
      </c>
      <c r="N8" s="28">
        <f>SUM(B8:M8)</f>
        <v>9475</v>
      </c>
    </row>
    <row r="9" spans="1:14" s="5" customFormat="1" x14ac:dyDescent="0.3">
      <c r="A9" s="41" t="s">
        <v>3</v>
      </c>
      <c r="B9" s="28">
        <v>144</v>
      </c>
      <c r="C9" s="28">
        <v>143</v>
      </c>
      <c r="D9" s="28">
        <v>180</v>
      </c>
      <c r="E9" s="28">
        <v>141</v>
      </c>
      <c r="F9" s="28">
        <v>143</v>
      </c>
      <c r="G9" s="28">
        <v>197</v>
      </c>
      <c r="H9" s="28">
        <v>197</v>
      </c>
      <c r="I9" s="28">
        <v>102</v>
      </c>
      <c r="J9" s="28">
        <v>129</v>
      </c>
      <c r="K9" s="28">
        <v>304</v>
      </c>
      <c r="L9" s="28">
        <v>145</v>
      </c>
      <c r="M9" s="27">
        <v>168</v>
      </c>
      <c r="N9" s="28">
        <f>SUM(B9:M9)</f>
        <v>1993</v>
      </c>
    </row>
    <row r="10" spans="1:14" s="5" customFormat="1" x14ac:dyDescent="0.3">
      <c r="A10" s="41" t="s">
        <v>34</v>
      </c>
      <c r="B10" s="28">
        <v>7</v>
      </c>
      <c r="C10" s="28">
        <v>1</v>
      </c>
      <c r="D10" s="28">
        <v>3</v>
      </c>
      <c r="E10" s="28">
        <v>14</v>
      </c>
      <c r="F10" s="28">
        <v>2</v>
      </c>
      <c r="G10" s="28">
        <v>5</v>
      </c>
      <c r="H10" s="28">
        <v>4</v>
      </c>
      <c r="I10" s="28">
        <v>4</v>
      </c>
      <c r="J10" s="28">
        <v>7</v>
      </c>
      <c r="K10" s="28">
        <v>16</v>
      </c>
      <c r="L10" s="28">
        <v>7</v>
      </c>
      <c r="M10" s="27">
        <v>12</v>
      </c>
      <c r="N10" s="28">
        <f>SUM(B10:M10)</f>
        <v>82</v>
      </c>
    </row>
    <row r="11" spans="1:14" s="5" customFormat="1" x14ac:dyDescent="0.3">
      <c r="A11" s="42" t="s">
        <v>35</v>
      </c>
      <c r="B11" s="30">
        <v>11</v>
      </c>
      <c r="C11" s="30">
        <v>13</v>
      </c>
      <c r="D11" s="30">
        <v>7</v>
      </c>
      <c r="E11" s="30">
        <v>16</v>
      </c>
      <c r="F11" s="30">
        <v>14</v>
      </c>
      <c r="G11" s="30">
        <v>40</v>
      </c>
      <c r="H11" s="30">
        <v>9</v>
      </c>
      <c r="I11" s="30">
        <v>1</v>
      </c>
      <c r="J11" s="30">
        <v>0</v>
      </c>
      <c r="K11" s="30">
        <v>15</v>
      </c>
      <c r="L11" s="30">
        <v>6</v>
      </c>
      <c r="M11" s="29">
        <v>12</v>
      </c>
      <c r="N11" s="30">
        <f>SUM(B11:M11)</f>
        <v>144</v>
      </c>
    </row>
    <row r="12" spans="1:14" s="5" customFormat="1" ht="27" x14ac:dyDescent="0.3">
      <c r="A12" s="14" t="s">
        <v>64</v>
      </c>
      <c r="B12" s="22">
        <f t="shared" ref="B12:N12" si="0">SUM(B7:B11)</f>
        <v>4032</v>
      </c>
      <c r="C12" s="22">
        <f t="shared" si="0"/>
        <v>4281</v>
      </c>
      <c r="D12" s="22">
        <f t="shared" si="0"/>
        <v>4598</v>
      </c>
      <c r="E12" s="22">
        <f t="shared" si="0"/>
        <v>4690</v>
      </c>
      <c r="F12" s="22">
        <f t="shared" si="0"/>
        <v>4719</v>
      </c>
      <c r="G12" s="22">
        <f t="shared" si="0"/>
        <v>4730</v>
      </c>
      <c r="H12" s="22">
        <f t="shared" si="0"/>
        <v>5333</v>
      </c>
      <c r="I12" s="22">
        <f t="shared" si="0"/>
        <v>2749</v>
      </c>
      <c r="J12" s="22">
        <f t="shared" si="0"/>
        <v>5241</v>
      </c>
      <c r="K12" s="22">
        <f t="shared" si="0"/>
        <v>5367</v>
      </c>
      <c r="L12" s="22">
        <f t="shared" si="0"/>
        <v>5195</v>
      </c>
      <c r="M12" s="21">
        <f t="shared" si="0"/>
        <v>5930</v>
      </c>
      <c r="N12" s="22">
        <f t="shared" si="0"/>
        <v>56865</v>
      </c>
    </row>
    <row r="13" spans="1:14" s="5" customFormat="1" x14ac:dyDescent="0.3">
      <c r="A13" s="40" t="s">
        <v>5</v>
      </c>
      <c r="B13" s="26">
        <v>549</v>
      </c>
      <c r="C13" s="26">
        <v>744</v>
      </c>
      <c r="D13" s="26">
        <v>793</v>
      </c>
      <c r="E13" s="26">
        <v>728</v>
      </c>
      <c r="F13" s="26">
        <v>701</v>
      </c>
      <c r="G13" s="26">
        <v>753</v>
      </c>
      <c r="H13" s="26">
        <v>781</v>
      </c>
      <c r="I13" s="26">
        <v>371</v>
      </c>
      <c r="J13" s="26">
        <v>801</v>
      </c>
      <c r="K13" s="26">
        <v>1007</v>
      </c>
      <c r="L13" s="26">
        <v>1073</v>
      </c>
      <c r="M13" s="25">
        <v>1124</v>
      </c>
      <c r="N13" s="26">
        <f t="shared" ref="N13:N34" si="1">SUM(B13:M13)</f>
        <v>9425</v>
      </c>
    </row>
    <row r="14" spans="1:14" s="5" customFormat="1" x14ac:dyDescent="0.3">
      <c r="A14" s="41" t="s">
        <v>6</v>
      </c>
      <c r="B14" s="28">
        <v>181</v>
      </c>
      <c r="C14" s="28">
        <v>160</v>
      </c>
      <c r="D14" s="28">
        <v>308</v>
      </c>
      <c r="E14" s="28">
        <v>264</v>
      </c>
      <c r="F14" s="28">
        <v>318</v>
      </c>
      <c r="G14" s="28">
        <v>264</v>
      </c>
      <c r="H14" s="28">
        <v>269</v>
      </c>
      <c r="I14" s="28">
        <v>85</v>
      </c>
      <c r="J14" s="28">
        <v>253</v>
      </c>
      <c r="K14" s="28">
        <v>306</v>
      </c>
      <c r="L14" s="28">
        <v>198</v>
      </c>
      <c r="M14" s="27">
        <v>254</v>
      </c>
      <c r="N14" s="28">
        <f t="shared" si="1"/>
        <v>2860</v>
      </c>
    </row>
    <row r="15" spans="1:14" s="5" customFormat="1" x14ac:dyDescent="0.3">
      <c r="A15" s="41" t="s">
        <v>8</v>
      </c>
      <c r="B15" s="28">
        <v>667</v>
      </c>
      <c r="C15" s="28">
        <v>845</v>
      </c>
      <c r="D15" s="28">
        <v>897</v>
      </c>
      <c r="E15" s="28">
        <v>784</v>
      </c>
      <c r="F15" s="28">
        <v>840</v>
      </c>
      <c r="G15" s="28">
        <v>987</v>
      </c>
      <c r="H15" s="28">
        <v>905</v>
      </c>
      <c r="I15" s="28">
        <v>401</v>
      </c>
      <c r="J15" s="28">
        <v>1048</v>
      </c>
      <c r="K15" s="28">
        <v>1015</v>
      </c>
      <c r="L15" s="28">
        <v>1378</v>
      </c>
      <c r="M15" s="27">
        <v>1726</v>
      </c>
      <c r="N15" s="28">
        <f t="shared" si="1"/>
        <v>11493</v>
      </c>
    </row>
    <row r="16" spans="1:14" s="5" customFormat="1" x14ac:dyDescent="0.3">
      <c r="A16" s="41" t="s">
        <v>11</v>
      </c>
      <c r="B16" s="28">
        <v>4</v>
      </c>
      <c r="C16" s="28">
        <v>2</v>
      </c>
      <c r="D16" s="28">
        <v>8</v>
      </c>
      <c r="E16" s="28">
        <v>2</v>
      </c>
      <c r="F16" s="28">
        <v>5</v>
      </c>
      <c r="G16" s="28">
        <v>4</v>
      </c>
      <c r="H16" s="28">
        <v>5</v>
      </c>
      <c r="I16" s="28">
        <v>46</v>
      </c>
      <c r="J16" s="28">
        <v>0</v>
      </c>
      <c r="K16" s="28">
        <v>3</v>
      </c>
      <c r="L16" s="28">
        <v>0</v>
      </c>
      <c r="M16" s="27">
        <v>7</v>
      </c>
      <c r="N16" s="28">
        <f t="shared" si="1"/>
        <v>86</v>
      </c>
    </row>
    <row r="17" spans="1:14" s="5" customFormat="1" x14ac:dyDescent="0.3">
      <c r="A17" s="41" t="s">
        <v>12</v>
      </c>
      <c r="B17" s="28">
        <v>1</v>
      </c>
      <c r="C17" s="28">
        <v>5</v>
      </c>
      <c r="D17" s="28">
        <v>5</v>
      </c>
      <c r="E17" s="28">
        <v>4</v>
      </c>
      <c r="F17" s="28">
        <v>3</v>
      </c>
      <c r="G17" s="28">
        <v>1</v>
      </c>
      <c r="H17" s="28">
        <v>4</v>
      </c>
      <c r="I17" s="28">
        <v>1</v>
      </c>
      <c r="J17" s="28">
        <v>3</v>
      </c>
      <c r="K17" s="28">
        <v>5</v>
      </c>
      <c r="L17" s="28">
        <v>6</v>
      </c>
      <c r="M17" s="27">
        <v>4</v>
      </c>
      <c r="N17" s="28">
        <f t="shared" si="1"/>
        <v>42</v>
      </c>
    </row>
    <row r="18" spans="1:14" s="5" customFormat="1" x14ac:dyDescent="0.3">
      <c r="A18" s="41" t="s">
        <v>13</v>
      </c>
      <c r="B18" s="28">
        <v>78</v>
      </c>
      <c r="C18" s="28">
        <v>89</v>
      </c>
      <c r="D18" s="28">
        <v>97</v>
      </c>
      <c r="E18" s="28">
        <v>75</v>
      </c>
      <c r="F18" s="28">
        <v>101</v>
      </c>
      <c r="G18" s="28">
        <v>122</v>
      </c>
      <c r="H18" s="28">
        <v>118</v>
      </c>
      <c r="I18" s="28">
        <v>52</v>
      </c>
      <c r="J18" s="28">
        <v>57</v>
      </c>
      <c r="K18" s="28">
        <v>129</v>
      </c>
      <c r="L18" s="28">
        <v>115</v>
      </c>
      <c r="M18" s="27">
        <v>139</v>
      </c>
      <c r="N18" s="28">
        <f t="shared" si="1"/>
        <v>1172</v>
      </c>
    </row>
    <row r="19" spans="1:14" s="5" customFormat="1" x14ac:dyDescent="0.3">
      <c r="A19" s="41" t="s">
        <v>14</v>
      </c>
      <c r="B19" s="28"/>
      <c r="C19" s="28">
        <v>1</v>
      </c>
      <c r="D19" s="28">
        <v>1</v>
      </c>
      <c r="E19" s="28"/>
      <c r="F19" s="28">
        <v>1</v>
      </c>
      <c r="G19" s="28">
        <v>7</v>
      </c>
      <c r="H19" s="28">
        <v>7</v>
      </c>
      <c r="I19" s="28">
        <v>8</v>
      </c>
      <c r="J19" s="28">
        <v>7</v>
      </c>
      <c r="K19" s="28">
        <v>13</v>
      </c>
      <c r="L19" s="28">
        <v>34</v>
      </c>
      <c r="M19" s="27">
        <v>39</v>
      </c>
      <c r="N19" s="28">
        <f t="shared" si="1"/>
        <v>118</v>
      </c>
    </row>
    <row r="20" spans="1:14" s="5" customFormat="1" x14ac:dyDescent="0.3">
      <c r="A20" s="41" t="s">
        <v>15</v>
      </c>
      <c r="B20" s="28">
        <v>200</v>
      </c>
      <c r="C20" s="28">
        <v>153</v>
      </c>
      <c r="D20" s="28">
        <v>241</v>
      </c>
      <c r="E20" s="28">
        <v>183</v>
      </c>
      <c r="F20" s="28">
        <v>186</v>
      </c>
      <c r="G20" s="28">
        <v>242</v>
      </c>
      <c r="H20" s="28">
        <v>187</v>
      </c>
      <c r="I20" s="28">
        <v>48</v>
      </c>
      <c r="J20" s="47">
        <v>171</v>
      </c>
      <c r="K20" s="28">
        <v>184</v>
      </c>
      <c r="L20" s="28">
        <v>263</v>
      </c>
      <c r="M20" s="27">
        <v>220</v>
      </c>
      <c r="N20" s="28">
        <f t="shared" si="1"/>
        <v>2278</v>
      </c>
    </row>
    <row r="21" spans="1:14" s="5" customFormat="1" x14ac:dyDescent="0.3">
      <c r="A21" s="41" t="s">
        <v>16</v>
      </c>
      <c r="B21" s="28">
        <v>16</v>
      </c>
      <c r="C21" s="28">
        <v>8</v>
      </c>
      <c r="D21" s="28">
        <v>15</v>
      </c>
      <c r="E21" s="28">
        <v>15</v>
      </c>
      <c r="F21" s="28">
        <v>12</v>
      </c>
      <c r="G21" s="28">
        <v>18</v>
      </c>
      <c r="H21" s="28">
        <v>9</v>
      </c>
      <c r="I21" s="28">
        <v>14</v>
      </c>
      <c r="J21" s="28">
        <v>16</v>
      </c>
      <c r="K21" s="28">
        <v>17</v>
      </c>
      <c r="L21" s="28">
        <v>22</v>
      </c>
      <c r="M21" s="27">
        <v>26</v>
      </c>
      <c r="N21" s="28">
        <f t="shared" si="1"/>
        <v>188</v>
      </c>
    </row>
    <row r="22" spans="1:14" s="5" customFormat="1" x14ac:dyDescent="0.3">
      <c r="A22" s="41" t="s">
        <v>18</v>
      </c>
      <c r="B22" s="28">
        <v>302</v>
      </c>
      <c r="C22" s="28">
        <v>368</v>
      </c>
      <c r="D22" s="28">
        <v>385</v>
      </c>
      <c r="E22" s="28">
        <v>431</v>
      </c>
      <c r="F22" s="28">
        <v>336</v>
      </c>
      <c r="G22" s="28">
        <v>368</v>
      </c>
      <c r="H22" s="28">
        <v>561</v>
      </c>
      <c r="I22" s="28">
        <v>194</v>
      </c>
      <c r="J22" s="28">
        <v>412</v>
      </c>
      <c r="K22" s="28">
        <v>346</v>
      </c>
      <c r="L22" s="28">
        <v>437</v>
      </c>
      <c r="M22" s="27">
        <v>485</v>
      </c>
      <c r="N22" s="28">
        <f t="shared" si="1"/>
        <v>4625</v>
      </c>
    </row>
    <row r="23" spans="1:14" s="5" customFormat="1" x14ac:dyDescent="0.3">
      <c r="A23" s="41" t="s">
        <v>19</v>
      </c>
      <c r="B23" s="28">
        <v>88</v>
      </c>
      <c r="C23" s="28">
        <v>72</v>
      </c>
      <c r="D23" s="28">
        <v>32</v>
      </c>
      <c r="E23" s="28">
        <v>59</v>
      </c>
      <c r="F23" s="28">
        <v>60</v>
      </c>
      <c r="G23" s="28">
        <v>51</v>
      </c>
      <c r="H23" s="28">
        <v>53</v>
      </c>
      <c r="I23" s="28">
        <v>32</v>
      </c>
      <c r="J23" s="28">
        <v>64</v>
      </c>
      <c r="K23" s="28">
        <v>76</v>
      </c>
      <c r="L23" s="28">
        <v>105</v>
      </c>
      <c r="M23" s="27">
        <v>97</v>
      </c>
      <c r="N23" s="28">
        <f t="shared" si="1"/>
        <v>789</v>
      </c>
    </row>
    <row r="24" spans="1:14" s="5" customFormat="1" x14ac:dyDescent="0.3">
      <c r="A24" s="41" t="s">
        <v>20</v>
      </c>
      <c r="B24" s="28">
        <v>369</v>
      </c>
      <c r="C24" s="28">
        <v>377</v>
      </c>
      <c r="D24" s="28">
        <v>641</v>
      </c>
      <c r="E24" s="28">
        <v>428</v>
      </c>
      <c r="F24" s="28">
        <v>501</v>
      </c>
      <c r="G24" s="28">
        <v>461</v>
      </c>
      <c r="H24" s="28">
        <v>497</v>
      </c>
      <c r="I24" s="28">
        <v>222</v>
      </c>
      <c r="J24" s="28">
        <v>438</v>
      </c>
      <c r="K24" s="28">
        <v>555</v>
      </c>
      <c r="L24" s="28">
        <v>554</v>
      </c>
      <c r="M24" s="27">
        <v>623</v>
      </c>
      <c r="N24" s="28">
        <f t="shared" si="1"/>
        <v>5666</v>
      </c>
    </row>
    <row r="25" spans="1:14" s="5" customFormat="1" x14ac:dyDescent="0.3">
      <c r="A25" s="41" t="s">
        <v>48</v>
      </c>
      <c r="B25" s="28">
        <v>497</v>
      </c>
      <c r="C25" s="28">
        <v>447</v>
      </c>
      <c r="D25" s="28">
        <v>450</v>
      </c>
      <c r="E25" s="28">
        <v>511</v>
      </c>
      <c r="F25" s="28">
        <v>404</v>
      </c>
      <c r="G25" s="28">
        <v>428</v>
      </c>
      <c r="H25" s="28">
        <v>479</v>
      </c>
      <c r="I25" s="28">
        <v>215</v>
      </c>
      <c r="J25" s="28">
        <v>424</v>
      </c>
      <c r="K25" s="28">
        <v>597</v>
      </c>
      <c r="L25" s="28">
        <v>562</v>
      </c>
      <c r="M25" s="27">
        <v>533</v>
      </c>
      <c r="N25" s="28">
        <f t="shared" si="1"/>
        <v>5547</v>
      </c>
    </row>
    <row r="26" spans="1:14" s="5" customFormat="1" x14ac:dyDescent="0.3">
      <c r="A26" s="41" t="s">
        <v>21</v>
      </c>
      <c r="B26" s="28">
        <v>708</v>
      </c>
      <c r="C26" s="28">
        <v>807</v>
      </c>
      <c r="D26" s="28">
        <v>963</v>
      </c>
      <c r="E26" s="28">
        <v>842</v>
      </c>
      <c r="F26" s="28">
        <v>835</v>
      </c>
      <c r="G26" s="28">
        <v>898</v>
      </c>
      <c r="H26" s="28">
        <v>804</v>
      </c>
      <c r="I26" s="28">
        <v>356</v>
      </c>
      <c r="J26" s="28">
        <v>898</v>
      </c>
      <c r="K26" s="28">
        <v>1095</v>
      </c>
      <c r="L26" s="28">
        <v>1275</v>
      </c>
      <c r="M26" s="27">
        <v>1165</v>
      </c>
      <c r="N26" s="28">
        <f t="shared" si="1"/>
        <v>10646</v>
      </c>
    </row>
    <row r="27" spans="1:14" s="5" customFormat="1" x14ac:dyDescent="0.3">
      <c r="A27" s="41" t="s">
        <v>22</v>
      </c>
      <c r="B27" s="28">
        <v>757</v>
      </c>
      <c r="C27" s="28">
        <v>871</v>
      </c>
      <c r="D27" s="28">
        <v>1132</v>
      </c>
      <c r="E27" s="28">
        <v>1141</v>
      </c>
      <c r="F27" s="28">
        <v>1140</v>
      </c>
      <c r="G27" s="28">
        <v>1208</v>
      </c>
      <c r="H27" s="28">
        <v>1329</v>
      </c>
      <c r="I27" s="28">
        <v>477</v>
      </c>
      <c r="J27" s="28">
        <v>937</v>
      </c>
      <c r="K27" s="28">
        <v>1156</v>
      </c>
      <c r="L27" s="28">
        <v>1367</v>
      </c>
      <c r="M27" s="27">
        <v>1577</v>
      </c>
      <c r="N27" s="28">
        <f t="shared" si="1"/>
        <v>13092</v>
      </c>
    </row>
    <row r="28" spans="1:14" s="5" customFormat="1" x14ac:dyDescent="0.3">
      <c r="A28" s="41" t="s">
        <v>23</v>
      </c>
      <c r="B28" s="28">
        <v>75</v>
      </c>
      <c r="C28" s="28">
        <v>61</v>
      </c>
      <c r="D28" s="28">
        <v>66</v>
      </c>
      <c r="E28" s="28">
        <v>49</v>
      </c>
      <c r="F28" s="28">
        <v>84</v>
      </c>
      <c r="G28" s="28">
        <v>53</v>
      </c>
      <c r="H28" s="28">
        <v>54</v>
      </c>
      <c r="I28" s="28">
        <v>21</v>
      </c>
      <c r="J28" s="28">
        <v>52</v>
      </c>
      <c r="K28" s="28">
        <v>63</v>
      </c>
      <c r="L28" s="28">
        <v>78</v>
      </c>
      <c r="M28" s="27">
        <v>51</v>
      </c>
      <c r="N28" s="28">
        <f t="shared" si="1"/>
        <v>707</v>
      </c>
    </row>
    <row r="29" spans="1:14" s="5" customFormat="1" x14ac:dyDescent="0.3">
      <c r="A29" s="41" t="s">
        <v>24</v>
      </c>
      <c r="B29" s="28">
        <v>1</v>
      </c>
      <c r="C29" s="28">
        <v>6</v>
      </c>
      <c r="D29" s="28">
        <v>7</v>
      </c>
      <c r="E29" s="28">
        <v>3</v>
      </c>
      <c r="F29" s="28">
        <v>6</v>
      </c>
      <c r="G29" s="28">
        <v>5</v>
      </c>
      <c r="H29" s="28">
        <v>11</v>
      </c>
      <c r="I29" s="28">
        <v>2</v>
      </c>
      <c r="J29" s="28">
        <v>5</v>
      </c>
      <c r="K29" s="28">
        <v>7</v>
      </c>
      <c r="L29" s="28">
        <v>3</v>
      </c>
      <c r="M29" s="27">
        <v>4</v>
      </c>
      <c r="N29" s="28">
        <f t="shared" si="1"/>
        <v>60</v>
      </c>
    </row>
    <row r="30" spans="1:14" s="5" customFormat="1" x14ac:dyDescent="0.3">
      <c r="A30" s="41" t="s">
        <v>27</v>
      </c>
      <c r="B30" s="28">
        <v>1</v>
      </c>
      <c r="C30" s="28">
        <v>2</v>
      </c>
      <c r="D30" s="28">
        <v>2</v>
      </c>
      <c r="E30" s="28">
        <v>4</v>
      </c>
      <c r="F30" s="28">
        <v>6</v>
      </c>
      <c r="G30" s="28">
        <v>4</v>
      </c>
      <c r="H30" s="28">
        <v>3</v>
      </c>
      <c r="I30" s="28">
        <v>0</v>
      </c>
      <c r="J30" s="28">
        <v>1</v>
      </c>
      <c r="K30" s="28">
        <v>19</v>
      </c>
      <c r="L30" s="28">
        <v>2</v>
      </c>
      <c r="M30" s="27">
        <v>0</v>
      </c>
      <c r="N30" s="28">
        <f t="shared" si="1"/>
        <v>44</v>
      </c>
    </row>
    <row r="31" spans="1:14" s="5" customFormat="1" x14ac:dyDescent="0.3">
      <c r="A31" s="41" t="s">
        <v>28</v>
      </c>
      <c r="B31" s="28">
        <v>83</v>
      </c>
      <c r="C31" s="28">
        <v>58</v>
      </c>
      <c r="D31" s="28">
        <v>89</v>
      </c>
      <c r="E31" s="28">
        <v>108</v>
      </c>
      <c r="F31" s="28">
        <v>80</v>
      </c>
      <c r="G31" s="28">
        <v>109</v>
      </c>
      <c r="H31" s="28">
        <v>68</v>
      </c>
      <c r="I31" s="28">
        <v>31</v>
      </c>
      <c r="J31" s="28">
        <v>96</v>
      </c>
      <c r="K31" s="28">
        <v>101</v>
      </c>
      <c r="L31" s="28">
        <v>95</v>
      </c>
      <c r="M31" s="27">
        <v>93</v>
      </c>
      <c r="N31" s="28">
        <f t="shared" si="1"/>
        <v>1011</v>
      </c>
    </row>
    <row r="32" spans="1:14" s="5" customFormat="1" x14ac:dyDescent="0.3">
      <c r="A32" s="41" t="s">
        <v>29</v>
      </c>
      <c r="B32" s="28">
        <v>511</v>
      </c>
      <c r="C32" s="28">
        <v>366</v>
      </c>
      <c r="D32" s="28">
        <v>556</v>
      </c>
      <c r="E32" s="28">
        <v>474</v>
      </c>
      <c r="F32" s="28">
        <v>541</v>
      </c>
      <c r="G32" s="28">
        <v>496</v>
      </c>
      <c r="H32" s="28">
        <v>446</v>
      </c>
      <c r="I32" s="28">
        <v>248</v>
      </c>
      <c r="J32" s="28">
        <v>273</v>
      </c>
      <c r="K32" s="28">
        <v>443</v>
      </c>
      <c r="L32" s="28">
        <v>427</v>
      </c>
      <c r="M32" s="27">
        <v>434</v>
      </c>
      <c r="N32" s="28">
        <f t="shared" si="1"/>
        <v>5215</v>
      </c>
    </row>
    <row r="33" spans="1:15" s="5" customFormat="1" x14ac:dyDescent="0.3">
      <c r="A33" s="41" t="s">
        <v>30</v>
      </c>
      <c r="B33" s="28">
        <v>27</v>
      </c>
      <c r="C33" s="28">
        <v>28</v>
      </c>
      <c r="D33" s="28">
        <v>39</v>
      </c>
      <c r="E33" s="28">
        <v>41</v>
      </c>
      <c r="F33" s="28">
        <v>42</v>
      </c>
      <c r="G33" s="28">
        <v>35</v>
      </c>
      <c r="H33" s="28">
        <v>25</v>
      </c>
      <c r="I33" s="28">
        <v>12</v>
      </c>
      <c r="J33" s="28">
        <v>22</v>
      </c>
      <c r="K33" s="28">
        <v>30</v>
      </c>
      <c r="L33" s="28">
        <v>36</v>
      </c>
      <c r="M33" s="27">
        <v>69</v>
      </c>
      <c r="N33" s="28">
        <f t="shared" si="1"/>
        <v>406</v>
      </c>
    </row>
    <row r="34" spans="1:15" s="5" customFormat="1" x14ac:dyDescent="0.3">
      <c r="A34" s="42" t="s">
        <v>31</v>
      </c>
      <c r="B34" s="30">
        <v>13</v>
      </c>
      <c r="C34" s="30">
        <v>29</v>
      </c>
      <c r="D34" s="30">
        <v>22</v>
      </c>
      <c r="E34" s="30">
        <v>35</v>
      </c>
      <c r="F34" s="30">
        <v>23</v>
      </c>
      <c r="G34" s="30">
        <v>24</v>
      </c>
      <c r="H34" s="30">
        <v>40</v>
      </c>
      <c r="I34" s="30">
        <v>6</v>
      </c>
      <c r="J34" s="30">
        <v>16</v>
      </c>
      <c r="K34" s="30">
        <v>17</v>
      </c>
      <c r="L34" s="30">
        <v>19</v>
      </c>
      <c r="M34" s="29">
        <v>31</v>
      </c>
      <c r="N34" s="30">
        <f t="shared" si="1"/>
        <v>275</v>
      </c>
    </row>
    <row r="35" spans="1:15" s="6" customFormat="1" ht="30" x14ac:dyDescent="0.3">
      <c r="A35" s="15" t="s">
        <v>65</v>
      </c>
      <c r="B35" s="19">
        <f t="shared" ref="B35:N35" si="2">SUM(B13:B34)</f>
        <v>5128</v>
      </c>
      <c r="C35" s="19">
        <f t="shared" si="2"/>
        <v>5499</v>
      </c>
      <c r="D35" s="19">
        <f t="shared" si="2"/>
        <v>6749</v>
      </c>
      <c r="E35" s="19">
        <f t="shared" si="2"/>
        <v>6181</v>
      </c>
      <c r="F35" s="19">
        <f t="shared" si="2"/>
        <v>6225</v>
      </c>
      <c r="G35" s="19">
        <f t="shared" si="2"/>
        <v>6538</v>
      </c>
      <c r="H35" s="19">
        <f t="shared" si="2"/>
        <v>6655</v>
      </c>
      <c r="I35" s="19">
        <f t="shared" si="2"/>
        <v>2842</v>
      </c>
      <c r="J35" s="19">
        <f t="shared" si="2"/>
        <v>5994</v>
      </c>
      <c r="K35" s="19">
        <f t="shared" si="2"/>
        <v>7184</v>
      </c>
      <c r="L35" s="19">
        <f t="shared" si="2"/>
        <v>8049</v>
      </c>
      <c r="M35" s="18">
        <f t="shared" si="2"/>
        <v>8701</v>
      </c>
      <c r="N35" s="19">
        <f t="shared" si="2"/>
        <v>75745</v>
      </c>
    </row>
    <row r="36" spans="1:15" s="6" customFormat="1" x14ac:dyDescent="0.3">
      <c r="A36" s="16" t="s">
        <v>66</v>
      </c>
      <c r="B36" s="37">
        <v>3</v>
      </c>
      <c r="C36" s="37">
        <v>13</v>
      </c>
      <c r="D36" s="22">
        <v>6</v>
      </c>
      <c r="E36" s="37">
        <v>20</v>
      </c>
      <c r="F36" s="37">
        <v>18</v>
      </c>
      <c r="G36" s="22">
        <v>20</v>
      </c>
      <c r="H36" s="22">
        <v>6</v>
      </c>
      <c r="I36" s="37">
        <v>9</v>
      </c>
      <c r="J36" s="22">
        <v>11</v>
      </c>
      <c r="K36" s="37">
        <v>37</v>
      </c>
      <c r="L36" s="37">
        <v>10</v>
      </c>
      <c r="M36" s="20">
        <v>6</v>
      </c>
      <c r="N36" s="22">
        <f>SUM(B36:M36)</f>
        <v>159</v>
      </c>
    </row>
    <row r="37" spans="1:15" s="6" customFormat="1" ht="21" customHeight="1" x14ac:dyDescent="0.3">
      <c r="A37" s="17" t="s">
        <v>67</v>
      </c>
      <c r="B37" s="24">
        <f t="shared" ref="B37:N37" si="3">SUM(B36,B35,B12)</f>
        <v>9163</v>
      </c>
      <c r="C37" s="24">
        <f t="shared" si="3"/>
        <v>9793</v>
      </c>
      <c r="D37" s="24">
        <f t="shared" si="3"/>
        <v>11353</v>
      </c>
      <c r="E37" s="24">
        <f t="shared" si="3"/>
        <v>10891</v>
      </c>
      <c r="F37" s="24">
        <f t="shared" si="3"/>
        <v>10962</v>
      </c>
      <c r="G37" s="24">
        <f t="shared" si="3"/>
        <v>11288</v>
      </c>
      <c r="H37" s="24">
        <f t="shared" si="3"/>
        <v>11994</v>
      </c>
      <c r="I37" s="24">
        <f t="shared" si="3"/>
        <v>5600</v>
      </c>
      <c r="J37" s="24">
        <f t="shared" si="3"/>
        <v>11246</v>
      </c>
      <c r="K37" s="24">
        <f t="shared" si="3"/>
        <v>12588</v>
      </c>
      <c r="L37" s="24">
        <f t="shared" si="3"/>
        <v>13254</v>
      </c>
      <c r="M37" s="23">
        <f t="shared" si="3"/>
        <v>14637</v>
      </c>
      <c r="N37" s="24">
        <f t="shared" si="3"/>
        <v>132769</v>
      </c>
    </row>
    <row r="38" spans="1:15" s="5" customFormat="1" ht="24.75" customHeight="1" x14ac:dyDescent="0.3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13"/>
    </row>
    <row r="39" spans="1:15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15" x14ac:dyDescent="0.3">
      <c r="A40" s="78" t="s">
        <v>49</v>
      </c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</row>
    <row r="41" spans="1:15" x14ac:dyDescent="0.3">
      <c r="A41" s="69" t="s">
        <v>50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</row>
  </sheetData>
  <mergeCells count="7">
    <mergeCell ref="A40:N40"/>
    <mergeCell ref="A41:N41"/>
    <mergeCell ref="B2:N2"/>
    <mergeCell ref="B3:N3"/>
    <mergeCell ref="A5:A6"/>
    <mergeCell ref="B5:N5"/>
    <mergeCell ref="A38:N38"/>
  </mergeCells>
  <pageMargins left="0.78740157480314965" right="0.70866141732283472" top="0.51181102362204722" bottom="0.74803149606299213" header="0.31496062992125984" footer="0.31496062992125984"/>
  <pageSetup paperSize="9" scale="78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B5" numberStoredAsText="1"/>
    <ignoredError sqref="N35 N12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O41"/>
  <sheetViews>
    <sheetView showGridLines="0" zoomScaleNormal="100" workbookViewId="0">
      <pane ySplit="6" topLeftCell="A31" activePane="bottomLeft" state="frozen"/>
      <selection pane="bottomLeft" activeCell="A38" sqref="A38:N38"/>
    </sheetView>
  </sheetViews>
  <sheetFormatPr defaultRowHeight="15" x14ac:dyDescent="0.3"/>
  <cols>
    <col min="1" max="1" width="21.5703125" style="1" bestFit="1" customWidth="1"/>
    <col min="2" max="13" width="8.7109375" style="1" customWidth="1"/>
    <col min="14" max="14" width="11.28515625" style="1" bestFit="1" customWidth="1"/>
    <col min="15" max="16384" width="9.140625" style="1"/>
  </cols>
  <sheetData>
    <row r="2" spans="1:14" ht="16.5" x14ac:dyDescent="0.3">
      <c r="B2" s="70" t="s">
        <v>59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</row>
    <row r="3" spans="1:14" ht="16.5" x14ac:dyDescent="0.3">
      <c r="B3" s="71" t="s">
        <v>60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</row>
    <row r="4" spans="1:14" s="5" customFormat="1" ht="13.5" x14ac:dyDescent="0.3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4"/>
    </row>
    <row r="5" spans="1:14" s="5" customFormat="1" ht="17.100000000000001" customHeight="1" x14ac:dyDescent="0.35">
      <c r="A5" s="72" t="s">
        <v>63</v>
      </c>
      <c r="B5" s="74" t="s">
        <v>43</v>
      </c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6"/>
    </row>
    <row r="6" spans="1:14" s="5" customFormat="1" ht="17.100000000000001" customHeight="1" x14ac:dyDescent="0.3">
      <c r="A6" s="73"/>
      <c r="B6" s="10" t="s">
        <v>68</v>
      </c>
      <c r="C6" s="10" t="s">
        <v>69</v>
      </c>
      <c r="D6" s="10" t="s">
        <v>70</v>
      </c>
      <c r="E6" s="10" t="s">
        <v>71</v>
      </c>
      <c r="F6" s="10" t="s">
        <v>72</v>
      </c>
      <c r="G6" s="10" t="s">
        <v>73</v>
      </c>
      <c r="H6" s="10" t="s">
        <v>74</v>
      </c>
      <c r="I6" s="10" t="s">
        <v>75</v>
      </c>
      <c r="J6" s="10" t="s">
        <v>76</v>
      </c>
      <c r="K6" s="10" t="s">
        <v>77</v>
      </c>
      <c r="L6" s="10" t="s">
        <v>78</v>
      </c>
      <c r="M6" s="39" t="s">
        <v>79</v>
      </c>
      <c r="N6" s="10" t="s">
        <v>80</v>
      </c>
    </row>
    <row r="7" spans="1:14" s="5" customFormat="1" x14ac:dyDescent="0.3">
      <c r="A7" s="40" t="s">
        <v>1</v>
      </c>
      <c r="B7" s="26">
        <v>3470</v>
      </c>
      <c r="C7" s="26">
        <v>3558</v>
      </c>
      <c r="D7" s="26">
        <v>4158</v>
      </c>
      <c r="E7" s="26">
        <v>3740</v>
      </c>
      <c r="F7" s="26">
        <v>4132</v>
      </c>
      <c r="G7" s="26">
        <v>3674</v>
      </c>
      <c r="H7" s="26">
        <v>4840</v>
      </c>
      <c r="I7" s="26">
        <v>1491</v>
      </c>
      <c r="J7" s="26">
        <v>4962</v>
      </c>
      <c r="K7" s="26">
        <v>4262</v>
      </c>
      <c r="L7" s="26">
        <v>3518</v>
      </c>
      <c r="M7" s="25">
        <v>3574</v>
      </c>
      <c r="N7" s="26">
        <f>SUM(B7:M7)</f>
        <v>45379</v>
      </c>
    </row>
    <row r="8" spans="1:14" s="5" customFormat="1" x14ac:dyDescent="0.3">
      <c r="A8" s="41" t="s">
        <v>2</v>
      </c>
      <c r="B8" s="28">
        <v>599</v>
      </c>
      <c r="C8" s="28">
        <v>549</v>
      </c>
      <c r="D8" s="28">
        <v>673</v>
      </c>
      <c r="E8" s="28">
        <v>721</v>
      </c>
      <c r="F8" s="28">
        <v>727</v>
      </c>
      <c r="G8" s="28">
        <v>607</v>
      </c>
      <c r="H8" s="28">
        <v>741</v>
      </c>
      <c r="I8" s="28">
        <v>323</v>
      </c>
      <c r="J8" s="28">
        <v>516</v>
      </c>
      <c r="K8" s="28">
        <v>662</v>
      </c>
      <c r="L8" s="28">
        <v>522</v>
      </c>
      <c r="M8" s="27">
        <v>676</v>
      </c>
      <c r="N8" s="28">
        <f>SUM(B8:M8)</f>
        <v>7316</v>
      </c>
    </row>
    <row r="9" spans="1:14" s="5" customFormat="1" x14ac:dyDescent="0.3">
      <c r="A9" s="41" t="s">
        <v>3</v>
      </c>
      <c r="B9" s="28">
        <v>118</v>
      </c>
      <c r="C9" s="28">
        <v>131</v>
      </c>
      <c r="D9" s="28">
        <v>103</v>
      </c>
      <c r="E9" s="28">
        <v>132</v>
      </c>
      <c r="F9" s="28">
        <v>143</v>
      </c>
      <c r="G9" s="28">
        <v>154</v>
      </c>
      <c r="H9" s="28">
        <v>139</v>
      </c>
      <c r="I9" s="28">
        <v>112</v>
      </c>
      <c r="J9" s="28">
        <v>121</v>
      </c>
      <c r="K9" s="28">
        <v>120</v>
      </c>
      <c r="L9" s="28">
        <v>146</v>
      </c>
      <c r="M9" s="27">
        <v>180</v>
      </c>
      <c r="N9" s="28">
        <f>SUM(B9:M9)</f>
        <v>1599</v>
      </c>
    </row>
    <row r="10" spans="1:14" s="5" customFormat="1" x14ac:dyDescent="0.3">
      <c r="A10" s="41" t="s">
        <v>34</v>
      </c>
      <c r="B10" s="28">
        <v>11</v>
      </c>
      <c r="C10" s="28">
        <v>15</v>
      </c>
      <c r="D10" s="28">
        <v>2</v>
      </c>
      <c r="E10" s="28">
        <v>18</v>
      </c>
      <c r="F10" s="28">
        <v>8</v>
      </c>
      <c r="G10" s="28">
        <v>13</v>
      </c>
      <c r="H10" s="28">
        <v>8</v>
      </c>
      <c r="I10" s="28">
        <v>3</v>
      </c>
      <c r="J10" s="28">
        <v>11</v>
      </c>
      <c r="K10" s="28">
        <v>6</v>
      </c>
      <c r="L10" s="28">
        <v>5</v>
      </c>
      <c r="M10" s="27">
        <v>29</v>
      </c>
      <c r="N10" s="28">
        <f>SUM(B10:M10)</f>
        <v>129</v>
      </c>
    </row>
    <row r="11" spans="1:14" s="5" customFormat="1" x14ac:dyDescent="0.3">
      <c r="A11" s="42" t="s">
        <v>35</v>
      </c>
      <c r="B11" s="30">
        <v>4</v>
      </c>
      <c r="C11" s="30">
        <v>0</v>
      </c>
      <c r="D11" s="30">
        <v>1</v>
      </c>
      <c r="E11" s="30">
        <v>0</v>
      </c>
      <c r="F11" s="30">
        <v>2</v>
      </c>
      <c r="G11" s="30">
        <v>19</v>
      </c>
      <c r="H11" s="30">
        <v>13</v>
      </c>
      <c r="I11" s="30">
        <v>10</v>
      </c>
      <c r="J11" s="30">
        <v>22</v>
      </c>
      <c r="K11" s="30">
        <v>16</v>
      </c>
      <c r="L11" s="30">
        <v>5</v>
      </c>
      <c r="M11" s="29">
        <v>28</v>
      </c>
      <c r="N11" s="30">
        <f>SUM(B11:M11)</f>
        <v>120</v>
      </c>
    </row>
    <row r="12" spans="1:14" s="5" customFormat="1" ht="27" x14ac:dyDescent="0.3">
      <c r="A12" s="14" t="s">
        <v>64</v>
      </c>
      <c r="B12" s="22">
        <f t="shared" ref="B12:N12" si="0">SUM(B7:B11)</f>
        <v>4202</v>
      </c>
      <c r="C12" s="22">
        <f t="shared" si="0"/>
        <v>4253</v>
      </c>
      <c r="D12" s="22">
        <f t="shared" si="0"/>
        <v>4937</v>
      </c>
      <c r="E12" s="22">
        <f t="shared" si="0"/>
        <v>4611</v>
      </c>
      <c r="F12" s="22">
        <f t="shared" si="0"/>
        <v>5012</v>
      </c>
      <c r="G12" s="22">
        <f t="shared" si="0"/>
        <v>4467</v>
      </c>
      <c r="H12" s="22">
        <f t="shared" si="0"/>
        <v>5741</v>
      </c>
      <c r="I12" s="22">
        <f t="shared" si="0"/>
        <v>1939</v>
      </c>
      <c r="J12" s="22">
        <f t="shared" si="0"/>
        <v>5632</v>
      </c>
      <c r="K12" s="22">
        <f t="shared" si="0"/>
        <v>5066</v>
      </c>
      <c r="L12" s="22">
        <f t="shared" si="0"/>
        <v>4196</v>
      </c>
      <c r="M12" s="21">
        <f t="shared" si="0"/>
        <v>4487</v>
      </c>
      <c r="N12" s="22">
        <f t="shared" si="0"/>
        <v>54543</v>
      </c>
    </row>
    <row r="13" spans="1:14" s="5" customFormat="1" x14ac:dyDescent="0.3">
      <c r="A13" s="40" t="s">
        <v>5</v>
      </c>
      <c r="B13" s="26">
        <v>601</v>
      </c>
      <c r="C13" s="26">
        <v>624</v>
      </c>
      <c r="D13" s="26">
        <v>655</v>
      </c>
      <c r="E13" s="26">
        <v>579</v>
      </c>
      <c r="F13" s="26">
        <v>685</v>
      </c>
      <c r="G13" s="26">
        <v>725</v>
      </c>
      <c r="H13" s="26">
        <v>574</v>
      </c>
      <c r="I13" s="26">
        <v>211</v>
      </c>
      <c r="J13" s="26">
        <v>622</v>
      </c>
      <c r="K13" s="26">
        <v>879</v>
      </c>
      <c r="L13" s="26">
        <v>741</v>
      </c>
      <c r="M13" s="25">
        <v>814</v>
      </c>
      <c r="N13" s="26">
        <f t="shared" ref="N13:N34" si="1">SUM(B13:M13)</f>
        <v>7710</v>
      </c>
    </row>
    <row r="14" spans="1:14" s="5" customFormat="1" x14ac:dyDescent="0.3">
      <c r="A14" s="41" t="s">
        <v>6</v>
      </c>
      <c r="B14" s="28">
        <v>125</v>
      </c>
      <c r="C14" s="28">
        <v>124</v>
      </c>
      <c r="D14" s="28">
        <v>147</v>
      </c>
      <c r="E14" s="28">
        <v>146</v>
      </c>
      <c r="F14" s="28">
        <v>175</v>
      </c>
      <c r="G14" s="28">
        <v>176</v>
      </c>
      <c r="H14" s="28">
        <v>164</v>
      </c>
      <c r="I14" s="28">
        <v>76</v>
      </c>
      <c r="J14" s="28">
        <v>166</v>
      </c>
      <c r="K14" s="28">
        <v>166</v>
      </c>
      <c r="L14" s="28">
        <v>200</v>
      </c>
      <c r="M14" s="27">
        <v>199</v>
      </c>
      <c r="N14" s="28">
        <f t="shared" si="1"/>
        <v>1864</v>
      </c>
    </row>
    <row r="15" spans="1:14" s="5" customFormat="1" x14ac:dyDescent="0.3">
      <c r="A15" s="41" t="s">
        <v>8</v>
      </c>
      <c r="B15" s="28">
        <v>500</v>
      </c>
      <c r="C15" s="28">
        <v>604</v>
      </c>
      <c r="D15" s="28">
        <v>729</v>
      </c>
      <c r="E15" s="28">
        <v>597</v>
      </c>
      <c r="F15" s="28">
        <v>713</v>
      </c>
      <c r="G15" s="28">
        <v>762</v>
      </c>
      <c r="H15" s="28">
        <v>713</v>
      </c>
      <c r="I15" s="28">
        <v>349</v>
      </c>
      <c r="J15" s="28">
        <v>750</v>
      </c>
      <c r="K15" s="28">
        <v>830</v>
      </c>
      <c r="L15" s="28">
        <v>824</v>
      </c>
      <c r="M15" s="27">
        <v>972</v>
      </c>
      <c r="N15" s="28">
        <f t="shared" si="1"/>
        <v>8343</v>
      </c>
    </row>
    <row r="16" spans="1:14" s="5" customFormat="1" x14ac:dyDescent="0.3">
      <c r="A16" s="41" t="s">
        <v>10</v>
      </c>
      <c r="B16" s="28">
        <v>353</v>
      </c>
      <c r="C16" s="28">
        <v>327</v>
      </c>
      <c r="D16" s="28">
        <v>489</v>
      </c>
      <c r="E16" s="28">
        <v>431</v>
      </c>
      <c r="F16" s="28">
        <v>435</v>
      </c>
      <c r="G16" s="28">
        <v>394</v>
      </c>
      <c r="H16" s="28">
        <v>426</v>
      </c>
      <c r="I16" s="28">
        <v>194</v>
      </c>
      <c r="J16" s="28">
        <v>404</v>
      </c>
      <c r="K16" s="28">
        <v>521</v>
      </c>
      <c r="L16" s="28">
        <v>495</v>
      </c>
      <c r="M16" s="27">
        <v>606</v>
      </c>
      <c r="N16" s="28">
        <f t="shared" si="1"/>
        <v>5075</v>
      </c>
    </row>
    <row r="17" spans="1:14" s="5" customFormat="1" x14ac:dyDescent="0.3">
      <c r="A17" s="41" t="s">
        <v>11</v>
      </c>
      <c r="B17" s="28">
        <v>1</v>
      </c>
      <c r="C17" s="28">
        <v>3</v>
      </c>
      <c r="D17" s="28">
        <v>11</v>
      </c>
      <c r="E17" s="28">
        <v>6</v>
      </c>
      <c r="F17" s="28">
        <v>3</v>
      </c>
      <c r="G17" s="28">
        <v>5</v>
      </c>
      <c r="H17" s="28">
        <v>7</v>
      </c>
      <c r="I17" s="28">
        <v>4</v>
      </c>
      <c r="J17" s="28">
        <v>6</v>
      </c>
      <c r="K17" s="28">
        <v>9</v>
      </c>
      <c r="L17" s="28">
        <v>2</v>
      </c>
      <c r="M17" s="27">
        <v>25</v>
      </c>
      <c r="N17" s="28">
        <f t="shared" si="1"/>
        <v>82</v>
      </c>
    </row>
    <row r="18" spans="1:14" s="5" customFormat="1" x14ac:dyDescent="0.3">
      <c r="A18" s="41" t="s">
        <v>12</v>
      </c>
      <c r="B18" s="28">
        <v>5</v>
      </c>
      <c r="C18" s="28">
        <v>4</v>
      </c>
      <c r="D18" s="28">
        <v>2</v>
      </c>
      <c r="E18" s="28">
        <v>7</v>
      </c>
      <c r="F18" s="28">
        <v>10</v>
      </c>
      <c r="G18" s="28">
        <v>8</v>
      </c>
      <c r="H18" s="28">
        <v>3</v>
      </c>
      <c r="I18" s="28">
        <v>2</v>
      </c>
      <c r="J18" s="28"/>
      <c r="K18" s="28">
        <v>11</v>
      </c>
      <c r="L18" s="28">
        <v>10</v>
      </c>
      <c r="M18" s="27">
        <v>4</v>
      </c>
      <c r="N18" s="28">
        <f t="shared" si="1"/>
        <v>66</v>
      </c>
    </row>
    <row r="19" spans="1:14" s="5" customFormat="1" x14ac:dyDescent="0.3">
      <c r="A19" s="41" t="s">
        <v>13</v>
      </c>
      <c r="B19" s="28">
        <v>70</v>
      </c>
      <c r="C19" s="28">
        <v>85</v>
      </c>
      <c r="D19" s="28">
        <v>112</v>
      </c>
      <c r="E19" s="28">
        <v>64</v>
      </c>
      <c r="F19" s="28">
        <v>73</v>
      </c>
      <c r="G19" s="28">
        <v>60</v>
      </c>
      <c r="H19" s="28">
        <v>78</v>
      </c>
      <c r="I19" s="28">
        <v>42</v>
      </c>
      <c r="J19" s="28">
        <v>64</v>
      </c>
      <c r="K19" s="28">
        <v>79</v>
      </c>
      <c r="L19" s="28">
        <v>102</v>
      </c>
      <c r="M19" s="27">
        <v>106</v>
      </c>
      <c r="N19" s="28">
        <f t="shared" si="1"/>
        <v>935</v>
      </c>
    </row>
    <row r="20" spans="1:14" s="5" customFormat="1" x14ac:dyDescent="0.3">
      <c r="A20" s="41" t="s">
        <v>14</v>
      </c>
      <c r="B20" s="28">
        <v>4</v>
      </c>
      <c r="C20" s="28">
        <v>4</v>
      </c>
      <c r="D20" s="28">
        <v>2</v>
      </c>
      <c r="E20" s="28">
        <v>5</v>
      </c>
      <c r="F20" s="28">
        <v>7</v>
      </c>
      <c r="G20" s="28">
        <v>6</v>
      </c>
      <c r="H20" s="28">
        <v>10</v>
      </c>
      <c r="I20" s="28">
        <v>2</v>
      </c>
      <c r="J20" s="47">
        <v>5</v>
      </c>
      <c r="K20" s="28">
        <v>9</v>
      </c>
      <c r="L20" s="28">
        <v>4</v>
      </c>
      <c r="M20" s="27">
        <v>2</v>
      </c>
      <c r="N20" s="28">
        <f t="shared" si="1"/>
        <v>60</v>
      </c>
    </row>
    <row r="21" spans="1:14" s="5" customFormat="1" x14ac:dyDescent="0.3">
      <c r="A21" s="41" t="s">
        <v>15</v>
      </c>
      <c r="B21" s="28">
        <v>270</v>
      </c>
      <c r="C21" s="28">
        <v>141</v>
      </c>
      <c r="D21" s="28">
        <v>270</v>
      </c>
      <c r="E21" s="28">
        <v>277</v>
      </c>
      <c r="F21" s="28">
        <v>160</v>
      </c>
      <c r="G21" s="28">
        <v>159</v>
      </c>
      <c r="H21" s="28">
        <v>128</v>
      </c>
      <c r="I21" s="28">
        <v>56</v>
      </c>
      <c r="J21" s="28">
        <v>129</v>
      </c>
      <c r="K21" s="28">
        <v>150</v>
      </c>
      <c r="L21" s="28">
        <v>139</v>
      </c>
      <c r="M21" s="27">
        <v>207</v>
      </c>
      <c r="N21" s="28">
        <f t="shared" si="1"/>
        <v>2086</v>
      </c>
    </row>
    <row r="22" spans="1:14" s="5" customFormat="1" x14ac:dyDescent="0.3">
      <c r="A22" s="41" t="s">
        <v>16</v>
      </c>
      <c r="B22" s="28">
        <v>10</v>
      </c>
      <c r="C22" s="28">
        <v>10</v>
      </c>
      <c r="D22" s="28">
        <v>16</v>
      </c>
      <c r="E22" s="28">
        <v>14</v>
      </c>
      <c r="F22" s="28">
        <v>17</v>
      </c>
      <c r="G22" s="28">
        <v>14</v>
      </c>
      <c r="H22" s="28">
        <v>11</v>
      </c>
      <c r="I22" s="28">
        <v>9</v>
      </c>
      <c r="J22" s="28">
        <v>17</v>
      </c>
      <c r="K22" s="28">
        <v>11</v>
      </c>
      <c r="L22" s="28">
        <v>10</v>
      </c>
      <c r="M22" s="27">
        <v>10</v>
      </c>
      <c r="N22" s="28">
        <f t="shared" si="1"/>
        <v>149</v>
      </c>
    </row>
    <row r="23" spans="1:14" s="5" customFormat="1" x14ac:dyDescent="0.3">
      <c r="A23" s="41" t="s">
        <v>18</v>
      </c>
      <c r="B23" s="28">
        <v>315</v>
      </c>
      <c r="C23" s="28">
        <v>283</v>
      </c>
      <c r="D23" s="28">
        <v>363</v>
      </c>
      <c r="E23" s="28">
        <v>426</v>
      </c>
      <c r="F23" s="28">
        <v>389</v>
      </c>
      <c r="G23" s="28">
        <v>341</v>
      </c>
      <c r="H23" s="28">
        <v>426</v>
      </c>
      <c r="I23" s="28">
        <v>149</v>
      </c>
      <c r="J23" s="28">
        <v>363</v>
      </c>
      <c r="K23" s="28">
        <v>466</v>
      </c>
      <c r="L23" s="28">
        <v>351</v>
      </c>
      <c r="M23" s="27">
        <v>404</v>
      </c>
      <c r="N23" s="28">
        <f t="shared" si="1"/>
        <v>4276</v>
      </c>
    </row>
    <row r="24" spans="1:14" s="5" customFormat="1" x14ac:dyDescent="0.3">
      <c r="A24" s="41" t="s">
        <v>19</v>
      </c>
      <c r="B24" s="28">
        <v>30</v>
      </c>
      <c r="C24" s="28">
        <v>50</v>
      </c>
      <c r="D24" s="28">
        <v>74</v>
      </c>
      <c r="E24" s="28">
        <v>85</v>
      </c>
      <c r="F24" s="28">
        <v>55</v>
      </c>
      <c r="G24" s="28">
        <v>83</v>
      </c>
      <c r="H24" s="28">
        <v>83</v>
      </c>
      <c r="I24" s="28">
        <v>46</v>
      </c>
      <c r="J24" s="28">
        <v>79</v>
      </c>
      <c r="K24" s="28">
        <v>86</v>
      </c>
      <c r="L24" s="28">
        <v>48</v>
      </c>
      <c r="M24" s="27">
        <v>48</v>
      </c>
      <c r="N24" s="28">
        <f t="shared" si="1"/>
        <v>767</v>
      </c>
    </row>
    <row r="25" spans="1:14" s="5" customFormat="1" x14ac:dyDescent="0.3">
      <c r="A25" s="41" t="s">
        <v>20</v>
      </c>
      <c r="B25" s="28">
        <v>316</v>
      </c>
      <c r="C25" s="28">
        <v>301</v>
      </c>
      <c r="D25" s="28">
        <v>345</v>
      </c>
      <c r="E25" s="28">
        <v>333</v>
      </c>
      <c r="F25" s="28">
        <v>386</v>
      </c>
      <c r="G25" s="28">
        <v>376</v>
      </c>
      <c r="H25" s="28">
        <v>416</v>
      </c>
      <c r="I25" s="28">
        <v>184</v>
      </c>
      <c r="J25" s="28">
        <v>344</v>
      </c>
      <c r="K25" s="28">
        <v>444</v>
      </c>
      <c r="L25" s="28">
        <v>384</v>
      </c>
      <c r="M25" s="27">
        <v>452</v>
      </c>
      <c r="N25" s="28">
        <f t="shared" si="1"/>
        <v>4281</v>
      </c>
    </row>
    <row r="26" spans="1:14" s="5" customFormat="1" x14ac:dyDescent="0.3">
      <c r="A26" s="41" t="s">
        <v>21</v>
      </c>
      <c r="B26" s="28">
        <v>791</v>
      </c>
      <c r="C26" s="28">
        <v>818</v>
      </c>
      <c r="D26" s="28">
        <v>855</v>
      </c>
      <c r="E26" s="28">
        <v>835</v>
      </c>
      <c r="F26" s="28">
        <v>895</v>
      </c>
      <c r="G26" s="28">
        <v>895</v>
      </c>
      <c r="H26" s="28">
        <v>699</v>
      </c>
      <c r="I26" s="28">
        <v>353</v>
      </c>
      <c r="J26" s="28">
        <v>831</v>
      </c>
      <c r="K26" s="28">
        <v>890</v>
      </c>
      <c r="L26" s="28">
        <v>909</v>
      </c>
      <c r="M26" s="27">
        <v>1085</v>
      </c>
      <c r="N26" s="28">
        <f t="shared" si="1"/>
        <v>9856</v>
      </c>
    </row>
    <row r="27" spans="1:14" s="5" customFormat="1" x14ac:dyDescent="0.3">
      <c r="A27" s="41" t="s">
        <v>22</v>
      </c>
      <c r="B27" s="28">
        <v>653</v>
      </c>
      <c r="C27" s="28">
        <v>614</v>
      </c>
      <c r="D27" s="28">
        <v>730</v>
      </c>
      <c r="E27" s="28">
        <v>635</v>
      </c>
      <c r="F27" s="28">
        <v>818</v>
      </c>
      <c r="G27" s="28">
        <v>1035</v>
      </c>
      <c r="H27" s="28">
        <v>888</v>
      </c>
      <c r="I27" s="28">
        <v>409</v>
      </c>
      <c r="J27" s="28">
        <v>834</v>
      </c>
      <c r="K27" s="28">
        <v>920</v>
      </c>
      <c r="L27" s="28">
        <v>905</v>
      </c>
      <c r="M27" s="27">
        <v>1147</v>
      </c>
      <c r="N27" s="28">
        <f t="shared" si="1"/>
        <v>9588</v>
      </c>
    </row>
    <row r="28" spans="1:14" s="5" customFormat="1" x14ac:dyDescent="0.3">
      <c r="A28" s="41" t="s">
        <v>23</v>
      </c>
      <c r="B28" s="28">
        <v>46</v>
      </c>
      <c r="C28" s="28">
        <v>85</v>
      </c>
      <c r="D28" s="28">
        <v>75</v>
      </c>
      <c r="E28" s="28">
        <v>49</v>
      </c>
      <c r="F28" s="28">
        <v>72</v>
      </c>
      <c r="G28" s="28">
        <v>51</v>
      </c>
      <c r="H28" s="28">
        <v>71</v>
      </c>
      <c r="I28" s="28">
        <v>54</v>
      </c>
      <c r="J28" s="28">
        <v>75</v>
      </c>
      <c r="K28" s="28">
        <v>57</v>
      </c>
      <c r="L28" s="28">
        <v>56</v>
      </c>
      <c r="M28" s="27">
        <v>60</v>
      </c>
      <c r="N28" s="28">
        <f t="shared" si="1"/>
        <v>751</v>
      </c>
    </row>
    <row r="29" spans="1:14" s="5" customFormat="1" x14ac:dyDescent="0.3">
      <c r="A29" s="41" t="s">
        <v>24</v>
      </c>
      <c r="B29" s="28">
        <v>1</v>
      </c>
      <c r="C29" s="28">
        <v>2</v>
      </c>
      <c r="D29" s="28">
        <v>2</v>
      </c>
      <c r="E29" s="28">
        <v>3</v>
      </c>
      <c r="F29" s="28">
        <v>3</v>
      </c>
      <c r="G29" s="28">
        <v>2</v>
      </c>
      <c r="H29" s="28">
        <v>1</v>
      </c>
      <c r="I29" s="28">
        <v>1</v>
      </c>
      <c r="J29" s="28">
        <v>2</v>
      </c>
      <c r="K29" s="28">
        <v>5</v>
      </c>
      <c r="L29" s="28">
        <v>2</v>
      </c>
      <c r="M29" s="27">
        <v>2</v>
      </c>
      <c r="N29" s="28">
        <f t="shared" si="1"/>
        <v>26</v>
      </c>
    </row>
    <row r="30" spans="1:14" s="5" customFormat="1" x14ac:dyDescent="0.3">
      <c r="A30" s="41" t="s">
        <v>27</v>
      </c>
      <c r="B30" s="28">
        <v>14</v>
      </c>
      <c r="C30" s="28">
        <v>7</v>
      </c>
      <c r="D30" s="28">
        <v>8</v>
      </c>
      <c r="E30" s="28">
        <v>5</v>
      </c>
      <c r="F30" s="28">
        <v>3</v>
      </c>
      <c r="G30" s="28">
        <v>2</v>
      </c>
      <c r="H30" s="28">
        <v>3</v>
      </c>
      <c r="I30" s="28">
        <v>5</v>
      </c>
      <c r="J30" s="28">
        <v>2</v>
      </c>
      <c r="K30" s="28">
        <v>2</v>
      </c>
      <c r="L30" s="28">
        <v>4</v>
      </c>
      <c r="M30" s="27">
        <v>3</v>
      </c>
      <c r="N30" s="28">
        <f t="shared" si="1"/>
        <v>58</v>
      </c>
    </row>
    <row r="31" spans="1:14" s="5" customFormat="1" x14ac:dyDescent="0.3">
      <c r="A31" s="41" t="s">
        <v>28</v>
      </c>
      <c r="B31" s="28">
        <v>49</v>
      </c>
      <c r="C31" s="28">
        <v>45</v>
      </c>
      <c r="D31" s="28">
        <v>50</v>
      </c>
      <c r="E31" s="28">
        <v>46</v>
      </c>
      <c r="F31" s="28">
        <v>53</v>
      </c>
      <c r="G31" s="28">
        <v>46</v>
      </c>
      <c r="H31" s="28">
        <v>50</v>
      </c>
      <c r="I31" s="28">
        <v>43</v>
      </c>
      <c r="J31" s="28">
        <v>77</v>
      </c>
      <c r="K31" s="28">
        <v>99</v>
      </c>
      <c r="L31" s="28">
        <v>93</v>
      </c>
      <c r="M31" s="27">
        <v>132</v>
      </c>
      <c r="N31" s="28">
        <f t="shared" si="1"/>
        <v>783</v>
      </c>
    </row>
    <row r="32" spans="1:14" s="5" customFormat="1" x14ac:dyDescent="0.3">
      <c r="A32" s="41" t="s">
        <v>29</v>
      </c>
      <c r="B32" s="28">
        <v>494</v>
      </c>
      <c r="C32" s="28">
        <v>414</v>
      </c>
      <c r="D32" s="28">
        <v>498</v>
      </c>
      <c r="E32" s="28">
        <v>450</v>
      </c>
      <c r="F32" s="28">
        <v>425</v>
      </c>
      <c r="G32" s="28">
        <v>487</v>
      </c>
      <c r="H32" s="28">
        <v>454</v>
      </c>
      <c r="I32" s="28">
        <v>242</v>
      </c>
      <c r="J32" s="28">
        <v>535</v>
      </c>
      <c r="K32" s="28">
        <v>527</v>
      </c>
      <c r="L32" s="28">
        <v>471</v>
      </c>
      <c r="M32" s="27">
        <v>579</v>
      </c>
      <c r="N32" s="28">
        <f t="shared" si="1"/>
        <v>5576</v>
      </c>
    </row>
    <row r="33" spans="1:15" s="5" customFormat="1" x14ac:dyDescent="0.3">
      <c r="A33" s="41" t="s">
        <v>30</v>
      </c>
      <c r="B33" s="28">
        <v>20</v>
      </c>
      <c r="C33" s="28">
        <v>24</v>
      </c>
      <c r="D33" s="28">
        <v>31</v>
      </c>
      <c r="E33" s="28">
        <v>17</v>
      </c>
      <c r="F33" s="28">
        <v>26</v>
      </c>
      <c r="G33" s="28">
        <v>20</v>
      </c>
      <c r="H33" s="28">
        <v>26</v>
      </c>
      <c r="I33" s="28">
        <v>12</v>
      </c>
      <c r="J33" s="28">
        <v>16</v>
      </c>
      <c r="K33" s="28">
        <v>36</v>
      </c>
      <c r="L33" s="28">
        <v>35</v>
      </c>
      <c r="M33" s="27">
        <v>41</v>
      </c>
      <c r="N33" s="28">
        <f t="shared" si="1"/>
        <v>304</v>
      </c>
    </row>
    <row r="34" spans="1:15" s="5" customFormat="1" x14ac:dyDescent="0.3">
      <c r="A34" s="42" t="s">
        <v>31</v>
      </c>
      <c r="B34" s="30">
        <v>32</v>
      </c>
      <c r="C34" s="30">
        <v>39</v>
      </c>
      <c r="D34" s="30">
        <v>27</v>
      </c>
      <c r="E34" s="30">
        <v>32</v>
      </c>
      <c r="F34" s="30">
        <v>36</v>
      </c>
      <c r="G34" s="30">
        <v>24</v>
      </c>
      <c r="H34" s="30">
        <v>28</v>
      </c>
      <c r="I34" s="30">
        <v>11</v>
      </c>
      <c r="J34" s="30">
        <v>22</v>
      </c>
      <c r="K34" s="30">
        <v>32</v>
      </c>
      <c r="L34" s="30">
        <v>22</v>
      </c>
      <c r="M34" s="29">
        <v>44</v>
      </c>
      <c r="N34" s="30">
        <f t="shared" si="1"/>
        <v>349</v>
      </c>
    </row>
    <row r="35" spans="1:15" s="6" customFormat="1" ht="30" x14ac:dyDescent="0.3">
      <c r="A35" s="15" t="s">
        <v>65</v>
      </c>
      <c r="B35" s="19">
        <f t="shared" ref="B35:N35" si="2">SUM(B13:B34)</f>
        <v>4700</v>
      </c>
      <c r="C35" s="19">
        <f t="shared" si="2"/>
        <v>4608</v>
      </c>
      <c r="D35" s="19">
        <f t="shared" si="2"/>
        <v>5491</v>
      </c>
      <c r="E35" s="19">
        <f t="shared" si="2"/>
        <v>5042</v>
      </c>
      <c r="F35" s="19">
        <f t="shared" si="2"/>
        <v>5439</v>
      </c>
      <c r="G35" s="19">
        <f t="shared" si="2"/>
        <v>5671</v>
      </c>
      <c r="H35" s="19">
        <f t="shared" si="2"/>
        <v>5259</v>
      </c>
      <c r="I35" s="19">
        <f t="shared" si="2"/>
        <v>2454</v>
      </c>
      <c r="J35" s="19">
        <f t="shared" si="2"/>
        <v>5343</v>
      </c>
      <c r="K35" s="19">
        <f t="shared" si="2"/>
        <v>6229</v>
      </c>
      <c r="L35" s="19">
        <f t="shared" si="2"/>
        <v>5807</v>
      </c>
      <c r="M35" s="18">
        <f t="shared" si="2"/>
        <v>6942</v>
      </c>
      <c r="N35" s="19">
        <f t="shared" si="2"/>
        <v>62985</v>
      </c>
    </row>
    <row r="36" spans="1:15" s="6" customFormat="1" x14ac:dyDescent="0.3">
      <c r="A36" s="52" t="s">
        <v>66</v>
      </c>
      <c r="B36" s="37">
        <v>14</v>
      </c>
      <c r="C36" s="37">
        <v>13</v>
      </c>
      <c r="D36" s="22">
        <v>7</v>
      </c>
      <c r="E36" s="37">
        <v>8</v>
      </c>
      <c r="F36" s="37">
        <v>37</v>
      </c>
      <c r="G36" s="22">
        <v>32</v>
      </c>
      <c r="H36" s="22">
        <v>4</v>
      </c>
      <c r="I36" s="37">
        <v>10</v>
      </c>
      <c r="J36" s="22">
        <v>5</v>
      </c>
      <c r="K36" s="37">
        <v>14</v>
      </c>
      <c r="L36" s="37">
        <v>12</v>
      </c>
      <c r="M36" s="20">
        <v>36</v>
      </c>
      <c r="N36" s="22">
        <f>SUM(B36:M36)</f>
        <v>192</v>
      </c>
    </row>
    <row r="37" spans="1:15" s="6" customFormat="1" ht="21" customHeight="1" x14ac:dyDescent="0.3">
      <c r="A37" s="17" t="s">
        <v>67</v>
      </c>
      <c r="B37" s="24">
        <f t="shared" ref="B37:N37" si="3">SUM(B12,B35,B36)</f>
        <v>8916</v>
      </c>
      <c r="C37" s="24">
        <f t="shared" si="3"/>
        <v>8874</v>
      </c>
      <c r="D37" s="24">
        <f t="shared" si="3"/>
        <v>10435</v>
      </c>
      <c r="E37" s="24">
        <f t="shared" si="3"/>
        <v>9661</v>
      </c>
      <c r="F37" s="24">
        <f t="shared" si="3"/>
        <v>10488</v>
      </c>
      <c r="G37" s="24">
        <f t="shared" si="3"/>
        <v>10170</v>
      </c>
      <c r="H37" s="24">
        <f t="shared" si="3"/>
        <v>11004</v>
      </c>
      <c r="I37" s="24">
        <f t="shared" si="3"/>
        <v>4403</v>
      </c>
      <c r="J37" s="24">
        <f t="shared" si="3"/>
        <v>10980</v>
      </c>
      <c r="K37" s="24">
        <f t="shared" si="3"/>
        <v>11309</v>
      </c>
      <c r="L37" s="24">
        <f t="shared" si="3"/>
        <v>10015</v>
      </c>
      <c r="M37" s="23">
        <f t="shared" si="3"/>
        <v>11465</v>
      </c>
      <c r="N37" s="24">
        <f t="shared" si="3"/>
        <v>117720</v>
      </c>
    </row>
    <row r="38" spans="1:15" s="5" customFormat="1" ht="24.75" customHeight="1" x14ac:dyDescent="0.3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13"/>
    </row>
    <row r="39" spans="1:15" x14ac:dyDescent="0.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15" x14ac:dyDescent="0.3">
      <c r="A40" s="79" t="s">
        <v>45</v>
      </c>
      <c r="B40" s="79"/>
      <c r="C40" s="79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</row>
    <row r="41" spans="1:15" x14ac:dyDescent="0.3">
      <c r="A41" s="69" t="s">
        <v>46</v>
      </c>
      <c r="B41" s="69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</row>
  </sheetData>
  <mergeCells count="7">
    <mergeCell ref="A40:N40"/>
    <mergeCell ref="A41:N41"/>
    <mergeCell ref="B2:N2"/>
    <mergeCell ref="B3:N3"/>
    <mergeCell ref="A5:A6"/>
    <mergeCell ref="B5:N5"/>
    <mergeCell ref="A38:N38"/>
  </mergeCells>
  <phoneticPr fontId="18" type="noConversion"/>
  <pageMargins left="0.78740157480314965" right="0.70866141732283472" top="0.51181102362204722" bottom="0.74803149606299213" header="0.31496062992125984" footer="0.31496062992125984"/>
  <pageSetup paperSize="9" scale="78" orientation="landscape" r:id="rId1"/>
  <headerFooter>
    <oddFooter>&amp;L&amp;"Trebuchet MS,Grassetto"&amp;11Statistiche Italia - IMMATRICOLAZIONI
Automobile in cifre&amp;C&amp;"Trebuchet MS,Normale"&amp;9&amp;P/&amp;N&amp;R&amp;"Trebuchet MS,Grassetto"&amp;11ANFIA - Studi e Statistiche</oddFooter>
  </headerFooter>
  <ignoredErrors>
    <ignoredError sqref="N35 N12" formula="1"/>
    <ignoredError sqref="B5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16</vt:i4>
      </vt:variant>
    </vt:vector>
  </HeadingPairs>
  <TitlesOfParts>
    <vt:vector size="29" baseType="lpstr">
      <vt:lpstr>23.VCL_marca_mesi (2022)</vt:lpstr>
      <vt:lpstr>23.VCL_marca_mesi (2021)</vt:lpstr>
      <vt:lpstr>23.VCL_marca_mesi (2020)</vt:lpstr>
      <vt:lpstr>23.VCL_marca_mesi (2019)</vt:lpstr>
      <vt:lpstr>23.VCL_marca_mesi (2018)</vt:lpstr>
      <vt:lpstr>23.VCL_marca_mesi (2017)</vt:lpstr>
      <vt:lpstr>23.VCL_marca_mesi (2016)</vt:lpstr>
      <vt:lpstr>23.VCL_marca_mesi (2015)</vt:lpstr>
      <vt:lpstr>23.VCL_marca_mesi (2014)</vt:lpstr>
      <vt:lpstr>23.VCL_marca_mesi (2013)</vt:lpstr>
      <vt:lpstr>23.VCL_marca_mesi (2012)</vt:lpstr>
      <vt:lpstr>23.VCL_marca_mesi (2011)</vt:lpstr>
      <vt:lpstr>23.VCL_marca_mesi (2010)</vt:lpstr>
      <vt:lpstr>'23.VCL_marca_mesi (2010)'!Area_stampa</vt:lpstr>
      <vt:lpstr>'23.VCL_marca_mesi (2011)'!Area_stampa</vt:lpstr>
      <vt:lpstr>'23.VCL_marca_mesi (2012)'!Area_stampa</vt:lpstr>
      <vt:lpstr>'23.VCL_marca_mesi (2010)'!Titoli_stampa</vt:lpstr>
      <vt:lpstr>'23.VCL_marca_mesi (2011)'!Titoli_stampa</vt:lpstr>
      <vt:lpstr>'23.VCL_marca_mesi (2012)'!Titoli_stampa</vt:lpstr>
      <vt:lpstr>'23.VCL_marca_mesi (2013)'!Titoli_stampa</vt:lpstr>
      <vt:lpstr>'23.VCL_marca_mesi (2014)'!Titoli_stampa</vt:lpstr>
      <vt:lpstr>'23.VCL_marca_mesi (2015)'!Titoli_stampa</vt:lpstr>
      <vt:lpstr>'23.VCL_marca_mesi (2016)'!Titoli_stampa</vt:lpstr>
      <vt:lpstr>'23.VCL_marca_mesi (2017)'!Titoli_stampa</vt:lpstr>
      <vt:lpstr>'23.VCL_marca_mesi (2018)'!Titoli_stampa</vt:lpstr>
      <vt:lpstr>'23.VCL_marca_mesi (2019)'!Titoli_stampa</vt:lpstr>
      <vt:lpstr>'23.VCL_marca_mesi (2020)'!Titoli_stampa</vt:lpstr>
      <vt:lpstr>'23.VCL_marca_mesi (2021)'!Titoli_stampa</vt:lpstr>
      <vt:lpstr>'23.VCL_marca_mesi (2022)'!Titoli_stampa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2022-07-26T14:56:09Z</cp:lastPrinted>
  <dcterms:created xsi:type="dcterms:W3CDTF">2012-11-30T07:30:16Z</dcterms:created>
  <dcterms:modified xsi:type="dcterms:W3CDTF">2023-06-29T11:49:15Z</dcterms:modified>
</cp:coreProperties>
</file>