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B5EBCD4E-8DCD-4266-B813-FA3757A80A84}" xr6:coauthVersionLast="47" xr6:coauthVersionMax="47" xr10:uidLastSave="{00000000-0000-0000-0000-000000000000}"/>
  <bookViews>
    <workbookView xWindow="-28920" yWindow="-120" windowWidth="29040" windowHeight="15720" xr2:uid="{00000000-000D-0000-FFFF-FFFF00000000}"/>
  </bookViews>
  <sheets>
    <sheet name="11.R_marche (22-21)" sheetId="7" r:id="rId1"/>
    <sheet name="11.R_marche (21-20)" sheetId="6" r:id="rId2"/>
    <sheet name="11.R_marche (20-16)" sheetId="3" r:id="rId3"/>
    <sheet name="11.R_marche (15-07)" sheetId="2" r:id="rId4"/>
    <sheet name="Grafico1" sheetId="5" r:id="rId5"/>
  </sheets>
  <definedNames>
    <definedName name="_xlnm.Print_Area" localSheetId="3">'11.R_marche (15-07)'!$A$1:$T$130</definedName>
    <definedName name="_xlnm.Print_Area" localSheetId="2">'11.R_marche (20-16)'!$A$1:$K$138</definedName>
    <definedName name="_xlnm.Print_Area" localSheetId="1">'11.R_marche (21-20)'!$A$1:$E$138</definedName>
    <definedName name="_xlnm.Print_Area" localSheetId="0">'11.R_marche (22-21)'!$A$1:$E$136</definedName>
    <definedName name="_xlnm.Print_Titles" localSheetId="3">'11.R_marche (15-07)'!$A:$A,'11.R_marche (15-07)'!$1:$6</definedName>
    <definedName name="_xlnm.Print_Titles" localSheetId="2">'11.R_marche (20-16)'!$A:$A,'11.R_marche (20-16)'!$1:$6</definedName>
    <definedName name="_xlnm.Print_Titles" localSheetId="1">'11.R_marche (21-20)'!$A:$A,'11.R_marche (21-20)'!$1:$6</definedName>
    <definedName name="_xlnm.Print_Titles" localSheetId="0">'11.R_marche (22-21)'!$A:$A,'11.R_marche (22-21)'!$1:$6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2" i="7" l="1"/>
  <c r="B132" i="7"/>
  <c r="D86" i="7"/>
  <c r="B86" i="7"/>
  <c r="D134" i="6"/>
  <c r="B134" i="6"/>
  <c r="D87" i="6"/>
  <c r="B87" i="6"/>
  <c r="B135" i="6" s="1"/>
  <c r="D133" i="7" l="1"/>
  <c r="E25" i="7" s="1"/>
  <c r="B133" i="7"/>
  <c r="C85" i="7" s="1"/>
  <c r="C41" i="7"/>
  <c r="C71" i="7"/>
  <c r="C47" i="7"/>
  <c r="C51" i="7"/>
  <c r="C39" i="7"/>
  <c r="C78" i="7"/>
  <c r="C127" i="7"/>
  <c r="C64" i="7"/>
  <c r="C56" i="7"/>
  <c r="C125" i="7"/>
  <c r="C109" i="7"/>
  <c r="C92" i="7"/>
  <c r="C13" i="7"/>
  <c r="C43" i="7"/>
  <c r="C81" i="6"/>
  <c r="D135" i="6"/>
  <c r="E77" i="6" s="1"/>
  <c r="C42" i="6"/>
  <c r="C90" i="6"/>
  <c r="C101" i="6"/>
  <c r="C41" i="6"/>
  <c r="C89" i="6"/>
  <c r="C57" i="6"/>
  <c r="C60" i="6"/>
  <c r="C105" i="6"/>
  <c r="C28" i="6"/>
  <c r="C65" i="6"/>
  <c r="C10" i="6"/>
  <c r="C12" i="6"/>
  <c r="C17" i="6"/>
  <c r="C53" i="6"/>
  <c r="C58" i="6"/>
  <c r="C69" i="6"/>
  <c r="C121" i="6"/>
  <c r="C49" i="6"/>
  <c r="C21" i="6"/>
  <c r="C26" i="6"/>
  <c r="C33" i="6"/>
  <c r="C73" i="6"/>
  <c r="C124" i="6"/>
  <c r="C9" i="6"/>
  <c r="C85" i="6"/>
  <c r="C22" i="6"/>
  <c r="C37" i="6"/>
  <c r="C76" i="6"/>
  <c r="C133" i="6"/>
  <c r="C25" i="6"/>
  <c r="C74" i="6"/>
  <c r="C38" i="6"/>
  <c r="C134" i="6"/>
  <c r="C125" i="6"/>
  <c r="C109" i="6"/>
  <c r="C93" i="6"/>
  <c r="C77" i="6"/>
  <c r="C61" i="6"/>
  <c r="C45" i="6"/>
  <c r="C29" i="6"/>
  <c r="C13" i="6"/>
  <c r="C96" i="6"/>
  <c r="C64" i="6"/>
  <c r="C32" i="6"/>
  <c r="C99" i="6"/>
  <c r="C67" i="6"/>
  <c r="C19" i="6"/>
  <c r="C86" i="6"/>
  <c r="C70" i="6"/>
  <c r="C128" i="6"/>
  <c r="C112" i="6"/>
  <c r="C80" i="6"/>
  <c r="C48" i="6"/>
  <c r="C16" i="6"/>
  <c r="C131" i="6"/>
  <c r="C115" i="6"/>
  <c r="C83" i="6"/>
  <c r="C51" i="6"/>
  <c r="C35" i="6"/>
  <c r="C118" i="6"/>
  <c r="C102" i="6"/>
  <c r="C54" i="6"/>
  <c r="C127" i="6"/>
  <c r="C111" i="6"/>
  <c r="C95" i="6"/>
  <c r="C79" i="6"/>
  <c r="C63" i="6"/>
  <c r="C47" i="6"/>
  <c r="C31" i="6"/>
  <c r="C15" i="6"/>
  <c r="C130" i="6"/>
  <c r="C114" i="6"/>
  <c r="C98" i="6"/>
  <c r="C82" i="6"/>
  <c r="C66" i="6"/>
  <c r="C50" i="6"/>
  <c r="C34" i="6"/>
  <c r="C18" i="6"/>
  <c r="C120" i="6"/>
  <c r="C104" i="6"/>
  <c r="C72" i="6"/>
  <c r="C56" i="6"/>
  <c r="C40" i="6"/>
  <c r="C24" i="6"/>
  <c r="C8" i="6"/>
  <c r="C62" i="6"/>
  <c r="C46" i="6"/>
  <c r="C30" i="6"/>
  <c r="C123" i="6"/>
  <c r="C107" i="6"/>
  <c r="C91" i="6"/>
  <c r="C75" i="6"/>
  <c r="C59" i="6"/>
  <c r="C43" i="6"/>
  <c r="C27" i="6"/>
  <c r="C11" i="6"/>
  <c r="C126" i="6"/>
  <c r="C110" i="6"/>
  <c r="C94" i="6"/>
  <c r="C78" i="6"/>
  <c r="C14" i="6"/>
  <c r="C129" i="6"/>
  <c r="C113" i="6"/>
  <c r="C97" i="6"/>
  <c r="C132" i="6"/>
  <c r="C116" i="6"/>
  <c r="C100" i="6"/>
  <c r="C84" i="6"/>
  <c r="C68" i="6"/>
  <c r="C52" i="6"/>
  <c r="C36" i="6"/>
  <c r="C20" i="6"/>
  <c r="C122" i="6"/>
  <c r="C119" i="6"/>
  <c r="C103" i="6"/>
  <c r="C71" i="6"/>
  <c r="C55" i="6"/>
  <c r="C39" i="6"/>
  <c r="C23" i="6"/>
  <c r="C106" i="6"/>
  <c r="C117" i="6"/>
  <c r="C108" i="6"/>
  <c r="C44" i="6"/>
  <c r="C92" i="6"/>
  <c r="C87" i="6"/>
  <c r="D134" i="3"/>
  <c r="B134" i="3"/>
  <c r="B135" i="3" s="1"/>
  <c r="B87" i="3"/>
  <c r="D87" i="3"/>
  <c r="C82" i="7" l="1"/>
  <c r="C104" i="7"/>
  <c r="C90" i="7"/>
  <c r="E98" i="7"/>
  <c r="E70" i="7"/>
  <c r="E110" i="7"/>
  <c r="E41" i="7"/>
  <c r="E106" i="7"/>
  <c r="E99" i="7"/>
  <c r="E100" i="7"/>
  <c r="E78" i="7"/>
  <c r="E118" i="7"/>
  <c r="E95" i="7"/>
  <c r="E49" i="7"/>
  <c r="E20" i="7"/>
  <c r="E11" i="7"/>
  <c r="E84" i="7"/>
  <c r="E102" i="7"/>
  <c r="E92" i="7"/>
  <c r="E103" i="7"/>
  <c r="E123" i="7"/>
  <c r="E15" i="7"/>
  <c r="E73" i="7"/>
  <c r="E13" i="7"/>
  <c r="E125" i="7"/>
  <c r="E121" i="7"/>
  <c r="E35" i="7"/>
  <c r="E39" i="7"/>
  <c r="E90" i="7"/>
  <c r="E62" i="7"/>
  <c r="E72" i="7"/>
  <c r="E80" i="7"/>
  <c r="E26" i="7"/>
  <c r="E114" i="7"/>
  <c r="E107" i="7"/>
  <c r="E108" i="7"/>
  <c r="E85" i="7"/>
  <c r="E126" i="7"/>
  <c r="E74" i="7"/>
  <c r="E122" i="7"/>
  <c r="E115" i="7"/>
  <c r="E116" i="7"/>
  <c r="E93" i="7"/>
  <c r="E89" i="7"/>
  <c r="E111" i="7"/>
  <c r="E65" i="7"/>
  <c r="E10" i="7"/>
  <c r="E130" i="7"/>
  <c r="E124" i="7"/>
  <c r="E101" i="7"/>
  <c r="E119" i="7"/>
  <c r="E97" i="7"/>
  <c r="E113" i="7"/>
  <c r="E105" i="7"/>
  <c r="E131" i="7"/>
  <c r="E109" i="7"/>
  <c r="E18" i="7"/>
  <c r="E127" i="7"/>
  <c r="E81" i="7"/>
  <c r="E8" i="7"/>
  <c r="E42" i="7"/>
  <c r="E77" i="7"/>
  <c r="E33" i="7"/>
  <c r="E91" i="7"/>
  <c r="E57" i="7"/>
  <c r="E19" i="7"/>
  <c r="E12" i="7"/>
  <c r="E58" i="7"/>
  <c r="E82" i="7"/>
  <c r="E117" i="7"/>
  <c r="E66" i="7"/>
  <c r="E50" i="7"/>
  <c r="E88" i="7"/>
  <c r="E27" i="7"/>
  <c r="E34" i="7"/>
  <c r="E96" i="7"/>
  <c r="E28" i="7"/>
  <c r="E21" i="7"/>
  <c r="E16" i="7"/>
  <c r="E104" i="7"/>
  <c r="E43" i="7"/>
  <c r="E36" i="7"/>
  <c r="E29" i="7"/>
  <c r="E14" i="7"/>
  <c r="E47" i="7"/>
  <c r="E24" i="7"/>
  <c r="E129" i="7"/>
  <c r="E112" i="7"/>
  <c r="E51" i="7"/>
  <c r="E44" i="7"/>
  <c r="E37" i="7"/>
  <c r="E22" i="7"/>
  <c r="E55" i="7"/>
  <c r="E32" i="7"/>
  <c r="E23" i="7"/>
  <c r="E120" i="7"/>
  <c r="E59" i="7"/>
  <c r="E52" i="7"/>
  <c r="E45" i="7"/>
  <c r="E30" i="7"/>
  <c r="E63" i="7"/>
  <c r="E40" i="7"/>
  <c r="E31" i="7"/>
  <c r="E128" i="7"/>
  <c r="E67" i="7"/>
  <c r="E60" i="7"/>
  <c r="E53" i="7"/>
  <c r="E38" i="7"/>
  <c r="E71" i="7"/>
  <c r="E48" i="7"/>
  <c r="E9" i="7"/>
  <c r="E75" i="7"/>
  <c r="E68" i="7"/>
  <c r="E61" i="7"/>
  <c r="E46" i="7"/>
  <c r="E79" i="7"/>
  <c r="E56" i="7"/>
  <c r="E17" i="7"/>
  <c r="E132" i="7"/>
  <c r="E83" i="7"/>
  <c r="E76" i="7"/>
  <c r="E69" i="7"/>
  <c r="E54" i="7"/>
  <c r="E94" i="7"/>
  <c r="E64" i="7"/>
  <c r="C112" i="7"/>
  <c r="C100" i="7"/>
  <c r="C28" i="7"/>
  <c r="C44" i="7"/>
  <c r="C122" i="7"/>
  <c r="C132" i="7"/>
  <c r="C108" i="7"/>
  <c r="C72" i="7"/>
  <c r="C120" i="7"/>
  <c r="C116" i="7"/>
  <c r="C128" i="7"/>
  <c r="C9" i="7"/>
  <c r="C107" i="7"/>
  <c r="C131" i="7"/>
  <c r="C93" i="7"/>
  <c r="C103" i="7"/>
  <c r="C26" i="7"/>
  <c r="C17" i="7"/>
  <c r="C89" i="7"/>
  <c r="C83" i="7"/>
  <c r="C80" i="7"/>
  <c r="C126" i="7"/>
  <c r="C76" i="7"/>
  <c r="C124" i="7"/>
  <c r="C62" i="7"/>
  <c r="C95" i="7"/>
  <c r="C42" i="7"/>
  <c r="C19" i="7"/>
  <c r="C129" i="7"/>
  <c r="C101" i="7"/>
  <c r="C111" i="7"/>
  <c r="C97" i="7"/>
  <c r="C25" i="7"/>
  <c r="C35" i="7"/>
  <c r="C12" i="7"/>
  <c r="C74" i="7"/>
  <c r="C63" i="7"/>
  <c r="C110" i="7"/>
  <c r="C52" i="7"/>
  <c r="C8" i="7"/>
  <c r="C16" i="7"/>
  <c r="C50" i="7"/>
  <c r="C115" i="7"/>
  <c r="C114" i="7"/>
  <c r="C117" i="7"/>
  <c r="C119" i="7"/>
  <c r="C11" i="7"/>
  <c r="C33" i="7"/>
  <c r="C75" i="7"/>
  <c r="C29" i="7"/>
  <c r="C67" i="7"/>
  <c r="C130" i="7"/>
  <c r="C37" i="7"/>
  <c r="C99" i="7"/>
  <c r="C94" i="7"/>
  <c r="C105" i="7"/>
  <c r="C36" i="7"/>
  <c r="C57" i="7"/>
  <c r="C38" i="7"/>
  <c r="C18" i="7"/>
  <c r="C45" i="7"/>
  <c r="C123" i="7"/>
  <c r="C102" i="7"/>
  <c r="C106" i="7"/>
  <c r="C91" i="7"/>
  <c r="C65" i="7"/>
  <c r="C15" i="7"/>
  <c r="C84" i="7"/>
  <c r="C86" i="7"/>
  <c r="C21" i="7"/>
  <c r="C20" i="7"/>
  <c r="C23" i="7"/>
  <c r="C61" i="7"/>
  <c r="C32" i="7"/>
  <c r="C55" i="7"/>
  <c r="C34" i="7"/>
  <c r="C69" i="7"/>
  <c r="C113" i="7"/>
  <c r="C40" i="7"/>
  <c r="C22" i="7"/>
  <c r="C54" i="7"/>
  <c r="C88" i="7"/>
  <c r="C79" i="7"/>
  <c r="C59" i="7"/>
  <c r="C68" i="7"/>
  <c r="C31" i="7"/>
  <c r="C10" i="7"/>
  <c r="C49" i="7"/>
  <c r="C66" i="7"/>
  <c r="C53" i="7"/>
  <c r="C24" i="7"/>
  <c r="C14" i="7"/>
  <c r="C73" i="7"/>
  <c r="C98" i="7"/>
  <c r="C58" i="7"/>
  <c r="C60" i="7"/>
  <c r="C30" i="7"/>
  <c r="C81" i="7"/>
  <c r="C121" i="7"/>
  <c r="C77" i="7"/>
  <c r="C27" i="7"/>
  <c r="C48" i="7"/>
  <c r="C46" i="7"/>
  <c r="C70" i="7"/>
  <c r="C96" i="7"/>
  <c r="C118" i="7"/>
  <c r="E65" i="6"/>
  <c r="E105" i="6"/>
  <c r="D135" i="3"/>
  <c r="E24" i="3" s="1"/>
  <c r="E104" i="6"/>
  <c r="E55" i="6"/>
  <c r="E34" i="6"/>
  <c r="E89" i="6"/>
  <c r="E71" i="6"/>
  <c r="E9" i="6"/>
  <c r="E110" i="6"/>
  <c r="E118" i="6"/>
  <c r="E126" i="6"/>
  <c r="E32" i="6"/>
  <c r="E72" i="6"/>
  <c r="E17" i="6"/>
  <c r="E96" i="6"/>
  <c r="E108" i="6"/>
  <c r="E129" i="6"/>
  <c r="E70" i="6"/>
  <c r="E67" i="6"/>
  <c r="E92" i="6"/>
  <c r="E81" i="6"/>
  <c r="E127" i="6"/>
  <c r="E15" i="6"/>
  <c r="E27" i="6"/>
  <c r="E68" i="6"/>
  <c r="E43" i="6"/>
  <c r="E10" i="6"/>
  <c r="E37" i="6"/>
  <c r="E54" i="6"/>
  <c r="E49" i="6"/>
  <c r="E113" i="6"/>
  <c r="E61" i="6"/>
  <c r="E26" i="6"/>
  <c r="E53" i="6"/>
  <c r="E74" i="6"/>
  <c r="E101" i="6"/>
  <c r="E90" i="6"/>
  <c r="E117" i="6"/>
  <c r="E76" i="6"/>
  <c r="E95" i="6"/>
  <c r="C135" i="6"/>
  <c r="E50" i="6"/>
  <c r="E112" i="6"/>
  <c r="E44" i="6"/>
  <c r="E14" i="6"/>
  <c r="E99" i="6"/>
  <c r="E75" i="6"/>
  <c r="E8" i="6"/>
  <c r="E93" i="6"/>
  <c r="E46" i="6"/>
  <c r="E91" i="6"/>
  <c r="E98" i="6"/>
  <c r="E131" i="6"/>
  <c r="E111" i="6"/>
  <c r="E106" i="6"/>
  <c r="E66" i="6"/>
  <c r="E45" i="6"/>
  <c r="E122" i="6"/>
  <c r="E82" i="6"/>
  <c r="E115" i="6"/>
  <c r="E28" i="6"/>
  <c r="E134" i="6"/>
  <c r="E109" i="6"/>
  <c r="E62" i="6"/>
  <c r="E107" i="6"/>
  <c r="E114" i="6"/>
  <c r="E57" i="6"/>
  <c r="E25" i="6"/>
  <c r="E23" i="6"/>
  <c r="E38" i="6"/>
  <c r="E83" i="6"/>
  <c r="E59" i="6"/>
  <c r="E128" i="6"/>
  <c r="E60" i="6"/>
  <c r="E30" i="6"/>
  <c r="E120" i="6"/>
  <c r="E78" i="6"/>
  <c r="E123" i="6"/>
  <c r="E130" i="6"/>
  <c r="E79" i="6"/>
  <c r="E39" i="6"/>
  <c r="E94" i="6"/>
  <c r="E21" i="6"/>
  <c r="E73" i="6"/>
  <c r="E86" i="6"/>
  <c r="E19" i="6"/>
  <c r="E40" i="6"/>
  <c r="E103" i="6"/>
  <c r="E116" i="6"/>
  <c r="E69" i="6"/>
  <c r="E121" i="6"/>
  <c r="E51" i="6"/>
  <c r="E52" i="6"/>
  <c r="E125" i="6"/>
  <c r="E119" i="6"/>
  <c r="E132" i="6"/>
  <c r="E85" i="6"/>
  <c r="E22" i="6"/>
  <c r="E16" i="6"/>
  <c r="E13" i="6"/>
  <c r="E41" i="6"/>
  <c r="E48" i="6"/>
  <c r="E47" i="6"/>
  <c r="E36" i="6"/>
  <c r="E31" i="6"/>
  <c r="E124" i="6"/>
  <c r="E42" i="6"/>
  <c r="E100" i="6"/>
  <c r="E97" i="6"/>
  <c r="E133" i="6"/>
  <c r="E102" i="6"/>
  <c r="E64" i="6"/>
  <c r="E56" i="6"/>
  <c r="E24" i="6"/>
  <c r="E63" i="6"/>
  <c r="E58" i="6"/>
  <c r="E33" i="6"/>
  <c r="E11" i="6"/>
  <c r="E18" i="6"/>
  <c r="E35" i="6"/>
  <c r="E80" i="6"/>
  <c r="E29" i="6"/>
  <c r="E12" i="6"/>
  <c r="E20" i="6"/>
  <c r="E84" i="6"/>
  <c r="E52" i="3"/>
  <c r="E89" i="3"/>
  <c r="E21" i="3"/>
  <c r="E104" i="3"/>
  <c r="E8" i="3"/>
  <c r="E105" i="3"/>
  <c r="E9" i="3"/>
  <c r="E91" i="3"/>
  <c r="E123" i="3"/>
  <c r="E97" i="3"/>
  <c r="E22" i="3"/>
  <c r="E10" i="3"/>
  <c r="E92" i="3"/>
  <c r="E108" i="3"/>
  <c r="E11" i="3"/>
  <c r="E43" i="3"/>
  <c r="E59" i="3"/>
  <c r="E75" i="3"/>
  <c r="E93" i="3"/>
  <c r="E109" i="3"/>
  <c r="E125" i="3"/>
  <c r="E79" i="3"/>
  <c r="E38" i="3"/>
  <c r="E12" i="3"/>
  <c r="E85" i="3"/>
  <c r="E120" i="3"/>
  <c r="E71" i="3"/>
  <c r="E13" i="3"/>
  <c r="E29" i="3"/>
  <c r="E45" i="3"/>
  <c r="E61" i="3"/>
  <c r="E77" i="3"/>
  <c r="E54" i="3"/>
  <c r="E30" i="3"/>
  <c r="E46" i="3"/>
  <c r="E62" i="3"/>
  <c r="E78" i="3"/>
  <c r="E96" i="3"/>
  <c r="E112" i="3"/>
  <c r="E128" i="3"/>
  <c r="E15" i="3"/>
  <c r="E102" i="3"/>
  <c r="E37" i="3"/>
  <c r="E86" i="3"/>
  <c r="E16" i="3"/>
  <c r="E32" i="3"/>
  <c r="E48" i="3"/>
  <c r="E64" i="3"/>
  <c r="E80" i="3"/>
  <c r="E98" i="3"/>
  <c r="E114" i="3"/>
  <c r="E130" i="3"/>
  <c r="E51" i="3"/>
  <c r="E83" i="3"/>
  <c r="E133" i="3"/>
  <c r="E84" i="3"/>
  <c r="E69" i="3"/>
  <c r="E17" i="3"/>
  <c r="E33" i="3"/>
  <c r="E49" i="3"/>
  <c r="E65" i="3"/>
  <c r="E81" i="3"/>
  <c r="E99" i="3"/>
  <c r="E115" i="3"/>
  <c r="E131" i="3"/>
  <c r="E35" i="3"/>
  <c r="E101" i="3"/>
  <c r="E36" i="3"/>
  <c r="E118" i="3"/>
  <c r="E53" i="3"/>
  <c r="E23" i="3"/>
  <c r="E18" i="3"/>
  <c r="E34" i="3"/>
  <c r="E50" i="3"/>
  <c r="E66" i="3"/>
  <c r="E82" i="3"/>
  <c r="E100" i="3"/>
  <c r="E116" i="3"/>
  <c r="E132" i="3"/>
  <c r="E19" i="3"/>
  <c r="E67" i="3"/>
  <c r="E117" i="3"/>
  <c r="E20" i="3"/>
  <c r="E103" i="3"/>
  <c r="E70" i="3"/>
  <c r="E55" i="3"/>
  <c r="E121" i="3"/>
  <c r="E134" i="3"/>
  <c r="G96" i="2"/>
  <c r="G124" i="2"/>
  <c r="E86" i="7" l="1"/>
  <c r="E133" i="7" s="1"/>
  <c r="C133" i="7"/>
  <c r="E68" i="3"/>
  <c r="E74" i="3"/>
  <c r="E113" i="3"/>
  <c r="E31" i="3"/>
  <c r="E58" i="3"/>
  <c r="E63" i="3"/>
  <c r="E110" i="3"/>
  <c r="E42" i="3"/>
  <c r="E122" i="3"/>
  <c r="E28" i="3"/>
  <c r="E26" i="3"/>
  <c r="E90" i="3"/>
  <c r="E14" i="3"/>
  <c r="E126" i="3"/>
  <c r="E27" i="3"/>
  <c r="E107" i="3"/>
  <c r="E106" i="3"/>
  <c r="E47" i="3"/>
  <c r="E94" i="3"/>
  <c r="E39" i="3"/>
  <c r="E73" i="3"/>
  <c r="E72" i="3"/>
  <c r="E127" i="3"/>
  <c r="E76" i="3"/>
  <c r="E119" i="3"/>
  <c r="E57" i="3"/>
  <c r="E56" i="3"/>
  <c r="E111" i="3"/>
  <c r="E60" i="3"/>
  <c r="E129" i="3"/>
  <c r="E41" i="3"/>
  <c r="E40" i="3"/>
  <c r="E95" i="3"/>
  <c r="E44" i="3"/>
  <c r="E124" i="3"/>
  <c r="E25" i="3"/>
  <c r="E87" i="6"/>
  <c r="E135" i="6" s="1"/>
  <c r="C134" i="3"/>
  <c r="C12" i="3"/>
  <c r="C44" i="3"/>
  <c r="C68" i="3"/>
  <c r="C29" i="3"/>
  <c r="C45" i="3"/>
  <c r="C69" i="3"/>
  <c r="C13" i="3"/>
  <c r="C14" i="3"/>
  <c r="C22" i="3"/>
  <c r="C30" i="3"/>
  <c r="C38" i="3"/>
  <c r="C46" i="3"/>
  <c r="C54" i="3"/>
  <c r="C62" i="3"/>
  <c r="C70" i="3"/>
  <c r="C78" i="3"/>
  <c r="C86" i="3"/>
  <c r="C79" i="3"/>
  <c r="C24" i="3"/>
  <c r="C32" i="3"/>
  <c r="C40" i="3"/>
  <c r="C48" i="3"/>
  <c r="C64" i="3"/>
  <c r="C72" i="3"/>
  <c r="C80" i="3"/>
  <c r="C8" i="3"/>
  <c r="C33" i="3"/>
  <c r="C41" i="3"/>
  <c r="C65" i="3"/>
  <c r="C73" i="3"/>
  <c r="C9" i="3"/>
  <c r="C15" i="3"/>
  <c r="C23" i="3"/>
  <c r="C31" i="3"/>
  <c r="C39" i="3"/>
  <c r="C47" i="3"/>
  <c r="C55" i="3"/>
  <c r="C63" i="3"/>
  <c r="C71" i="3"/>
  <c r="C10" i="3"/>
  <c r="C56" i="3"/>
  <c r="C49" i="3"/>
  <c r="C16" i="3"/>
  <c r="C25" i="3"/>
  <c r="C57" i="3"/>
  <c r="C81" i="3"/>
  <c r="C17" i="3"/>
  <c r="C18" i="3"/>
  <c r="C26" i="3"/>
  <c r="C34" i="3"/>
  <c r="C42" i="3"/>
  <c r="C50" i="3"/>
  <c r="C58" i="3"/>
  <c r="C66" i="3"/>
  <c r="C74" i="3"/>
  <c r="C82" i="3"/>
  <c r="C11" i="3"/>
  <c r="C19" i="3"/>
  <c r="C27" i="3"/>
  <c r="C35" i="3"/>
  <c r="C43" i="3"/>
  <c r="C51" i="3"/>
  <c r="C59" i="3"/>
  <c r="C67" i="3"/>
  <c r="C75" i="3"/>
  <c r="C83" i="3"/>
  <c r="C20" i="3"/>
  <c r="C28" i="3"/>
  <c r="C36" i="3"/>
  <c r="C52" i="3"/>
  <c r="C60" i="3"/>
  <c r="C76" i="3"/>
  <c r="C84" i="3"/>
  <c r="C21" i="3"/>
  <c r="C37" i="3"/>
  <c r="C53" i="3"/>
  <c r="C61" i="3"/>
  <c r="C77" i="3"/>
  <c r="C85" i="3"/>
  <c r="C132" i="3"/>
  <c r="C92" i="3"/>
  <c r="C130" i="3"/>
  <c r="C91" i="3"/>
  <c r="C93" i="3"/>
  <c r="C94" i="3"/>
  <c r="C95" i="3"/>
  <c r="C97" i="3"/>
  <c r="C124" i="3"/>
  <c r="C99" i="3"/>
  <c r="C104" i="3"/>
  <c r="C98" i="3"/>
  <c r="C115" i="3"/>
  <c r="C101" i="3"/>
  <c r="C102" i="3"/>
  <c r="C103" i="3"/>
  <c r="C105" i="3"/>
  <c r="C123" i="3"/>
  <c r="C112" i="3"/>
  <c r="C114" i="3"/>
  <c r="C111" i="3"/>
  <c r="C120" i="3"/>
  <c r="C122" i="3"/>
  <c r="C121" i="3"/>
  <c r="C127" i="3"/>
  <c r="C129" i="3"/>
  <c r="C131" i="3"/>
  <c r="C100" i="3"/>
  <c r="C96" i="3"/>
  <c r="C109" i="3"/>
  <c r="C110" i="3"/>
  <c r="C113" i="3"/>
  <c r="C116" i="3"/>
  <c r="C117" i="3"/>
  <c r="C118" i="3"/>
  <c r="C119" i="3"/>
  <c r="C107" i="3"/>
  <c r="C128" i="3"/>
  <c r="C125" i="3"/>
  <c r="C126" i="3"/>
  <c r="C133" i="3"/>
  <c r="C89" i="3"/>
  <c r="C90" i="3"/>
  <c r="C106" i="3"/>
  <c r="C108" i="3"/>
  <c r="C87" i="3"/>
  <c r="G125" i="2"/>
  <c r="H58" i="2" s="1"/>
  <c r="E87" i="3" l="1"/>
  <c r="E135" i="3" s="1"/>
  <c r="C135" i="3"/>
  <c r="H118" i="2"/>
  <c r="H119" i="2"/>
  <c r="H99" i="2"/>
  <c r="H40" i="2"/>
  <c r="H124" i="2"/>
  <c r="H125" i="2"/>
  <c r="H121" i="2"/>
  <c r="H14" i="2"/>
  <c r="H25" i="2"/>
  <c r="H80" i="2"/>
  <c r="H84" i="2"/>
  <c r="H47" i="2"/>
  <c r="H88" i="2"/>
  <c r="H110" i="2"/>
  <c r="H73" i="2"/>
  <c r="H114" i="2"/>
  <c r="H116" i="2"/>
  <c r="H76" i="2"/>
  <c r="H52" i="2"/>
  <c r="H42" i="2"/>
  <c r="H70" i="2"/>
  <c r="H61" i="2"/>
  <c r="H101" i="2"/>
  <c r="H48" i="2"/>
  <c r="H102" i="2"/>
  <c r="H112" i="2"/>
  <c r="H100" i="2"/>
  <c r="H18" i="2"/>
  <c r="H15" i="2"/>
  <c r="H24" i="2"/>
  <c r="H83" i="2"/>
  <c r="H62" i="2"/>
  <c r="H68" i="2"/>
  <c r="H79" i="2"/>
  <c r="H87" i="2"/>
  <c r="H115" i="2"/>
  <c r="H95" i="2"/>
  <c r="H81" i="2"/>
  <c r="H16" i="2"/>
  <c r="H85" i="2"/>
  <c r="H60" i="2"/>
  <c r="H36" i="2"/>
  <c r="H77" i="2"/>
  <c r="H22" i="2"/>
  <c r="H104" i="2"/>
  <c r="H69" i="2"/>
  <c r="H98" i="2"/>
  <c r="H94" i="2"/>
  <c r="H93" i="2"/>
  <c r="H43" i="2"/>
  <c r="H50" i="2"/>
  <c r="H57" i="2"/>
  <c r="H56" i="2"/>
  <c r="H23" i="2"/>
  <c r="H49" i="2"/>
  <c r="H103" i="2"/>
  <c r="H35" i="2"/>
  <c r="H26" i="2"/>
  <c r="H53" i="2"/>
  <c r="H10" i="2"/>
  <c r="H41" i="2"/>
  <c r="H38" i="2"/>
  <c r="H117" i="2"/>
  <c r="H90" i="2"/>
  <c r="H46" i="2"/>
  <c r="H107" i="2"/>
  <c r="H9" i="2"/>
  <c r="H75" i="2"/>
  <c r="H45" i="2"/>
  <c r="H96" i="2"/>
  <c r="H34" i="2"/>
  <c r="H82" i="2"/>
  <c r="H11" i="2"/>
  <c r="H30" i="2"/>
  <c r="H64" i="2"/>
  <c r="H44" i="2"/>
  <c r="H86" i="2"/>
  <c r="H28" i="2"/>
  <c r="H106" i="2"/>
  <c r="H91" i="2"/>
  <c r="H109" i="2"/>
  <c r="H37" i="2"/>
  <c r="H59" i="2"/>
  <c r="H51" i="2"/>
  <c r="H122" i="2"/>
  <c r="H71" i="2"/>
  <c r="H65" i="2"/>
  <c r="H63" i="2"/>
  <c r="H20" i="2"/>
  <c r="H55" i="2"/>
  <c r="H113" i="2"/>
  <c r="H72" i="2"/>
  <c r="H31" i="2"/>
  <c r="H27" i="2"/>
  <c r="H105" i="2"/>
  <c r="H12" i="2"/>
  <c r="H21" i="2"/>
  <c r="H33" i="2"/>
  <c r="H120" i="2"/>
  <c r="H78" i="2"/>
  <c r="H92" i="2"/>
  <c r="H67" i="2"/>
  <c r="H29" i="2"/>
  <c r="H89" i="2"/>
  <c r="H17" i="2"/>
  <c r="H39" i="2"/>
  <c r="H32" i="2"/>
  <c r="H108" i="2"/>
  <c r="H54" i="2"/>
  <c r="H111" i="2"/>
  <c r="H123" i="2"/>
  <c r="H66" i="2"/>
  <c r="H19" i="2"/>
  <c r="H13" i="2"/>
  <c r="H8" i="2"/>
  <c r="S124" i="2"/>
  <c r="Q124" i="2"/>
  <c r="O124" i="2"/>
  <c r="M124" i="2"/>
  <c r="K124" i="2"/>
  <c r="I124" i="2"/>
  <c r="S96" i="2"/>
  <c r="Q96" i="2"/>
  <c r="O96" i="2"/>
  <c r="M96" i="2"/>
  <c r="K96" i="2"/>
  <c r="I96" i="2"/>
  <c r="S125" i="2" l="1"/>
  <c r="K125" i="2"/>
  <c r="Q125" i="2"/>
  <c r="M125" i="2"/>
  <c r="N72" i="2" s="1"/>
  <c r="O125" i="2"/>
  <c r="I125" i="2"/>
  <c r="H87" i="3"/>
  <c r="H134" i="3"/>
  <c r="N35" i="2" l="1"/>
  <c r="N48" i="2"/>
  <c r="N81" i="2"/>
  <c r="N38" i="2"/>
  <c r="N57" i="2"/>
  <c r="N60" i="2"/>
  <c r="N49" i="2"/>
  <c r="N59" i="2"/>
  <c r="N120" i="2"/>
  <c r="N9" i="2"/>
  <c r="N55" i="2"/>
  <c r="N23" i="2"/>
  <c r="N116" i="2"/>
  <c r="N78" i="2"/>
  <c r="N8" i="2"/>
  <c r="N112" i="2"/>
  <c r="N95" i="2"/>
  <c r="N54" i="2"/>
  <c r="N89" i="2"/>
  <c r="N121" i="2"/>
  <c r="N41" i="2"/>
  <c r="T104" i="2"/>
  <c r="T27" i="2"/>
  <c r="R94" i="2"/>
  <c r="R27" i="2"/>
  <c r="P94" i="2"/>
  <c r="P27" i="2"/>
  <c r="N118" i="2"/>
  <c r="N27" i="2"/>
  <c r="N13" i="2"/>
  <c r="N28" i="2"/>
  <c r="L94" i="2"/>
  <c r="L27" i="2"/>
  <c r="L20" i="2"/>
  <c r="L16" i="2"/>
  <c r="L57" i="2"/>
  <c r="L14" i="2"/>
  <c r="L121" i="2"/>
  <c r="J56" i="2"/>
  <c r="J124" i="2"/>
  <c r="J119" i="2"/>
  <c r="J106" i="2"/>
  <c r="J117" i="2"/>
  <c r="J34" i="2"/>
  <c r="J67" i="2"/>
  <c r="J71" i="2"/>
  <c r="J55" i="2"/>
  <c r="J54" i="2"/>
  <c r="J40" i="2"/>
  <c r="J91" i="2"/>
  <c r="J90" i="2"/>
  <c r="J82" i="2"/>
  <c r="J62" i="2"/>
  <c r="J88" i="2"/>
  <c r="J111" i="2"/>
  <c r="J118" i="2"/>
  <c r="J120" i="2"/>
  <c r="J46" i="2"/>
  <c r="J21" i="2"/>
  <c r="J37" i="2"/>
  <c r="J65" i="2"/>
  <c r="J72" i="2"/>
  <c r="J63" i="2"/>
  <c r="J108" i="2"/>
  <c r="J28" i="2"/>
  <c r="J92" i="2"/>
  <c r="J86" i="2"/>
  <c r="J20" i="2"/>
  <c r="J8" i="2"/>
  <c r="J76" i="2"/>
  <c r="J53" i="2"/>
  <c r="J70" i="2"/>
  <c r="J125" i="2"/>
  <c r="J100" i="2"/>
  <c r="J18" i="2"/>
  <c r="J24" i="2"/>
  <c r="J47" i="2"/>
  <c r="J123" i="2"/>
  <c r="J99" i="2"/>
  <c r="J109" i="2"/>
  <c r="J107" i="2"/>
  <c r="J30" i="2"/>
  <c r="J51" i="2"/>
  <c r="J32" i="2"/>
  <c r="J31" i="2"/>
  <c r="J66" i="2"/>
  <c r="J58" i="2"/>
  <c r="J78" i="2"/>
  <c r="J9" i="2"/>
  <c r="J64" i="2"/>
  <c r="J59" i="2"/>
  <c r="J39" i="2"/>
  <c r="J113" i="2"/>
  <c r="J19" i="2"/>
  <c r="J11" i="2"/>
  <c r="J29" i="2"/>
  <c r="J75" i="2"/>
  <c r="J89" i="2"/>
  <c r="J122" i="2"/>
  <c r="J105" i="2"/>
  <c r="J13" i="2"/>
  <c r="J45" i="2"/>
  <c r="J17" i="2"/>
  <c r="J12" i="2"/>
  <c r="J44" i="2"/>
  <c r="J52" i="2"/>
  <c r="J77" i="2"/>
  <c r="J112" i="2"/>
  <c r="J80" i="2"/>
  <c r="J74" i="2"/>
  <c r="J15" i="2"/>
  <c r="J110" i="2"/>
  <c r="J115" i="2"/>
  <c r="J101" i="2"/>
  <c r="J95" i="2"/>
  <c r="J49" i="2"/>
  <c r="J81" i="2"/>
  <c r="J22" i="2"/>
  <c r="J16" i="2"/>
  <c r="J79" i="2"/>
  <c r="J85" i="2"/>
  <c r="J10" i="2"/>
  <c r="J60" i="2"/>
  <c r="J48" i="2"/>
  <c r="J33" i="2"/>
  <c r="J102" i="2"/>
  <c r="J98" i="2"/>
  <c r="J104" i="2"/>
  <c r="J94" i="2"/>
  <c r="J41" i="2"/>
  <c r="J93" i="2"/>
  <c r="J87" i="2"/>
  <c r="J43" i="2"/>
  <c r="J73" i="2"/>
  <c r="J50" i="2"/>
  <c r="J38" i="2"/>
  <c r="J57" i="2"/>
  <c r="J69" i="2"/>
  <c r="J36" i="2"/>
  <c r="J27" i="2"/>
  <c r="J114" i="2"/>
  <c r="J103" i="2"/>
  <c r="J116" i="2"/>
  <c r="J35" i="2"/>
  <c r="J26" i="2"/>
  <c r="J42" i="2"/>
  <c r="J23" i="2"/>
  <c r="J61" i="2"/>
  <c r="J121" i="2"/>
  <c r="J14" i="2"/>
  <c r="J25" i="2"/>
  <c r="J84" i="2"/>
  <c r="J83" i="2"/>
  <c r="J68" i="2"/>
  <c r="J96" i="2"/>
  <c r="R24" i="2"/>
  <c r="R71" i="2"/>
  <c r="L60" i="2"/>
  <c r="L34" i="2"/>
  <c r="R21" i="2"/>
  <c r="L85" i="2"/>
  <c r="L117" i="2"/>
  <c r="R22" i="2"/>
  <c r="L31" i="2"/>
  <c r="L124" i="2"/>
  <c r="R35" i="2"/>
  <c r="L32" i="2"/>
  <c r="L45" i="2"/>
  <c r="L11" i="2"/>
  <c r="L58" i="2"/>
  <c r="L38" i="2"/>
  <c r="L92" i="2"/>
  <c r="L120" i="2"/>
  <c r="T23" i="2"/>
  <c r="T67" i="2"/>
  <c r="T62" i="2"/>
  <c r="T75" i="2"/>
  <c r="T124" i="2"/>
  <c r="T80" i="2"/>
  <c r="T116" i="2"/>
  <c r="T15" i="2"/>
  <c r="T82" i="2"/>
  <c r="T9" i="2"/>
  <c r="T13" i="2"/>
  <c r="T43" i="2"/>
  <c r="T57" i="2"/>
  <c r="T112" i="2"/>
  <c r="T90" i="2"/>
  <c r="T46" i="2"/>
  <c r="T105" i="2"/>
  <c r="T87" i="2"/>
  <c r="T68" i="2"/>
  <c r="T93" i="2"/>
  <c r="T69" i="2"/>
  <c r="T74" i="2"/>
  <c r="T51" i="2"/>
  <c r="T120" i="2"/>
  <c r="T20" i="2"/>
  <c r="T52" i="2"/>
  <c r="T28" i="2"/>
  <c r="T96" i="2"/>
  <c r="T56" i="2"/>
  <c r="T31" i="2"/>
  <c r="T8" i="2"/>
  <c r="T55" i="2"/>
  <c r="T30" i="2"/>
  <c r="T59" i="2"/>
  <c r="T17" i="2"/>
  <c r="T64" i="2"/>
  <c r="T19" i="2"/>
  <c r="T77" i="2"/>
  <c r="T71" i="2"/>
  <c r="T107" i="2"/>
  <c r="T72" i="2"/>
  <c r="T110" i="2"/>
  <c r="R82" i="2"/>
  <c r="R10" i="2"/>
  <c r="L29" i="2"/>
  <c r="L105" i="2"/>
  <c r="L81" i="2"/>
  <c r="L93" i="2"/>
  <c r="L53" i="2"/>
  <c r="L61" i="2"/>
  <c r="L46" i="2"/>
  <c r="L109" i="2"/>
  <c r="T76" i="2"/>
  <c r="T25" i="2"/>
  <c r="T47" i="2"/>
  <c r="T34" i="2"/>
  <c r="T91" i="2"/>
  <c r="T109" i="2"/>
  <c r="T78" i="2"/>
  <c r="T118" i="2"/>
  <c r="T65" i="2"/>
  <c r="T108" i="2"/>
  <c r="T79" i="2"/>
  <c r="T114" i="2"/>
  <c r="T41" i="2"/>
  <c r="R75" i="2"/>
  <c r="L47" i="2"/>
  <c r="R31" i="2"/>
  <c r="R92" i="2"/>
  <c r="R93" i="2"/>
  <c r="L39" i="2"/>
  <c r="L19" i="2"/>
  <c r="L101" i="2"/>
  <c r="L41" i="2"/>
  <c r="L52" i="2"/>
  <c r="L77" i="2"/>
  <c r="L83" i="2"/>
  <c r="L113" i="2"/>
  <c r="L99" i="2"/>
  <c r="T36" i="2"/>
  <c r="T18" i="2"/>
  <c r="T83" i="2"/>
  <c r="T117" i="2"/>
  <c r="T40" i="2"/>
  <c r="T99" i="2"/>
  <c r="T58" i="2"/>
  <c r="T111" i="2"/>
  <c r="T37" i="2"/>
  <c r="T122" i="2"/>
  <c r="T16" i="2"/>
  <c r="T44" i="2"/>
  <c r="T98" i="2"/>
  <c r="R30" i="2"/>
  <c r="R105" i="2"/>
  <c r="R104" i="2"/>
  <c r="L72" i="2"/>
  <c r="L63" i="2"/>
  <c r="L115" i="2"/>
  <c r="L95" i="2"/>
  <c r="L35" i="2"/>
  <c r="L23" i="2"/>
  <c r="L84" i="2"/>
  <c r="L90" i="2"/>
  <c r="L125" i="2"/>
  <c r="T61" i="2"/>
  <c r="T14" i="2"/>
  <c r="T84" i="2"/>
  <c r="T106" i="2"/>
  <c r="T66" i="2"/>
  <c r="T123" i="2"/>
  <c r="T29" i="2"/>
  <c r="T113" i="2"/>
  <c r="T86" i="2"/>
  <c r="T53" i="2"/>
  <c r="T22" i="2"/>
  <c r="T48" i="2"/>
  <c r="T102" i="2"/>
  <c r="R101" i="2"/>
  <c r="R15" i="2"/>
  <c r="R63" i="2"/>
  <c r="L75" i="2"/>
  <c r="L98" i="2"/>
  <c r="L91" i="2"/>
  <c r="R114" i="2"/>
  <c r="R14" i="2"/>
  <c r="R57" i="2"/>
  <c r="L89" i="2"/>
  <c r="L44" i="2"/>
  <c r="L116" i="2"/>
  <c r="L25" i="2"/>
  <c r="L54" i="2"/>
  <c r="T100" i="2"/>
  <c r="T24" i="2"/>
  <c r="T119" i="2"/>
  <c r="T35" i="2"/>
  <c r="T21" i="2"/>
  <c r="T103" i="2"/>
  <c r="T45" i="2"/>
  <c r="T63" i="2"/>
  <c r="T81" i="2"/>
  <c r="T85" i="2"/>
  <c r="T125" i="2"/>
  <c r="R56" i="2"/>
  <c r="R64" i="2"/>
  <c r="R12" i="2"/>
  <c r="R42" i="2"/>
  <c r="L86" i="2"/>
  <c r="L12" i="2"/>
  <c r="L48" i="2"/>
  <c r="L102" i="2"/>
  <c r="L103" i="2"/>
  <c r="L18" i="2"/>
  <c r="L55" i="2"/>
  <c r="L40" i="2"/>
  <c r="T38" i="2"/>
  <c r="T70" i="2"/>
  <c r="T121" i="2"/>
  <c r="T54" i="2"/>
  <c r="T26" i="2"/>
  <c r="T32" i="2"/>
  <c r="T88" i="2"/>
  <c r="T11" i="2"/>
  <c r="T39" i="2"/>
  <c r="T92" i="2"/>
  <c r="T89" i="2"/>
  <c r="T49" i="2"/>
  <c r="T73" i="2"/>
  <c r="R19" i="2"/>
  <c r="R119" i="2"/>
  <c r="R39" i="2"/>
  <c r="R44" i="2"/>
  <c r="L13" i="2"/>
  <c r="L22" i="2"/>
  <c r="L73" i="2"/>
  <c r="L50" i="2"/>
  <c r="L36" i="2"/>
  <c r="L112" i="2"/>
  <c r="L106" i="2"/>
  <c r="L107" i="2"/>
  <c r="L62" i="2"/>
  <c r="R25" i="2"/>
  <c r="R54" i="2"/>
  <c r="R80" i="2"/>
  <c r="R32" i="2"/>
  <c r="R88" i="2"/>
  <c r="R11" i="2"/>
  <c r="R59" i="2"/>
  <c r="R28" i="2"/>
  <c r="R89" i="2"/>
  <c r="R81" i="2"/>
  <c r="R48" i="2"/>
  <c r="R41" i="2"/>
  <c r="R38" i="2"/>
  <c r="R116" i="2"/>
  <c r="R100" i="2"/>
  <c r="R55" i="2"/>
  <c r="R68" i="2"/>
  <c r="R51" i="2"/>
  <c r="R62" i="2"/>
  <c r="R46" i="2"/>
  <c r="R72" i="2"/>
  <c r="R13" i="2"/>
  <c r="R8" i="2"/>
  <c r="R49" i="2"/>
  <c r="R60" i="2"/>
  <c r="R95" i="2"/>
  <c r="R50" i="2"/>
  <c r="R103" i="2"/>
  <c r="N62" i="2"/>
  <c r="N94" i="2"/>
  <c r="R74" i="2"/>
  <c r="R67" i="2"/>
  <c r="R90" i="2"/>
  <c r="R107" i="2"/>
  <c r="R9" i="2"/>
  <c r="R120" i="2"/>
  <c r="R65" i="2"/>
  <c r="R108" i="2"/>
  <c r="R20" i="2"/>
  <c r="R115" i="2"/>
  <c r="R85" i="2"/>
  <c r="R98" i="2"/>
  <c r="R53" i="2"/>
  <c r="T33" i="2"/>
  <c r="R47" i="2"/>
  <c r="R34" i="2"/>
  <c r="R91" i="2"/>
  <c r="R109" i="2"/>
  <c r="R78" i="2"/>
  <c r="R118" i="2"/>
  <c r="R37" i="2"/>
  <c r="R122" i="2"/>
  <c r="R17" i="2"/>
  <c r="R110" i="2"/>
  <c r="R73" i="2"/>
  <c r="R102" i="2"/>
  <c r="R52" i="2"/>
  <c r="T12" i="2"/>
  <c r="T101" i="2"/>
  <c r="T60" i="2"/>
  <c r="T95" i="2"/>
  <c r="T50" i="2"/>
  <c r="R83" i="2"/>
  <c r="R117" i="2"/>
  <c r="R40" i="2"/>
  <c r="R99" i="2"/>
  <c r="R58" i="2"/>
  <c r="R111" i="2"/>
  <c r="R86" i="2"/>
  <c r="R121" i="2"/>
  <c r="R43" i="2"/>
  <c r="R33" i="2"/>
  <c r="R26" i="2"/>
  <c r="T115" i="2"/>
  <c r="T10" i="2"/>
  <c r="R79" i="2"/>
  <c r="R84" i="2"/>
  <c r="R106" i="2"/>
  <c r="R66" i="2"/>
  <c r="R123" i="2"/>
  <c r="R29" i="2"/>
  <c r="R113" i="2"/>
  <c r="R45" i="2"/>
  <c r="R112" i="2"/>
  <c r="R16" i="2"/>
  <c r="R18" i="2"/>
  <c r="R87" i="2"/>
  <c r="R69" i="2"/>
  <c r="R76" i="2"/>
  <c r="T42" i="2"/>
  <c r="T94" i="2"/>
  <c r="L64" i="2"/>
  <c r="L88" i="2"/>
  <c r="L78" i="2"/>
  <c r="L59" i="2"/>
  <c r="L28" i="2"/>
  <c r="L8" i="2"/>
  <c r="L49" i="2"/>
  <c r="L10" i="2"/>
  <c r="L104" i="2"/>
  <c r="L42" i="2"/>
  <c r="L114" i="2"/>
  <c r="L70" i="2"/>
  <c r="L100" i="2"/>
  <c r="L24" i="2"/>
  <c r="L119" i="2"/>
  <c r="L66" i="2"/>
  <c r="L123" i="2"/>
  <c r="L96" i="2"/>
  <c r="L65" i="2"/>
  <c r="L108" i="2"/>
  <c r="L17" i="2"/>
  <c r="L110" i="2"/>
  <c r="L43" i="2"/>
  <c r="L33" i="2"/>
  <c r="L26" i="2"/>
  <c r="L118" i="2"/>
  <c r="L80" i="2"/>
  <c r="L56" i="2"/>
  <c r="L71" i="2"/>
  <c r="L68" i="2"/>
  <c r="L51" i="2"/>
  <c r="L9" i="2"/>
  <c r="L37" i="2"/>
  <c r="L122" i="2"/>
  <c r="L79" i="2"/>
  <c r="L21" i="2"/>
  <c r="L87" i="2"/>
  <c r="L69" i="2"/>
  <c r="L76" i="2"/>
  <c r="L111" i="2"/>
  <c r="L15" i="2"/>
  <c r="L74" i="2"/>
  <c r="L67" i="2"/>
  <c r="L82" i="2"/>
  <c r="L30" i="2"/>
  <c r="N69" i="2"/>
  <c r="N64" i="2"/>
  <c r="N96" i="2"/>
  <c r="N84" i="2"/>
  <c r="N14" i="2"/>
  <c r="N77" i="2"/>
  <c r="N26" i="2"/>
  <c r="N33" i="2"/>
  <c r="N87" i="2"/>
  <c r="N123" i="2"/>
  <c r="N16" i="2"/>
  <c r="N45" i="2"/>
  <c r="N125" i="2"/>
  <c r="N46" i="2"/>
  <c r="R61" i="2"/>
  <c r="R23" i="2"/>
  <c r="R36" i="2"/>
  <c r="R70" i="2"/>
  <c r="R77" i="2"/>
  <c r="N119" i="2"/>
  <c r="N109" i="2"/>
  <c r="N31" i="2"/>
  <c r="N66" i="2"/>
  <c r="N107" i="2"/>
  <c r="N90" i="2"/>
  <c r="N40" i="2"/>
  <c r="N82" i="2"/>
  <c r="N68" i="2"/>
  <c r="N32" i="2"/>
  <c r="N30" i="2"/>
  <c r="N51" i="2"/>
  <c r="N91" i="2"/>
  <c r="N100" i="2"/>
  <c r="N93" i="2"/>
  <c r="N63" i="2"/>
  <c r="N106" i="2"/>
  <c r="N117" i="2"/>
  <c r="N83" i="2"/>
  <c r="N18" i="2"/>
  <c r="N61" i="2"/>
  <c r="N52" i="2"/>
  <c r="N43" i="2"/>
  <c r="N99" i="2"/>
  <c r="N79" i="2"/>
  <c r="N86" i="2"/>
  <c r="N11" i="2"/>
  <c r="N88" i="2"/>
  <c r="N124" i="2"/>
  <c r="N24" i="2"/>
  <c r="N44" i="2"/>
  <c r="N39" i="2"/>
  <c r="N34" i="2"/>
  <c r="N47" i="2"/>
  <c r="N25" i="2"/>
  <c r="N36" i="2"/>
  <c r="N53" i="2"/>
  <c r="N102" i="2"/>
  <c r="N73" i="2"/>
  <c r="N110" i="2"/>
  <c r="N17" i="2"/>
  <c r="N122" i="2"/>
  <c r="N37" i="2"/>
  <c r="N21" i="2"/>
  <c r="N70" i="2"/>
  <c r="N22" i="2"/>
  <c r="N19" i="2"/>
  <c r="N67" i="2"/>
  <c r="N74" i="2"/>
  <c r="N15" i="2"/>
  <c r="N114" i="2"/>
  <c r="N42" i="2"/>
  <c r="N98" i="2"/>
  <c r="N85" i="2"/>
  <c r="N115" i="2"/>
  <c r="N20" i="2"/>
  <c r="N108" i="2"/>
  <c r="N65" i="2"/>
  <c r="N113" i="2"/>
  <c r="N29" i="2"/>
  <c r="N76" i="2"/>
  <c r="N92" i="2"/>
  <c r="N71" i="2"/>
  <c r="N56" i="2"/>
  <c r="N80" i="2"/>
  <c r="N103" i="2"/>
  <c r="N50" i="2"/>
  <c r="N104" i="2"/>
  <c r="N10" i="2"/>
  <c r="N101" i="2"/>
  <c r="N12" i="2"/>
  <c r="N105" i="2"/>
  <c r="N75" i="2"/>
  <c r="N111" i="2"/>
  <c r="N58" i="2"/>
  <c r="R96" i="2"/>
  <c r="P112" i="2"/>
  <c r="P121" i="2"/>
  <c r="P100" i="2"/>
  <c r="P14" i="2"/>
  <c r="P18" i="2"/>
  <c r="P25" i="2"/>
  <c r="P15" i="2"/>
  <c r="P80" i="2"/>
  <c r="P23" i="2"/>
  <c r="P70" i="2"/>
  <c r="P77" i="2"/>
  <c r="P61" i="2"/>
  <c r="P36" i="2"/>
  <c r="P55" i="2"/>
  <c r="P114" i="2"/>
  <c r="P103" i="2"/>
  <c r="P116" i="2"/>
  <c r="P35" i="2"/>
  <c r="P76" i="2"/>
  <c r="P26" i="2"/>
  <c r="P52" i="2"/>
  <c r="P53" i="2"/>
  <c r="P42" i="2"/>
  <c r="P50" i="2"/>
  <c r="P38" i="2"/>
  <c r="P57" i="2"/>
  <c r="P69" i="2"/>
  <c r="P33" i="2"/>
  <c r="P119" i="2"/>
  <c r="P117" i="2"/>
  <c r="P102" i="2"/>
  <c r="P98" i="2"/>
  <c r="P104" i="2"/>
  <c r="P95" i="2"/>
  <c r="P41" i="2"/>
  <c r="P93" i="2"/>
  <c r="P87" i="2"/>
  <c r="P43" i="2"/>
  <c r="P73" i="2"/>
  <c r="P85" i="2"/>
  <c r="P10" i="2"/>
  <c r="P60" i="2"/>
  <c r="P48" i="2"/>
  <c r="P44" i="2"/>
  <c r="P106" i="2"/>
  <c r="P34" i="2"/>
  <c r="P110" i="2"/>
  <c r="P115" i="2"/>
  <c r="P101" i="2"/>
  <c r="P49" i="2"/>
  <c r="P81" i="2"/>
  <c r="P22" i="2"/>
  <c r="P16" i="2"/>
  <c r="P79" i="2"/>
  <c r="P17" i="2"/>
  <c r="P20" i="2"/>
  <c r="P12" i="2"/>
  <c r="P8" i="2"/>
  <c r="P89" i="2"/>
  <c r="P63" i="2"/>
  <c r="P67" i="2"/>
  <c r="P125" i="2"/>
  <c r="P122" i="2"/>
  <c r="P108" i="2"/>
  <c r="P105" i="2"/>
  <c r="P13" i="2"/>
  <c r="P28" i="2"/>
  <c r="P92" i="2"/>
  <c r="P45" i="2"/>
  <c r="P86" i="2"/>
  <c r="P37" i="2"/>
  <c r="P65" i="2"/>
  <c r="P75" i="2"/>
  <c r="P72" i="2"/>
  <c r="P59" i="2"/>
  <c r="P39" i="2"/>
  <c r="P113" i="2"/>
  <c r="P111" i="2"/>
  <c r="P118" i="2"/>
  <c r="P120" i="2"/>
  <c r="P19" i="2"/>
  <c r="P46" i="2"/>
  <c r="P11" i="2"/>
  <c r="P21" i="2"/>
  <c r="P29" i="2"/>
  <c r="P58" i="2"/>
  <c r="P78" i="2"/>
  <c r="P9" i="2"/>
  <c r="P64" i="2"/>
  <c r="P62" i="2"/>
  <c r="P88" i="2"/>
  <c r="P71" i="2"/>
  <c r="P123" i="2"/>
  <c r="P99" i="2"/>
  <c r="P109" i="2"/>
  <c r="P107" i="2"/>
  <c r="P30" i="2"/>
  <c r="P51" i="2"/>
  <c r="P32" i="2"/>
  <c r="P31" i="2"/>
  <c r="P66" i="2"/>
  <c r="P40" i="2"/>
  <c r="P91" i="2"/>
  <c r="P90" i="2"/>
  <c r="P82" i="2"/>
  <c r="P68" i="2"/>
  <c r="P54" i="2"/>
  <c r="P24" i="2"/>
  <c r="P83" i="2"/>
  <c r="P74" i="2"/>
  <c r="P56" i="2"/>
  <c r="P84" i="2"/>
  <c r="P47" i="2"/>
  <c r="P124" i="2"/>
  <c r="P96" i="2"/>
  <c r="H135" i="3"/>
  <c r="F134" i="3"/>
  <c r="F87" i="3"/>
  <c r="I122" i="3" l="1"/>
  <c r="I131" i="3"/>
  <c r="I120" i="3"/>
  <c r="I123" i="3"/>
  <c r="I119" i="3"/>
  <c r="I121" i="3"/>
  <c r="I62" i="3"/>
  <c r="I69" i="3"/>
  <c r="I53" i="3"/>
  <c r="I63" i="3"/>
  <c r="I68" i="3"/>
  <c r="I77" i="3"/>
  <c r="I73" i="3"/>
  <c r="I56" i="3"/>
  <c r="I67" i="3"/>
  <c r="I83" i="3"/>
  <c r="I52" i="3"/>
  <c r="F135" i="3"/>
  <c r="R124" i="2"/>
  <c r="R125" i="2" s="1"/>
  <c r="J134" i="3"/>
  <c r="J87" i="3"/>
  <c r="D124" i="2"/>
  <c r="B124" i="2"/>
  <c r="D96" i="2"/>
  <c r="B96" i="2"/>
  <c r="G131" i="3" l="1"/>
  <c r="G122" i="3"/>
  <c r="G123" i="3"/>
  <c r="G120" i="3"/>
  <c r="G121" i="3"/>
  <c r="G119" i="3"/>
  <c r="G62" i="3"/>
  <c r="G69" i="3"/>
  <c r="G53" i="3"/>
  <c r="G63" i="3"/>
  <c r="G68" i="3"/>
  <c r="G77" i="3"/>
  <c r="G73" i="3"/>
  <c r="G22" i="3"/>
  <c r="G67" i="3"/>
  <c r="G10" i="3"/>
  <c r="G82" i="3"/>
  <c r="G56" i="3"/>
  <c r="G85" i="3"/>
  <c r="G31" i="3"/>
  <c r="G75" i="3"/>
  <c r="G13" i="3"/>
  <c r="G24" i="3"/>
  <c r="G70" i="3"/>
  <c r="G94" i="3"/>
  <c r="G34" i="3"/>
  <c r="G18" i="3"/>
  <c r="G12" i="3"/>
  <c r="G9" i="3"/>
  <c r="G21" i="3"/>
  <c r="G65" i="3"/>
  <c r="G49" i="3"/>
  <c r="G25" i="3"/>
  <c r="G17" i="3"/>
  <c r="G16" i="3"/>
  <c r="G84" i="3"/>
  <c r="G57" i="3"/>
  <c r="G11" i="3"/>
  <c r="G27" i="3"/>
  <c r="G42" i="3"/>
  <c r="G38" i="3"/>
  <c r="G41" i="3"/>
  <c r="G26" i="3"/>
  <c r="G20" i="3"/>
  <c r="G45" i="3"/>
  <c r="G43" i="3"/>
  <c r="G15" i="3"/>
  <c r="G40" i="3"/>
  <c r="G36" i="3"/>
  <c r="G37" i="3"/>
  <c r="G30" i="3"/>
  <c r="G32" i="3"/>
  <c r="G83" i="3"/>
  <c r="G52" i="3"/>
  <c r="G78" i="3"/>
  <c r="G79" i="3"/>
  <c r="G58" i="3"/>
  <c r="G48" i="3"/>
  <c r="G61" i="3"/>
  <c r="G76" i="3"/>
  <c r="G44" i="3"/>
  <c r="G47" i="3"/>
  <c r="G64" i="3"/>
  <c r="G110" i="3"/>
  <c r="G81" i="3"/>
  <c r="G74" i="3"/>
  <c r="G72" i="3"/>
  <c r="G66" i="3"/>
  <c r="G59" i="3"/>
  <c r="G135" i="3"/>
  <c r="G28" i="3"/>
  <c r="G39" i="3"/>
  <c r="G46" i="3"/>
  <c r="G51" i="3"/>
  <c r="G60" i="3"/>
  <c r="G55" i="3"/>
  <c r="G71" i="3"/>
  <c r="G54" i="3"/>
  <c r="G23" i="3"/>
  <c r="G33" i="3"/>
  <c r="G14" i="3"/>
  <c r="G134" i="3"/>
  <c r="G80" i="3"/>
  <c r="G132" i="3"/>
  <c r="G50" i="3"/>
  <c r="G35" i="3"/>
  <c r="G29" i="3"/>
  <c r="G19" i="3"/>
  <c r="J135" i="3"/>
  <c r="D125" i="2"/>
  <c r="E57" i="2" s="1"/>
  <c r="B125" i="2"/>
  <c r="C122" i="2" s="1"/>
  <c r="I57" i="3"/>
  <c r="G100" i="3"/>
  <c r="G133" i="3"/>
  <c r="G93" i="3"/>
  <c r="G106" i="3"/>
  <c r="G97" i="3"/>
  <c r="G89" i="3"/>
  <c r="G118" i="3"/>
  <c r="G128" i="3"/>
  <c r="G103" i="3"/>
  <c r="G101" i="3"/>
  <c r="G114" i="3"/>
  <c r="G96" i="3"/>
  <c r="G112" i="3"/>
  <c r="G126" i="3"/>
  <c r="G87" i="3"/>
  <c r="G130" i="3"/>
  <c r="G86" i="3"/>
  <c r="G95" i="3"/>
  <c r="G115" i="3"/>
  <c r="G99" i="3"/>
  <c r="G111" i="3"/>
  <c r="G107" i="3"/>
  <c r="G90" i="3"/>
  <c r="G104" i="3"/>
  <c r="G91" i="3"/>
  <c r="G92" i="3"/>
  <c r="G117" i="3"/>
  <c r="G127" i="3"/>
  <c r="G116" i="3"/>
  <c r="G8" i="3"/>
  <c r="G125" i="3"/>
  <c r="G124" i="3"/>
  <c r="G108" i="3"/>
  <c r="G102" i="3"/>
  <c r="G129" i="3"/>
  <c r="G113" i="3"/>
  <c r="G98" i="3"/>
  <c r="G105" i="3"/>
  <c r="G109" i="3"/>
  <c r="K122" i="3" l="1"/>
  <c r="K131" i="3"/>
  <c r="K120" i="3"/>
  <c r="K123" i="3"/>
  <c r="K119" i="3"/>
  <c r="K121" i="3"/>
  <c r="K62" i="3"/>
  <c r="K69" i="3"/>
  <c r="K53" i="3"/>
  <c r="K63" i="3"/>
  <c r="K68" i="3"/>
  <c r="K77" i="3"/>
  <c r="K73" i="3"/>
  <c r="K56" i="3"/>
  <c r="K67" i="3"/>
  <c r="K80" i="3"/>
  <c r="K52" i="3"/>
  <c r="K87" i="3"/>
  <c r="K101" i="3"/>
  <c r="K114" i="3"/>
  <c r="K95" i="3"/>
  <c r="K50" i="3"/>
  <c r="K42" i="3"/>
  <c r="K31" i="3"/>
  <c r="K21" i="3"/>
  <c r="K49" i="3"/>
  <c r="K100" i="3"/>
  <c r="K14" i="3"/>
  <c r="K38" i="3"/>
  <c r="K108" i="3"/>
  <c r="K83" i="3"/>
  <c r="K64" i="3"/>
  <c r="E20" i="2"/>
  <c r="K29" i="3"/>
  <c r="K36" i="3"/>
  <c r="K51" i="3"/>
  <c r="K61" i="3"/>
  <c r="K18" i="3"/>
  <c r="K17" i="3"/>
  <c r="K116" i="3"/>
  <c r="K47" i="3"/>
  <c r="K79" i="3"/>
  <c r="K106" i="3"/>
  <c r="K104" i="3"/>
  <c r="K26" i="3"/>
  <c r="K45" i="3"/>
  <c r="K90" i="3"/>
  <c r="K8" i="3"/>
  <c r="K19" i="3"/>
  <c r="K134" i="3"/>
  <c r="K125" i="3"/>
  <c r="K40" i="3"/>
  <c r="K99" i="3"/>
  <c r="K65" i="3"/>
  <c r="K33" i="3"/>
  <c r="K9" i="3"/>
  <c r="K133" i="3"/>
  <c r="K96" i="3"/>
  <c r="K92" i="3"/>
  <c r="K59" i="3"/>
  <c r="K54" i="3"/>
  <c r="K70" i="3"/>
  <c r="K46" i="3"/>
  <c r="K103" i="3"/>
  <c r="K111" i="3"/>
  <c r="K135" i="3"/>
  <c r="K16" i="3"/>
  <c r="K81" i="3"/>
  <c r="K72" i="3"/>
  <c r="K30" i="3"/>
  <c r="K66" i="3"/>
  <c r="K98" i="3"/>
  <c r="K91" i="3"/>
  <c r="K102" i="3"/>
  <c r="K35" i="3"/>
  <c r="K124" i="3"/>
  <c r="K22" i="3"/>
  <c r="K23" i="3"/>
  <c r="K58" i="3"/>
  <c r="K74" i="3"/>
  <c r="K15" i="3"/>
  <c r="K113" i="3"/>
  <c r="K115" i="3"/>
  <c r="K27" i="3"/>
  <c r="K75" i="3"/>
  <c r="K48" i="3"/>
  <c r="K86" i="3"/>
  <c r="K84" i="3"/>
  <c r="K71" i="3"/>
  <c r="K57" i="3"/>
  <c r="K105" i="3"/>
  <c r="K44" i="3"/>
  <c r="K97" i="3"/>
  <c r="K117" i="3"/>
  <c r="K107" i="3"/>
  <c r="K127" i="3"/>
  <c r="K55" i="3"/>
  <c r="K20" i="3"/>
  <c r="K34" i="3"/>
  <c r="K112" i="3"/>
  <c r="K24" i="3"/>
  <c r="K43" i="3"/>
  <c r="K129" i="3"/>
  <c r="K41" i="3"/>
  <c r="K10" i="3"/>
  <c r="K89" i="3"/>
  <c r="K11" i="3"/>
  <c r="K25" i="3"/>
  <c r="K110" i="3"/>
  <c r="K78" i="3"/>
  <c r="K93" i="3"/>
  <c r="K85" i="3"/>
  <c r="K94" i="3"/>
  <c r="K132" i="3"/>
  <c r="K126" i="3"/>
  <c r="K37" i="3"/>
  <c r="K13" i="3"/>
  <c r="K28" i="3"/>
  <c r="K76" i="3"/>
  <c r="K12" i="3"/>
  <c r="K109" i="3"/>
  <c r="K118" i="3"/>
  <c r="K39" i="3"/>
  <c r="K82" i="3"/>
  <c r="K60" i="3"/>
  <c r="K128" i="3"/>
  <c r="K130" i="3"/>
  <c r="K32" i="3"/>
  <c r="E72" i="2"/>
  <c r="E122" i="2"/>
  <c r="E61" i="2"/>
  <c r="E93" i="2"/>
  <c r="E14" i="2"/>
  <c r="E94" i="2"/>
  <c r="E13" i="2"/>
  <c r="E65" i="2"/>
  <c r="E27" i="2"/>
  <c r="E75" i="2"/>
  <c r="E12" i="2"/>
  <c r="E59" i="2"/>
  <c r="E113" i="2"/>
  <c r="E43" i="2"/>
  <c r="C100" i="2"/>
  <c r="C94" i="2"/>
  <c r="E28" i="2"/>
  <c r="E99" i="2"/>
  <c r="E29" i="2"/>
  <c r="E38" i="2"/>
  <c r="E46" i="2"/>
  <c r="E106" i="2"/>
  <c r="E9" i="2"/>
  <c r="E78" i="2"/>
  <c r="E22" i="2"/>
  <c r="E41" i="2"/>
  <c r="E33" i="2"/>
  <c r="E53" i="2"/>
  <c r="E86" i="2"/>
  <c r="E83" i="2"/>
  <c r="E108" i="2"/>
  <c r="E56" i="2"/>
  <c r="E10" i="2"/>
  <c r="E114" i="2"/>
  <c r="E52" i="2"/>
  <c r="E37" i="2"/>
  <c r="E39" i="2"/>
  <c r="E50" i="2"/>
  <c r="E16" i="2"/>
  <c r="E91" i="2"/>
  <c r="E54" i="2"/>
  <c r="E17" i="2"/>
  <c r="E70" i="2"/>
  <c r="E79" i="2"/>
  <c r="E87" i="2"/>
  <c r="E66" i="2"/>
  <c r="E69" i="2"/>
  <c r="E51" i="2"/>
  <c r="E67" i="2"/>
  <c r="E107" i="2"/>
  <c r="E110" i="2"/>
  <c r="E8" i="2"/>
  <c r="E19" i="2"/>
  <c r="E40" i="2"/>
  <c r="E111" i="2"/>
  <c r="E60" i="2"/>
  <c r="E84" i="2"/>
  <c r="E26" i="2"/>
  <c r="E121" i="2"/>
  <c r="E55" i="2"/>
  <c r="E82" i="2"/>
  <c r="E81" i="2"/>
  <c r="E100" i="2"/>
  <c r="E32" i="2"/>
  <c r="E68" i="2"/>
  <c r="E80" i="2"/>
  <c r="E77" i="2"/>
  <c r="E18" i="2"/>
  <c r="E95" i="2"/>
  <c r="E24" i="2"/>
  <c r="E118" i="2"/>
  <c r="C34" i="2"/>
  <c r="E31" i="2"/>
  <c r="E36" i="2"/>
  <c r="E76" i="2"/>
  <c r="E98" i="2"/>
  <c r="E90" i="2"/>
  <c r="E103" i="2"/>
  <c r="E109" i="2"/>
  <c r="E64" i="2"/>
  <c r="E25" i="2"/>
  <c r="E102" i="2"/>
  <c r="E119" i="2"/>
  <c r="E34" i="2"/>
  <c r="E74" i="2"/>
  <c r="E42" i="2"/>
  <c r="E73" i="2"/>
  <c r="E120" i="2"/>
  <c r="E123" i="2"/>
  <c r="E62" i="2"/>
  <c r="E105" i="2"/>
  <c r="E125" i="2"/>
  <c r="E63" i="2"/>
  <c r="E11" i="2"/>
  <c r="E47" i="2"/>
  <c r="E96" i="2"/>
  <c r="E117" i="2"/>
  <c r="E30" i="2"/>
  <c r="E44" i="2"/>
  <c r="E45" i="2"/>
  <c r="E116" i="2"/>
  <c r="E92" i="2"/>
  <c r="E124" i="2"/>
  <c r="E48" i="2"/>
  <c r="E71" i="2"/>
  <c r="E35" i="2"/>
  <c r="E101" i="2"/>
  <c r="E21" i="2"/>
  <c r="E85" i="2"/>
  <c r="E115" i="2"/>
  <c r="E49" i="2"/>
  <c r="E112" i="2"/>
  <c r="E15" i="2"/>
  <c r="E89" i="2"/>
  <c r="E23" i="2"/>
  <c r="E88" i="2"/>
  <c r="E104" i="2"/>
  <c r="E58" i="2"/>
  <c r="C9" i="2"/>
  <c r="C95" i="2"/>
  <c r="C105" i="2"/>
  <c r="C88" i="2"/>
  <c r="C26" i="2"/>
  <c r="C40" i="2"/>
  <c r="C57" i="2"/>
  <c r="C91" i="2"/>
  <c r="C73" i="2"/>
  <c r="C65" i="2"/>
  <c r="C17" i="2"/>
  <c r="C112" i="2"/>
  <c r="C60" i="2"/>
  <c r="C118" i="2"/>
  <c r="C78" i="2"/>
  <c r="C14" i="2"/>
  <c r="C85" i="2"/>
  <c r="C68" i="2"/>
  <c r="C103" i="2"/>
  <c r="C48" i="2"/>
  <c r="C81" i="2"/>
  <c r="C22" i="2"/>
  <c r="C113" i="2"/>
  <c r="C15" i="2"/>
  <c r="C53" i="2"/>
  <c r="C62" i="2"/>
  <c r="C124" i="2"/>
  <c r="C42" i="2"/>
  <c r="C86" i="2"/>
  <c r="C51" i="2"/>
  <c r="C38" i="2"/>
  <c r="C99" i="2"/>
  <c r="C45" i="2"/>
  <c r="C115" i="2"/>
  <c r="C20" i="2"/>
  <c r="C89" i="2"/>
  <c r="C109" i="2"/>
  <c r="C96" i="2"/>
  <c r="C24" i="2"/>
  <c r="C19" i="2"/>
  <c r="C11" i="2"/>
  <c r="C30" i="2"/>
  <c r="C37" i="2"/>
  <c r="C108" i="2"/>
  <c r="C31" i="2"/>
  <c r="C72" i="2"/>
  <c r="C55" i="2"/>
  <c r="C92" i="2"/>
  <c r="C121" i="2"/>
  <c r="C83" i="2"/>
  <c r="C16" i="2"/>
  <c r="C47" i="2"/>
  <c r="C79" i="2"/>
  <c r="C74" i="2"/>
  <c r="C44" i="2"/>
  <c r="C98" i="2"/>
  <c r="C102" i="2"/>
  <c r="C28" i="2"/>
  <c r="C29" i="2"/>
  <c r="C63" i="2"/>
  <c r="C61" i="2"/>
  <c r="C39" i="2"/>
  <c r="C76" i="2"/>
  <c r="C107" i="2"/>
  <c r="C101" i="2"/>
  <c r="C18" i="2"/>
  <c r="C123" i="2"/>
  <c r="C41" i="2"/>
  <c r="C27" i="2"/>
  <c r="C66" i="2"/>
  <c r="C93" i="2"/>
  <c r="C8" i="2"/>
  <c r="C110" i="2"/>
  <c r="C43" i="2"/>
  <c r="C116" i="2"/>
  <c r="C111" i="2"/>
  <c r="C104" i="2"/>
  <c r="C75" i="2"/>
  <c r="C125" i="2"/>
  <c r="C21" i="2"/>
  <c r="C36" i="2"/>
  <c r="C117" i="2"/>
  <c r="C25" i="2"/>
  <c r="C84" i="2"/>
  <c r="C59" i="2"/>
  <c r="C33" i="2"/>
  <c r="C58" i="2"/>
  <c r="C120" i="2"/>
  <c r="C67" i="2"/>
  <c r="C106" i="2"/>
  <c r="C87" i="2"/>
  <c r="C119" i="2"/>
  <c r="C64" i="2"/>
  <c r="C71" i="2"/>
  <c r="C82" i="2"/>
  <c r="C80" i="2"/>
  <c r="C69" i="2"/>
  <c r="C12" i="2"/>
  <c r="C23" i="2"/>
  <c r="C52" i="2"/>
  <c r="C77" i="2"/>
  <c r="C56" i="2"/>
  <c r="C70" i="2"/>
  <c r="C10" i="2"/>
  <c r="C49" i="2"/>
  <c r="C35" i="2"/>
  <c r="C54" i="2"/>
  <c r="C46" i="2"/>
  <c r="C32" i="2"/>
  <c r="C50" i="2"/>
  <c r="C114" i="2"/>
  <c r="C90" i="2"/>
  <c r="C13" i="2"/>
  <c r="I47" i="3"/>
  <c r="I107" i="3"/>
  <c r="I22" i="3"/>
  <c r="I91" i="3"/>
  <c r="I113" i="3"/>
  <c r="I86" i="3"/>
  <c r="I85" i="3"/>
  <c r="I127" i="3"/>
  <c r="I111" i="3"/>
  <c r="I41" i="3"/>
  <c r="I103" i="3"/>
  <c r="I99" i="3"/>
  <c r="I31" i="3"/>
  <c r="I76" i="3"/>
  <c r="I125" i="3"/>
  <c r="I30" i="3"/>
  <c r="I98" i="3"/>
  <c r="I79" i="3"/>
  <c r="I45" i="3"/>
  <c r="I8" i="3"/>
  <c r="I35" i="3"/>
  <c r="I40" i="3"/>
  <c r="I104" i="3"/>
  <c r="I58" i="3"/>
  <c r="I9" i="3"/>
  <c r="I126" i="3"/>
  <c r="I135" i="3"/>
  <c r="I89" i="3"/>
  <c r="I25" i="3"/>
  <c r="I15" i="3"/>
  <c r="I112" i="3"/>
  <c r="I59" i="3"/>
  <c r="I100" i="3"/>
  <c r="I128" i="3"/>
  <c r="I129" i="3"/>
  <c r="I109" i="3"/>
  <c r="I23" i="3"/>
  <c r="I60" i="3"/>
  <c r="I28" i="3"/>
  <c r="I20" i="3"/>
  <c r="I105" i="3"/>
  <c r="I27" i="3"/>
  <c r="I36" i="3"/>
  <c r="I11" i="3"/>
  <c r="I55" i="3"/>
  <c r="I106" i="3"/>
  <c r="I114" i="3"/>
  <c r="I17" i="3"/>
  <c r="I93" i="3"/>
  <c r="I32" i="3"/>
  <c r="I116" i="3"/>
  <c r="I124" i="3"/>
  <c r="I110" i="3"/>
  <c r="I95" i="3"/>
  <c r="I72" i="3"/>
  <c r="I92" i="3"/>
  <c r="I61" i="3"/>
  <c r="I81" i="3"/>
  <c r="I24" i="3"/>
  <c r="I46" i="3"/>
  <c r="I42" i="3"/>
  <c r="I101" i="3"/>
  <c r="I133" i="3"/>
  <c r="I10" i="3"/>
  <c r="I54" i="3"/>
  <c r="I14" i="3"/>
  <c r="I34" i="3"/>
  <c r="I70" i="3"/>
  <c r="I132" i="3"/>
  <c r="I117" i="3"/>
  <c r="I50" i="3"/>
  <c r="I39" i="3"/>
  <c r="I108" i="3"/>
  <c r="I118" i="3"/>
  <c r="I87" i="3"/>
  <c r="I71" i="3"/>
  <c r="I82" i="3"/>
  <c r="I38" i="3"/>
  <c r="I18" i="3"/>
  <c r="I13" i="3"/>
  <c r="I44" i="3"/>
  <c r="I74" i="3"/>
  <c r="I12" i="3"/>
  <c r="I80" i="3"/>
  <c r="I48" i="3"/>
  <c r="I51" i="3"/>
  <c r="I84" i="3"/>
  <c r="I78" i="3"/>
  <c r="I26" i="3"/>
  <c r="I96" i="3"/>
  <c r="I66" i="3"/>
  <c r="I21" i="3"/>
  <c r="I19" i="3"/>
  <c r="I134" i="3"/>
  <c r="I16" i="3"/>
  <c r="I94" i="3"/>
  <c r="I97" i="3"/>
  <c r="I64" i="3"/>
  <c r="I37" i="3"/>
  <c r="I102" i="3"/>
  <c r="I75" i="3"/>
  <c r="I90" i="3"/>
  <c r="I43" i="3"/>
  <c r="I29" i="3"/>
  <c r="I49" i="3"/>
  <c r="I130" i="3"/>
  <c r="I33" i="3"/>
  <c r="I115" i="3"/>
  <c r="I65" i="3"/>
</calcChain>
</file>

<file path=xl/sharedStrings.xml><?xml version="1.0" encoding="utf-8"?>
<sst xmlns="http://schemas.openxmlformats.org/spreadsheetml/2006/main" count="553" uniqueCount="225">
  <si>
    <t>%</t>
  </si>
  <si>
    <t>CRESCI RIMORCHI</t>
  </si>
  <si>
    <t>UMBRA RIMORCHI</t>
  </si>
  <si>
    <t>GEPA CAR</t>
  </si>
  <si>
    <t>TRAILERSIMACAR</t>
  </si>
  <si>
    <t>RSA ITALIA</t>
  </si>
  <si>
    <t>EFFECI</t>
  </si>
  <si>
    <t>METAL MICANTI</t>
  </si>
  <si>
    <t>PIMA</t>
  </si>
  <si>
    <t>OMAR</t>
  </si>
  <si>
    <t>ING PLINI &amp; GIGLIOTTI</t>
  </si>
  <si>
    <t>TIEMME RIMORCHI</t>
  </si>
  <si>
    <t>OMFTT PEDRETTI</t>
  </si>
  <si>
    <t>TODARO GIUSEPPE</t>
  </si>
  <si>
    <t>RIMORCAR</t>
  </si>
  <si>
    <t>NAUTICA AZZURRA</t>
  </si>
  <si>
    <t>SUDCROSS</t>
  </si>
  <si>
    <t>SCHWARZ RIMORCHI</t>
  </si>
  <si>
    <t>LONGO TDT</t>
  </si>
  <si>
    <t>BERTUOLA TRAILER</t>
  </si>
  <si>
    <t>SACAR</t>
  </si>
  <si>
    <t>RIMOR</t>
  </si>
  <si>
    <t>SAPORITI FRANCESCO</t>
  </si>
  <si>
    <t>METALTECNICA ANGLANI</t>
  </si>
  <si>
    <t>FRANCESCHINI</t>
  </si>
  <si>
    <t>BALBI RIMORCHI</t>
  </si>
  <si>
    <t>TURATELLO</t>
  </si>
  <si>
    <t>MTA</t>
  </si>
  <si>
    <t>OFF. MECC. PONTINE</t>
  </si>
  <si>
    <t>SISAS SEGNALETICA</t>
  </si>
  <si>
    <t>ZPZ</t>
  </si>
  <si>
    <t>F &amp; M MORICONI</t>
  </si>
  <si>
    <t>ADRIATICA RIMORCHI</t>
  </si>
  <si>
    <t>NEGRI</t>
  </si>
  <si>
    <t>DITTA TEO</t>
  </si>
  <si>
    <t>SIDER ZZINOX</t>
  </si>
  <si>
    <t>TECNOCARAVAN</t>
  </si>
  <si>
    <t>MICHELINI</t>
  </si>
  <si>
    <t>MA.GA.RI.</t>
  </si>
  <si>
    <t>BONSEGNA</t>
  </si>
  <si>
    <t>TECNOSUDMECCANICA</t>
  </si>
  <si>
    <t>DELTA RIMORCHI</t>
  </si>
  <si>
    <t>ITA SUD</t>
  </si>
  <si>
    <t>PERCONTRA</t>
  </si>
  <si>
    <t>CP CARLO PETRASANTA</t>
  </si>
  <si>
    <t>BAFFI E FABRETTI</t>
  </si>
  <si>
    <t>REGGIANA RIMORCHI</t>
  </si>
  <si>
    <t>A.F. EUROCOSTRUZIONI</t>
  </si>
  <si>
    <t>DOMUS PREFABBRICATI</t>
  </si>
  <si>
    <t>NORD PIAVE 2</t>
  </si>
  <si>
    <t>CARAVAGGI</t>
  </si>
  <si>
    <t>OFF. MECC. BICCHERI</t>
  </si>
  <si>
    <t>C.T.E.</t>
  </si>
  <si>
    <t>TECNO</t>
  </si>
  <si>
    <t>METAL-SIDER</t>
  </si>
  <si>
    <t>OMCA SUD</t>
  </si>
  <si>
    <t>AGASO</t>
  </si>
  <si>
    <t>CARROZZERIA BERTACCHINI</t>
  </si>
  <si>
    <t>CMC TRICAR</t>
  </si>
  <si>
    <t>DITTA RIGHETTI</t>
  </si>
  <si>
    <t>ITALCAR DI SPERANZA</t>
  </si>
  <si>
    <t>DO. CA. MA. IA</t>
  </si>
  <si>
    <t>EGIDIO BAGNATO</t>
  </si>
  <si>
    <t>SALIERNO</t>
  </si>
  <si>
    <t>LANMAR</t>
  </si>
  <si>
    <t>ITAL GIOCHI DI VALERIO</t>
  </si>
  <si>
    <t>SIB CASE MOBILI</t>
  </si>
  <si>
    <t>DAL PAN</t>
  </si>
  <si>
    <t>COARVA</t>
  </si>
  <si>
    <t>MADA</t>
  </si>
  <si>
    <t>altri nazionali</t>
  </si>
  <si>
    <t>HUMBAUR</t>
  </si>
  <si>
    <t>KNAUS</t>
  </si>
  <si>
    <t>HOBBY</t>
  </si>
  <si>
    <t>BARTHAU</t>
  </si>
  <si>
    <t>CARAVELAIR</t>
  </si>
  <si>
    <t>BURSTNER</t>
  </si>
  <si>
    <t>ADRIA MOBIL</t>
  </si>
  <si>
    <t>FENDT</t>
  </si>
  <si>
    <t>BOECKMANN</t>
  </si>
  <si>
    <t>IFOR WILLIAMS</t>
  </si>
  <si>
    <t>JLFD</t>
  </si>
  <si>
    <t>LIDER</t>
  </si>
  <si>
    <t>CIRESA</t>
  </si>
  <si>
    <t>NIEWIADOW</t>
  </si>
  <si>
    <t>DETHLEFFS</t>
  </si>
  <si>
    <t>HYMER</t>
  </si>
  <si>
    <t>BOCKER</t>
  </si>
  <si>
    <t>WT-METALL</t>
  </si>
  <si>
    <t>ACE CARAVANS</t>
  </si>
  <si>
    <t>FMC CORP</t>
  </si>
  <si>
    <t>altri esteri</t>
  </si>
  <si>
    <t>CM DI ALERCIA</t>
  </si>
  <si>
    <t>OFF. MECC. AGRICOLA</t>
  </si>
  <si>
    <t>PASCA SALVATORE GIORGIO</t>
  </si>
  <si>
    <t>ROLLER</t>
  </si>
  <si>
    <t>SEATEK</t>
  </si>
  <si>
    <t>SILAR</t>
  </si>
  <si>
    <t>ATLAS COPCO</t>
  </si>
  <si>
    <t>PONGRATZ</t>
  </si>
  <si>
    <t>THULE TRAILERS*</t>
  </si>
  <si>
    <t>ELLEBI / THULE*</t>
  </si>
  <si>
    <t>STEMA</t>
  </si>
  <si>
    <t>OFF. MUSTO</t>
  </si>
  <si>
    <t>OFF. MECC. F.LLI BICCHI</t>
  </si>
  <si>
    <t>DOTTO</t>
  </si>
  <si>
    <t>OFF. MECC. GIACOMELLA</t>
  </si>
  <si>
    <t>STERCKEMAN</t>
  </si>
  <si>
    <t>ARUANNO</t>
  </si>
  <si>
    <t>SPOLETO CAR</t>
  </si>
  <si>
    <t>OFF. AGUELI</t>
  </si>
  <si>
    <t>FERROCARPENTERIA PINTO</t>
  </si>
  <si>
    <t>ESSE EMME</t>
  </si>
  <si>
    <t>OFF. FABBIANO</t>
  </si>
  <si>
    <t xml:space="preserve">Nota - Elaborazioni Anfia su dati del Ministero dei Trasporti presenti in archivio al 30/06/2017 (Aut. Min.D07161/H4). </t>
  </si>
  <si>
    <t>ELLEBI / THULE</t>
  </si>
  <si>
    <t xml:space="preserve">Note - Prepared by Anfia on Ministry of Transports data as of June 30, 2017. </t>
  </si>
  <si>
    <t>BLYSS TRANSPORTTECHNIK</t>
  </si>
  <si>
    <t>OMC AXLES AND TRAILERS</t>
  </si>
  <si>
    <t>HAPERT WAGENBOUW</t>
  </si>
  <si>
    <t>F.LLI PALUMBO</t>
  </si>
  <si>
    <t>D'ALUISIO</t>
  </si>
  <si>
    <t>O.C.M. VICARI</t>
  </si>
  <si>
    <t>AGRI MECCANICA PUGLIA</t>
  </si>
  <si>
    <t>RSA FRANCE</t>
  </si>
  <si>
    <t>TPV TOVARNA POSEBNTH VOZIL</t>
  </si>
  <si>
    <t>SWIDNIK TRADE</t>
  </si>
  <si>
    <t>SORELPOL</t>
  </si>
  <si>
    <t>WM MEYER</t>
  </si>
  <si>
    <t>BRIAN JAMES</t>
  </si>
  <si>
    <t>EBECO TRAILER</t>
  </si>
  <si>
    <t>UNSINN</t>
  </si>
  <si>
    <t>SARIS</t>
  </si>
  <si>
    <t>MARO KRALOVICE</t>
  </si>
  <si>
    <t>VEZEKO</t>
  </si>
  <si>
    <t>EUREKA</t>
  </si>
  <si>
    <t>BURTECH</t>
  </si>
  <si>
    <t>STEDELE</t>
  </si>
  <si>
    <t>HARBECK</t>
  </si>
  <si>
    <t>BORO</t>
  </si>
  <si>
    <t>ALTRI ESTERO</t>
  </si>
  <si>
    <t>TECNITRAIL</t>
  </si>
  <si>
    <t>D.F. HOUSE</t>
  </si>
  <si>
    <t>RABBIA BARTOLOMEO</t>
  </si>
  <si>
    <t>VPF CASE MOBILI</t>
  </si>
  <si>
    <t>PONZETTA</t>
  </si>
  <si>
    <t>NORD EST ELEVATORE</t>
  </si>
  <si>
    <t>DI FINA</t>
  </si>
  <si>
    <t>ALTRI NAZIONALI</t>
  </si>
  <si>
    <r>
      <t>Marche/</t>
    </r>
    <r>
      <rPr>
        <b/>
        <i/>
        <sz val="10"/>
        <color theme="1" tint="0.14999847407452621"/>
        <rFont val="Trebuchet MS"/>
        <family val="2"/>
      </rPr>
      <t>makes</t>
    </r>
  </si>
  <si>
    <r>
      <t>Totale marche nazionali/</t>
    </r>
    <r>
      <rPr>
        <b/>
        <i/>
        <sz val="9"/>
        <color theme="1" tint="0.14999847407452621"/>
        <rFont val="Trebuchet MS"/>
        <family val="2"/>
      </rPr>
      <t>Total domestic makes</t>
    </r>
  </si>
  <si>
    <r>
      <t>Totale marche estere/</t>
    </r>
    <r>
      <rPr>
        <b/>
        <i/>
        <sz val="9"/>
        <color theme="1" tint="0.14999847407452621"/>
        <rFont val="Trebuchet MS"/>
        <family val="2"/>
      </rPr>
      <t>Total foreign makes</t>
    </r>
  </si>
  <si>
    <r>
      <t>Totale/</t>
    </r>
    <r>
      <rPr>
        <b/>
        <i/>
        <sz val="9"/>
        <color theme="1" tint="0.14999847407452621"/>
        <rFont val="Trebuchet MS"/>
        <family val="2"/>
      </rPr>
      <t>Total</t>
    </r>
  </si>
  <si>
    <r>
      <t xml:space="preserve">NEW REGISTRATIONS - TRAILERS </t>
    </r>
    <r>
      <rPr>
        <i/>
        <u/>
        <sz val="11"/>
        <color theme="1" tint="0.14999847407452621"/>
        <rFont val="Trebuchet MS"/>
        <family val="2"/>
      </rPr>
      <t>&lt;</t>
    </r>
    <r>
      <rPr>
        <i/>
        <sz val="11"/>
        <color theme="1" tint="0.14999847407452621"/>
        <rFont val="Trebuchet MS"/>
        <family val="2"/>
      </rPr>
      <t>3.5 T. GVW BY MAKE</t>
    </r>
  </si>
  <si>
    <r>
      <t xml:space="preserve">IMMATRICOLAZIONI - RIMORCHI </t>
    </r>
    <r>
      <rPr>
        <b/>
        <u/>
        <sz val="11"/>
        <rFont val="Trebuchet MS"/>
        <family val="2"/>
      </rPr>
      <t>&lt;</t>
    </r>
    <r>
      <rPr>
        <b/>
        <sz val="11"/>
        <rFont val="Trebuchet MS"/>
        <family val="2"/>
      </rPr>
      <t>3,5 T. DI PTT PER MARCA</t>
    </r>
  </si>
  <si>
    <r>
      <t xml:space="preserve">NEW REGISTRATIONS - TRAILERS </t>
    </r>
    <r>
      <rPr>
        <i/>
        <u/>
        <sz val="11"/>
        <rFont val="Trebuchet MS"/>
        <family val="2"/>
      </rPr>
      <t>&lt;</t>
    </r>
    <r>
      <rPr>
        <i/>
        <sz val="11"/>
        <rFont val="Trebuchet MS"/>
        <family val="2"/>
      </rPr>
      <t>3.5 T. GVW BY MAKE</t>
    </r>
  </si>
  <si>
    <r>
      <t>Marche nazionali/</t>
    </r>
    <r>
      <rPr>
        <b/>
        <i/>
        <sz val="10"/>
        <color theme="1" tint="0.14999847407452621"/>
        <rFont val="Trebuchet MS"/>
        <family val="2"/>
      </rPr>
      <t>domestic makes</t>
    </r>
  </si>
  <si>
    <r>
      <t>Marche estere/</t>
    </r>
    <r>
      <rPr>
        <b/>
        <i/>
        <sz val="10"/>
        <color theme="1" tint="0.14999847407452621"/>
        <rFont val="Trebuchet MS"/>
        <family val="2"/>
      </rPr>
      <t>foreign makes</t>
    </r>
  </si>
  <si>
    <r>
      <t>Totale/</t>
    </r>
    <r>
      <rPr>
        <b/>
        <i/>
        <sz val="9"/>
        <color theme="1" tint="0.14999847407452621"/>
        <rFont val="Trebuchet MS"/>
        <family val="2"/>
      </rPr>
      <t>Totale</t>
    </r>
  </si>
  <si>
    <t>PASCA CENTRO NAUTICO</t>
  </si>
  <si>
    <r>
      <t xml:space="preserve">* Dal 2013 Thule è sommato con Ellebi / </t>
    </r>
    <r>
      <rPr>
        <i/>
        <sz val="8"/>
        <color theme="1" tint="0.14999847407452621"/>
        <rFont val="Trebuchet MS"/>
        <family val="2"/>
      </rPr>
      <t>Since 2013 Thule+Ellebi</t>
    </r>
  </si>
  <si>
    <t>Fino al 2013, i dati sono stati elaborati dall'Anfia in base al numero delle carte di circolazione rilasciate. Dal 2014, i dati sono elaborati in base all'effettiva data di immatricolazione.</t>
  </si>
  <si>
    <t>Up to 2013, figures result from Anfia elaborations based on the total number of registration papers issued by the Ministry of Transport. Starting from 2014, data processing is based on the date of registration.</t>
  </si>
  <si>
    <t>CO.EL.MO</t>
  </si>
  <si>
    <t>TRIGANO</t>
  </si>
  <si>
    <t>G TECNO</t>
  </si>
  <si>
    <t>GBL</t>
  </si>
  <si>
    <t>SC RIMORCHI</t>
  </si>
  <si>
    <t>ZANIN</t>
  </si>
  <si>
    <t>OMP</t>
  </si>
  <si>
    <t>FLY ON THE ROAD RIMORCHI</t>
  </si>
  <si>
    <t>AGADOS</t>
  </si>
  <si>
    <t>AIRSTREAM</t>
  </si>
  <si>
    <t>HERMANN PAUS</t>
  </si>
  <si>
    <t>MARTZ</t>
  </si>
  <si>
    <t>UNIKOL SPOL</t>
  </si>
  <si>
    <t>WORMANN</t>
  </si>
  <si>
    <r>
      <t xml:space="preserve">* Dati provvisori </t>
    </r>
    <r>
      <rPr>
        <i/>
        <sz val="8"/>
        <color theme="1" tint="0.14999847407452621"/>
        <rFont val="Trebuchet MS"/>
        <family val="2"/>
      </rPr>
      <t>/ * Provisional data</t>
    </r>
  </si>
  <si>
    <t>2020*</t>
  </si>
  <si>
    <r>
      <t>Marche nazionali/</t>
    </r>
    <r>
      <rPr>
        <b/>
        <i/>
        <sz val="10"/>
        <color theme="0"/>
        <rFont val="Trebuchet MS"/>
        <family val="2"/>
      </rPr>
      <t>domestic makes</t>
    </r>
  </si>
  <si>
    <r>
      <t>Marche estere/</t>
    </r>
    <r>
      <rPr>
        <b/>
        <i/>
        <sz val="10"/>
        <color theme="0"/>
        <rFont val="Trebuchet MS"/>
        <family val="2"/>
      </rPr>
      <t>foreign makes</t>
    </r>
  </si>
  <si>
    <t xml:space="preserve">Note - Prepared by Anfia on Ministry of Transports data as of March 31, 2021. </t>
  </si>
  <si>
    <t xml:space="preserve">Nota - Elaborazioni Anfia su dati del Ministero dei Trasporti presenti in archivio al 31/03/2021 (Aut. Min.D07161/H4). </t>
  </si>
  <si>
    <r>
      <t>Marche nazionali/</t>
    </r>
    <r>
      <rPr>
        <i/>
        <sz val="10"/>
        <color theme="1" tint="0.14999847407452621"/>
        <rFont val="Trebuchet MS"/>
        <family val="2"/>
      </rPr>
      <t>domestic makes</t>
    </r>
  </si>
  <si>
    <r>
      <t>Marche estere</t>
    </r>
    <r>
      <rPr>
        <i/>
        <sz val="10"/>
        <color indexed="8"/>
        <rFont val="Trebuchet MS"/>
        <family val="2"/>
      </rPr>
      <t>/</t>
    </r>
    <r>
      <rPr>
        <i/>
        <sz val="10"/>
        <color theme="1" tint="0.14999847407452621"/>
        <rFont val="Trebuchet MS"/>
        <family val="2"/>
      </rPr>
      <t>foreign makes</t>
    </r>
  </si>
  <si>
    <r>
      <t>Totale marche estere</t>
    </r>
    <r>
      <rPr>
        <i/>
        <sz val="9"/>
        <color indexed="8"/>
        <rFont val="Trebuchet MS"/>
        <family val="2"/>
      </rPr>
      <t>/</t>
    </r>
    <r>
      <rPr>
        <i/>
        <sz val="9"/>
        <color theme="1" tint="0.14999847407452621"/>
        <rFont val="Trebuchet MS"/>
        <family val="2"/>
      </rPr>
      <t>Total foreign makes</t>
    </r>
  </si>
  <si>
    <t>2021*</t>
  </si>
  <si>
    <t>ARMAL</t>
  </si>
  <si>
    <t>ZZ NAZIONALE-NON DETERMINATO</t>
  </si>
  <si>
    <t>RD RIMORCHI</t>
  </si>
  <si>
    <t>VERDEGRO</t>
  </si>
  <si>
    <t>AMPLO</t>
  </si>
  <si>
    <t>BILM</t>
  </si>
  <si>
    <t>IMER</t>
  </si>
  <si>
    <t>PASQUALI</t>
  </si>
  <si>
    <t>TURRI &amp; BOARI</t>
  </si>
  <si>
    <t>TURBOSOL PRODUZIONE</t>
  </si>
  <si>
    <t>ALTRE NAZIONALI</t>
  </si>
  <si>
    <t>BRP BIG ONE</t>
  </si>
  <si>
    <t>DE FORENDE</t>
  </si>
  <si>
    <t>ZZ ESTERO-NON DETERMINATO</t>
  </si>
  <si>
    <t>EDUARDS</t>
  </si>
  <si>
    <t>LORRIES</t>
  </si>
  <si>
    <t>CHEVAL-LIBERTE</t>
  </si>
  <si>
    <t>MOTOLUG</t>
  </si>
  <si>
    <t>GONPER</t>
  </si>
  <si>
    <t>IMER ITERNATIONAL</t>
  </si>
  <si>
    <t>ZASLAW</t>
  </si>
  <si>
    <t>VLEMMIX</t>
  </si>
  <si>
    <t>FALCH</t>
  </si>
  <si>
    <t>SPINDELBERGER</t>
  </si>
  <si>
    <t>ALTRE ESTERO</t>
  </si>
  <si>
    <t xml:space="preserve">Note - Prepared by Anfia on Ministry of Transports data as of April 30, 2022. </t>
  </si>
  <si>
    <t xml:space="preserve">Nota - Elaborazioni Anfia su dati del Ministero dei Trasporti presenti in archivio al 30/04/2022 (Aut. Min.D07161/H4). </t>
  </si>
  <si>
    <t>2022*</t>
  </si>
  <si>
    <t>MEDIA TOYS</t>
  </si>
  <si>
    <t>TERCAM</t>
  </si>
  <si>
    <t>LUX TRAILER</t>
  </si>
  <si>
    <t>NORTH GRADE</t>
  </si>
  <si>
    <t>SE.TRA.</t>
  </si>
  <si>
    <t>TRAILER EUROPE</t>
  </si>
  <si>
    <t>KLAAS</t>
  </si>
  <si>
    <t xml:space="preserve">Nota - Elaborazioni Anfia su dati del Ministero dei Trasporti presenti in archivio al 30/04/2023 (Aut. Min.D07161/H4). </t>
  </si>
  <si>
    <t xml:space="preserve">Note - Prepared by Anfia on Ministry of Transports data as of April 30, 2023. </t>
  </si>
  <si>
    <t>CASACAR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</si>
</sst>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0.0"/>
    <numFmt numFmtId="165" formatCode="#,##0_ ;\-#,##0\ "/>
    <numFmt numFmtId="166" formatCode="_-* #,##0_-;\-* #,##0_-;_-* &quot;-&quot;??_-;_-@_-"/>
    <numFmt numFmtId="167" formatCode="#,##0.0"/>
  </numFmts>
  <fonts count="50"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b/>
      <u/>
      <sz val="11"/>
      <name val="Trebuchet MS"/>
      <family val="2"/>
    </font>
    <font>
      <b/>
      <sz val="11"/>
      <name val="Trebuchet MS"/>
      <family val="2"/>
    </font>
    <font>
      <b/>
      <sz val="9"/>
      <name val="Trebuchet MS"/>
      <family val="2"/>
    </font>
    <font>
      <sz val="9"/>
      <color indexed="8"/>
      <name val="Trebuchet MS"/>
      <family val="2"/>
    </font>
    <font>
      <i/>
      <u/>
      <sz val="11"/>
      <name val="Trebuchet MS"/>
      <family val="2"/>
    </font>
    <font>
      <i/>
      <sz val="11"/>
      <name val="Trebuchet MS"/>
      <family val="2"/>
    </font>
    <font>
      <i/>
      <sz val="9"/>
      <name val="Trebuchet MS"/>
      <family val="2"/>
    </font>
    <font>
      <sz val="9"/>
      <name val="Trebuchet MS"/>
      <family val="2"/>
    </font>
    <font>
      <b/>
      <sz val="10"/>
      <name val="Trebuchet MS"/>
      <family val="2"/>
    </font>
    <font>
      <b/>
      <sz val="9"/>
      <color indexed="8"/>
      <name val="Trebuchet MS"/>
      <family val="2"/>
    </font>
    <font>
      <b/>
      <sz val="10"/>
      <color indexed="8"/>
      <name val="Trebuchet MS"/>
      <family val="2"/>
    </font>
    <font>
      <sz val="8"/>
      <name val="Trebuchet MS"/>
      <family val="2"/>
    </font>
    <font>
      <sz val="8"/>
      <color indexed="8"/>
      <name val="Trebuchet MS"/>
      <family val="2"/>
    </font>
    <font>
      <b/>
      <i/>
      <sz val="10"/>
      <color theme="1" tint="0.14999847407452621"/>
      <name val="Trebuchet MS"/>
      <family val="2"/>
    </font>
    <font>
      <i/>
      <sz val="11"/>
      <color theme="1" tint="0.14999847407452621"/>
      <name val="Trebuchet MS"/>
      <family val="2"/>
    </font>
    <font>
      <i/>
      <u/>
      <sz val="11"/>
      <color theme="1" tint="0.14999847407452621"/>
      <name val="Trebuchet MS"/>
      <family val="2"/>
    </font>
    <font>
      <b/>
      <i/>
      <sz val="9"/>
      <color theme="1" tint="0.14999847407452621"/>
      <name val="Trebuchet MS"/>
      <family val="2"/>
    </font>
    <font>
      <i/>
      <sz val="8"/>
      <name val="Trebuchet MS"/>
      <family val="2"/>
    </font>
    <font>
      <i/>
      <sz val="8"/>
      <color theme="1" tint="0.14999847407452621"/>
      <name val="Trebuchet MS"/>
      <family val="2"/>
    </font>
    <font>
      <sz val="9"/>
      <color theme="0"/>
      <name val="Trebuchet MS"/>
      <family val="2"/>
    </font>
    <font>
      <sz val="9"/>
      <color rgb="FFFF0000"/>
      <name val="Trebuchet MS"/>
      <family val="2"/>
    </font>
    <font>
      <b/>
      <sz val="10"/>
      <color theme="0"/>
      <name val="Trebuchet MS"/>
      <family val="2"/>
    </font>
    <font>
      <b/>
      <i/>
      <sz val="10"/>
      <color theme="0"/>
      <name val="Trebuchet MS"/>
      <family val="2"/>
    </font>
    <font>
      <i/>
      <sz val="10"/>
      <color theme="1" tint="0.14999847407452621"/>
      <name val="Trebuchet MS"/>
      <family val="2"/>
    </font>
    <font>
      <i/>
      <sz val="10"/>
      <color indexed="8"/>
      <name val="Trebuchet MS"/>
      <family val="2"/>
    </font>
    <font>
      <i/>
      <sz val="9"/>
      <color theme="1" tint="0.14999847407452621"/>
      <name val="Trebuchet MS"/>
      <family val="2"/>
    </font>
    <font>
      <i/>
      <sz val="9"/>
      <color indexed="8"/>
      <name val="Trebuchet MS"/>
      <family val="2"/>
    </font>
    <font>
      <sz val="9"/>
      <color theme="1" tint="0.249977111117893"/>
      <name val="Trebuchet MS"/>
      <family val="2"/>
    </font>
    <font>
      <sz val="9"/>
      <color theme="3" tint="0.79998168889431442"/>
      <name val="Trebuchet MS"/>
      <family val="2"/>
    </font>
    <font>
      <b/>
      <sz val="10"/>
      <color theme="3" tint="0.79998168889431442"/>
      <name val="Trebuchet MS"/>
      <family val="2"/>
    </font>
    <font>
      <sz val="9"/>
      <color theme="1"/>
      <name val="Trebuchet MS"/>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theme="0"/>
        <bgColor indexed="64"/>
      </patternFill>
    </fill>
  </fills>
  <borders count="21">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hair">
        <color indexed="55"/>
      </bottom>
      <diagonal/>
    </border>
    <border>
      <left style="thin">
        <color indexed="64"/>
      </left>
      <right style="thin">
        <color indexed="64"/>
      </right>
      <top style="hair">
        <color indexed="55"/>
      </top>
      <bottom style="hair">
        <color indexed="55"/>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55"/>
      </bottom>
      <diagonal/>
    </border>
    <border>
      <left style="thin">
        <color indexed="64"/>
      </left>
      <right style="thin">
        <color indexed="64"/>
      </right>
      <top style="hair">
        <color indexed="55"/>
      </top>
      <bottom style="thin">
        <color indexed="64"/>
      </bottom>
      <diagonal/>
    </border>
    <border>
      <left style="thin">
        <color indexed="64"/>
      </left>
      <right style="thin">
        <color indexed="64"/>
      </right>
      <top style="hair">
        <color indexed="55"/>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43" fontId="1" fillId="0" borderId="0" applyFont="0" applyFill="0" applyBorder="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148">
    <xf numFmtId="0" fontId="0" fillId="0" borderId="0" xfId="0"/>
    <xf numFmtId="0" fontId="20" fillId="0" borderId="0" xfId="0" applyFont="1" applyAlignment="1">
      <alignment horizontal="left"/>
    </xf>
    <xf numFmtId="0" fontId="22" fillId="0" borderId="0" xfId="0" applyFont="1"/>
    <xf numFmtId="0" fontId="24" fillId="0" borderId="0" xfId="0" applyFont="1" applyAlignment="1">
      <alignment horizontal="left"/>
    </xf>
    <xf numFmtId="0" fontId="25" fillId="0" borderId="0" xfId="0" applyFont="1"/>
    <xf numFmtId="0" fontId="25" fillId="0" borderId="0" xfId="0" applyFont="1" applyAlignment="1">
      <alignment horizontal="right"/>
    </xf>
    <xf numFmtId="0" fontId="22" fillId="0" borderId="0" xfId="0" applyFont="1" applyAlignment="1">
      <alignment horizontal="right"/>
    </xf>
    <xf numFmtId="164" fontId="25" fillId="0" borderId="0" xfId="0" applyNumberFormat="1" applyFont="1"/>
    <xf numFmtId="164" fontId="22" fillId="0" borderId="0" xfId="0" applyNumberFormat="1" applyFont="1"/>
    <xf numFmtId="164" fontId="25" fillId="0" borderId="0" xfId="0" applyNumberFormat="1" applyFont="1" applyAlignment="1">
      <alignment horizontal="right"/>
    </xf>
    <xf numFmtId="164" fontId="22" fillId="0" borderId="0" xfId="0" applyNumberFormat="1" applyFont="1" applyAlignment="1">
      <alignment horizontal="right"/>
    </xf>
    <xf numFmtId="2" fontId="20" fillId="0" borderId="0" xfId="0" applyNumberFormat="1" applyFont="1" applyAlignment="1">
      <alignment horizontal="left"/>
    </xf>
    <xf numFmtId="2" fontId="24" fillId="0" borderId="0" xfId="0" applyNumberFormat="1" applyFont="1" applyAlignment="1">
      <alignment horizontal="left"/>
    </xf>
    <xf numFmtId="2" fontId="25" fillId="0" borderId="0" xfId="0" applyNumberFormat="1" applyFont="1"/>
    <xf numFmtId="2" fontId="22" fillId="0" borderId="0" xfId="0" applyNumberFormat="1" applyFont="1"/>
    <xf numFmtId="0" fontId="22" fillId="0" borderId="0" xfId="0" applyFont="1" applyAlignment="1">
      <alignment vertical="top"/>
    </xf>
    <xf numFmtId="0" fontId="20" fillId="0" borderId="0" xfId="0" applyFont="1" applyAlignment="1">
      <alignment horizontal="left" indent="16"/>
    </xf>
    <xf numFmtId="0" fontId="24" fillId="0" borderId="0" xfId="0" applyFont="1" applyAlignment="1">
      <alignment horizontal="left" indent="16"/>
    </xf>
    <xf numFmtId="0" fontId="27" fillId="0" borderId="10" xfId="0" applyFont="1" applyBorder="1" applyAlignment="1">
      <alignment vertical="top"/>
    </xf>
    <xf numFmtId="3" fontId="27" fillId="0" borderId="10" xfId="0" applyNumberFormat="1" applyFont="1" applyBorder="1" applyAlignment="1">
      <alignment vertical="top"/>
    </xf>
    <xf numFmtId="2" fontId="27" fillId="0" borderId="10" xfId="0" applyNumberFormat="1" applyFont="1" applyBorder="1" applyAlignment="1">
      <alignment vertical="top"/>
    </xf>
    <xf numFmtId="3" fontId="22" fillId="0" borderId="11" xfId="0" applyNumberFormat="1" applyFont="1" applyBorder="1" applyAlignment="1">
      <alignment horizontal="right" vertical="center"/>
    </xf>
    <xf numFmtId="0" fontId="22" fillId="0" borderId="0" xfId="0" applyFont="1" applyAlignment="1">
      <alignment vertical="center"/>
    </xf>
    <xf numFmtId="0" fontId="22" fillId="0" borderId="11" xfId="0" applyFont="1" applyBorder="1" applyAlignment="1">
      <alignment horizontal="left" vertical="center" indent="1"/>
    </xf>
    <xf numFmtId="0" fontId="28" fillId="0" borderId="13" xfId="0" applyFont="1" applyBorder="1" applyAlignment="1">
      <alignment horizontal="left" vertical="center"/>
    </xf>
    <xf numFmtId="3" fontId="28" fillId="0" borderId="13" xfId="0" applyNumberFormat="1" applyFont="1" applyBorder="1" applyAlignment="1">
      <alignment horizontal="right" vertical="center"/>
    </xf>
    <xf numFmtId="0" fontId="29" fillId="0" borderId="14" xfId="0" applyFont="1" applyBorder="1" applyAlignment="1">
      <alignment vertical="center"/>
    </xf>
    <xf numFmtId="3" fontId="29" fillId="0" borderId="14" xfId="0" applyNumberFormat="1" applyFont="1" applyBorder="1" applyAlignment="1">
      <alignment horizontal="right" vertical="center"/>
    </xf>
    <xf numFmtId="3" fontId="22" fillId="0" borderId="15" xfId="0" applyNumberFormat="1" applyFont="1" applyBorder="1" applyAlignment="1">
      <alignment horizontal="right" vertical="center"/>
    </xf>
    <xf numFmtId="0" fontId="22" fillId="0" borderId="15" xfId="0" applyFont="1" applyBorder="1" applyAlignment="1">
      <alignment horizontal="left" vertical="center" indent="1"/>
    </xf>
    <xf numFmtId="3" fontId="28" fillId="0" borderId="12" xfId="0" applyNumberFormat="1" applyFont="1" applyBorder="1" applyAlignment="1">
      <alignment horizontal="right" vertical="center"/>
    </xf>
    <xf numFmtId="0" fontId="22" fillId="26" borderId="0" xfId="0" applyFont="1" applyFill="1"/>
    <xf numFmtId="0" fontId="21" fillId="26" borderId="12" xfId="0" applyFont="1" applyFill="1" applyBorder="1" applyAlignment="1">
      <alignment horizontal="center" vertical="center"/>
    </xf>
    <xf numFmtId="0" fontId="26" fillId="26" borderId="12" xfId="0" applyFont="1" applyFill="1" applyBorder="1" applyAlignment="1">
      <alignment horizontal="center" vertical="center"/>
    </xf>
    <xf numFmtId="41" fontId="26" fillId="26" borderId="20" xfId="0" applyNumberFormat="1" applyFont="1" applyFill="1" applyBorder="1" applyAlignment="1">
      <alignment vertical="center"/>
    </xf>
    <xf numFmtId="0" fontId="22" fillId="26" borderId="0" xfId="0" applyFont="1" applyFill="1" applyAlignment="1">
      <alignment vertical="center"/>
    </xf>
    <xf numFmtId="164" fontId="28" fillId="0" borderId="13" xfId="29" applyNumberFormat="1" applyFont="1" applyBorder="1" applyAlignment="1">
      <alignment horizontal="right" vertical="center"/>
    </xf>
    <xf numFmtId="164" fontId="28" fillId="0" borderId="13" xfId="0" applyNumberFormat="1" applyFont="1" applyBorder="1" applyAlignment="1">
      <alignment horizontal="right" vertical="center"/>
    </xf>
    <xf numFmtId="3" fontId="28" fillId="0" borderId="13" xfId="0" applyNumberFormat="1" applyFont="1" applyBorder="1" applyAlignment="1">
      <alignment vertical="center"/>
    </xf>
    <xf numFmtId="164" fontId="28" fillId="0" borderId="13" xfId="0" applyNumberFormat="1" applyFont="1" applyBorder="1" applyAlignment="1">
      <alignment vertical="center"/>
    </xf>
    <xf numFmtId="3" fontId="22" fillId="0" borderId="12" xfId="0" applyNumberFormat="1" applyFont="1" applyBorder="1" applyAlignment="1">
      <alignment horizontal="right" vertical="center"/>
    </xf>
    <xf numFmtId="164" fontId="22" fillId="0" borderId="11" xfId="29" applyNumberFormat="1" applyFont="1" applyBorder="1" applyAlignment="1">
      <alignment horizontal="right" vertical="center"/>
    </xf>
    <xf numFmtId="164" fontId="22" fillId="0" borderId="11" xfId="0" applyNumberFormat="1" applyFont="1" applyBorder="1" applyAlignment="1">
      <alignment horizontal="right" vertical="center"/>
    </xf>
    <xf numFmtId="3" fontId="22" fillId="24" borderId="11" xfId="0" applyNumberFormat="1" applyFont="1" applyFill="1" applyBorder="1" applyAlignment="1">
      <alignment horizontal="right" vertical="center"/>
    </xf>
    <xf numFmtId="3" fontId="22" fillId="24" borderId="11" xfId="0" applyNumberFormat="1" applyFont="1" applyFill="1" applyBorder="1" applyAlignment="1">
      <alignment vertical="center"/>
    </xf>
    <xf numFmtId="164" fontId="22" fillId="0" borderId="11" xfId="0" applyNumberFormat="1" applyFont="1" applyBorder="1" applyAlignment="1">
      <alignment vertical="center"/>
    </xf>
    <xf numFmtId="3" fontId="22" fillId="0" borderId="11" xfId="0" applyNumberFormat="1" applyFont="1" applyBorder="1" applyAlignment="1">
      <alignment vertical="center"/>
    </xf>
    <xf numFmtId="164" fontId="22" fillId="0" borderId="16" xfId="29" applyNumberFormat="1" applyFont="1" applyFill="1" applyBorder="1" applyAlignment="1">
      <alignment horizontal="right" vertical="center"/>
    </xf>
    <xf numFmtId="3" fontId="22" fillId="0" borderId="16" xfId="0" applyNumberFormat="1" applyFont="1" applyBorder="1" applyAlignment="1">
      <alignment horizontal="right" vertical="center"/>
    </xf>
    <xf numFmtId="164" fontId="22" fillId="0" borderId="16" xfId="0" applyNumberFormat="1" applyFont="1" applyBorder="1" applyAlignment="1">
      <alignment horizontal="right" vertical="center"/>
    </xf>
    <xf numFmtId="3" fontId="22" fillId="24" borderId="15" xfId="0" applyNumberFormat="1" applyFont="1" applyFill="1" applyBorder="1" applyAlignment="1">
      <alignment vertical="center"/>
    </xf>
    <xf numFmtId="164" fontId="22" fillId="0" borderId="15" xfId="0" applyNumberFormat="1" applyFont="1" applyBorder="1" applyAlignment="1">
      <alignment vertical="center"/>
    </xf>
    <xf numFmtId="3" fontId="22" fillId="0" borderId="15" xfId="0" applyNumberFormat="1" applyFont="1" applyBorder="1" applyAlignment="1">
      <alignment vertical="center"/>
    </xf>
    <xf numFmtId="3" fontId="28" fillId="24" borderId="13" xfId="0" applyNumberFormat="1" applyFont="1" applyFill="1" applyBorder="1" applyAlignment="1">
      <alignment vertical="center"/>
    </xf>
    <xf numFmtId="164" fontId="29" fillId="0" borderId="14" xfId="29" applyNumberFormat="1" applyFont="1" applyBorder="1" applyAlignment="1">
      <alignment vertical="center"/>
    </xf>
    <xf numFmtId="164" fontId="29" fillId="0" borderId="14" xfId="0" applyNumberFormat="1" applyFont="1" applyBorder="1" applyAlignment="1">
      <alignment horizontal="right" vertical="center"/>
    </xf>
    <xf numFmtId="3" fontId="29" fillId="0" borderId="14" xfId="0" applyNumberFormat="1" applyFont="1" applyBorder="1" applyAlignment="1">
      <alignment vertical="center"/>
    </xf>
    <xf numFmtId="164" fontId="29" fillId="0" borderId="14" xfId="0" applyNumberFormat="1" applyFont="1" applyBorder="1" applyAlignment="1">
      <alignment vertical="center"/>
    </xf>
    <xf numFmtId="3" fontId="22" fillId="24" borderId="14" xfId="0" applyNumberFormat="1" applyFont="1" applyFill="1" applyBorder="1" applyAlignment="1">
      <alignment vertical="center"/>
    </xf>
    <xf numFmtId="164" fontId="22" fillId="0" borderId="14" xfId="0" applyNumberFormat="1" applyFont="1" applyBorder="1" applyAlignment="1">
      <alignment vertical="center"/>
    </xf>
    <xf numFmtId="3" fontId="22" fillId="0" borderId="14" xfId="0" applyNumberFormat="1" applyFont="1" applyBorder="1" applyAlignment="1">
      <alignment vertical="center"/>
    </xf>
    <xf numFmtId="3" fontId="21" fillId="26" borderId="0" xfId="0" applyNumberFormat="1" applyFont="1" applyFill="1" applyAlignment="1">
      <alignment vertical="center"/>
    </xf>
    <xf numFmtId="164" fontId="22" fillId="0" borderId="12" xfId="29" applyNumberFormat="1" applyFont="1" applyBorder="1" applyAlignment="1">
      <alignment horizontal="right" vertical="center"/>
    </xf>
    <xf numFmtId="164" fontId="22" fillId="0" borderId="12" xfId="0" applyNumberFormat="1" applyFont="1" applyBorder="1" applyAlignment="1">
      <alignment horizontal="right" vertical="center"/>
    </xf>
    <xf numFmtId="3" fontId="22" fillId="24" borderId="12" xfId="0" applyNumberFormat="1" applyFont="1" applyFill="1" applyBorder="1" applyAlignment="1">
      <alignment vertical="center"/>
    </xf>
    <xf numFmtId="164" fontId="22" fillId="0" borderId="12" xfId="0" applyNumberFormat="1" applyFont="1" applyBorder="1" applyAlignment="1">
      <alignment vertical="center"/>
    </xf>
    <xf numFmtId="3" fontId="22" fillId="0" borderId="12" xfId="0" applyNumberFormat="1" applyFont="1" applyBorder="1" applyAlignment="1">
      <alignment vertical="center"/>
    </xf>
    <xf numFmtId="0" fontId="22" fillId="0" borderId="12" xfId="0" applyFont="1" applyBorder="1" applyAlignment="1">
      <alignment horizontal="left" vertical="center" indent="1"/>
    </xf>
    <xf numFmtId="0" fontId="27" fillId="0" borderId="10" xfId="0" applyFont="1" applyBorder="1" applyAlignment="1">
      <alignment vertical="center"/>
    </xf>
    <xf numFmtId="3" fontId="27" fillId="0" borderId="10" xfId="0" applyNumberFormat="1" applyFont="1" applyBorder="1" applyAlignment="1">
      <alignment vertical="center"/>
    </xf>
    <xf numFmtId="164" fontId="27" fillId="0" borderId="10" xfId="0" applyNumberFormat="1" applyFont="1" applyBorder="1" applyAlignment="1">
      <alignment vertical="center"/>
    </xf>
    <xf numFmtId="3" fontId="27" fillId="0" borderId="10" xfId="0" applyNumberFormat="1" applyFont="1" applyBorder="1" applyAlignment="1">
      <alignment horizontal="right" vertical="center"/>
    </xf>
    <xf numFmtId="164" fontId="27" fillId="0" borderId="10" xfId="0" applyNumberFormat="1" applyFont="1" applyBorder="1" applyAlignment="1">
      <alignment horizontal="right" vertical="center"/>
    </xf>
    <xf numFmtId="0" fontId="27" fillId="0" borderId="10" xfId="0" applyFont="1" applyBorder="1" applyAlignment="1">
      <alignment horizontal="right" vertical="center"/>
    </xf>
    <xf numFmtId="165" fontId="26" fillId="0" borderId="10" xfId="0" applyNumberFormat="1" applyFont="1" applyBorder="1" applyAlignment="1">
      <alignment horizontal="right" vertical="center"/>
    </xf>
    <xf numFmtId="164" fontId="26" fillId="0" borderId="10" xfId="0" applyNumberFormat="1" applyFont="1" applyBorder="1" applyAlignment="1">
      <alignment horizontal="right" vertical="center"/>
    </xf>
    <xf numFmtId="166" fontId="22" fillId="0" borderId="11" xfId="0" applyNumberFormat="1" applyFont="1" applyBorder="1" applyAlignment="1">
      <alignment horizontal="right" vertical="center"/>
    </xf>
    <xf numFmtId="166" fontId="22" fillId="0" borderId="11" xfId="0" applyNumberFormat="1" applyFont="1" applyBorder="1" applyAlignment="1">
      <alignment vertical="center"/>
    </xf>
    <xf numFmtId="166" fontId="22" fillId="24" borderId="11" xfId="0" applyNumberFormat="1" applyFont="1" applyFill="1" applyBorder="1" applyAlignment="1">
      <alignment vertical="center"/>
    </xf>
    <xf numFmtId="166" fontId="22" fillId="24" borderId="11" xfId="0" applyNumberFormat="1" applyFont="1" applyFill="1" applyBorder="1" applyAlignment="1">
      <alignment horizontal="right" vertical="center"/>
    </xf>
    <xf numFmtId="0" fontId="22" fillId="26" borderId="20" xfId="0" applyFont="1" applyFill="1" applyBorder="1" applyAlignment="1">
      <alignment vertical="center"/>
    </xf>
    <xf numFmtId="41" fontId="26" fillId="26" borderId="0" xfId="0" applyNumberFormat="1" applyFont="1" applyFill="1" applyAlignment="1">
      <alignment vertical="center"/>
    </xf>
    <xf numFmtId="165" fontId="21" fillId="26" borderId="0" xfId="0" applyNumberFormat="1" applyFont="1" applyFill="1" applyAlignment="1">
      <alignment vertical="center"/>
    </xf>
    <xf numFmtId="164" fontId="22" fillId="0" borderId="0" xfId="0" applyNumberFormat="1" applyFont="1" applyAlignment="1">
      <alignment horizontal="right" vertical="center"/>
    </xf>
    <xf numFmtId="0" fontId="22" fillId="26" borderId="11" xfId="0" applyFont="1" applyFill="1" applyBorder="1" applyAlignment="1">
      <alignment vertical="center"/>
    </xf>
    <xf numFmtId="3" fontId="38" fillId="0" borderId="0" xfId="0" applyNumberFormat="1" applyFont="1"/>
    <xf numFmtId="0" fontId="38" fillId="0" borderId="0" xfId="0" applyFont="1"/>
    <xf numFmtId="3" fontId="38" fillId="0" borderId="0" xfId="0" applyNumberFormat="1" applyFont="1" applyAlignment="1">
      <alignment vertical="center"/>
    </xf>
    <xf numFmtId="0" fontId="38" fillId="0" borderId="0" xfId="0" applyFont="1" applyAlignment="1">
      <alignment vertical="center"/>
    </xf>
    <xf numFmtId="3" fontId="38" fillId="0" borderId="0" xfId="0" applyNumberFormat="1" applyFont="1" applyAlignment="1">
      <alignment vertical="top"/>
    </xf>
    <xf numFmtId="0" fontId="38" fillId="0" borderId="0" xfId="0" applyFont="1" applyAlignment="1">
      <alignment vertical="top"/>
    </xf>
    <xf numFmtId="0" fontId="36" fillId="0" borderId="0" xfId="0" applyFont="1" applyAlignment="1">
      <alignment horizontal="left" vertical="top"/>
    </xf>
    <xf numFmtId="0" fontId="39" fillId="0" borderId="0" xfId="0" applyFont="1"/>
    <xf numFmtId="0" fontId="39" fillId="0" borderId="0" xfId="0" applyFont="1" applyAlignment="1">
      <alignment vertical="center"/>
    </xf>
    <xf numFmtId="0" fontId="39" fillId="0" borderId="0" xfId="0" applyFont="1" applyAlignment="1">
      <alignment vertical="top"/>
    </xf>
    <xf numFmtId="3" fontId="39" fillId="0" borderId="0" xfId="0" applyNumberFormat="1" applyFont="1" applyAlignment="1">
      <alignment vertical="center"/>
    </xf>
    <xf numFmtId="167" fontId="28" fillId="0" borderId="13" xfId="29" applyNumberFormat="1" applyFont="1" applyBorder="1" applyAlignment="1">
      <alignment horizontal="right" vertical="center"/>
    </xf>
    <xf numFmtId="167" fontId="22" fillId="0" borderId="11" xfId="29" applyNumberFormat="1" applyFont="1" applyBorder="1" applyAlignment="1">
      <alignment horizontal="right" vertical="center"/>
    </xf>
    <xf numFmtId="167" fontId="29" fillId="0" borderId="14" xfId="29" applyNumberFormat="1" applyFont="1" applyBorder="1" applyAlignment="1">
      <alignment vertical="center"/>
    </xf>
    <xf numFmtId="167" fontId="22" fillId="0" borderId="16" xfId="29" applyNumberFormat="1" applyFont="1" applyFill="1" applyBorder="1" applyAlignment="1">
      <alignment horizontal="right" vertical="center"/>
    </xf>
    <xf numFmtId="167" fontId="28" fillId="0" borderId="17" xfId="29" applyNumberFormat="1" applyFont="1" applyBorder="1" applyAlignment="1">
      <alignment horizontal="right" vertical="center"/>
    </xf>
    <xf numFmtId="2" fontId="27" fillId="0" borderId="17" xfId="0" applyNumberFormat="1" applyFont="1" applyBorder="1" applyAlignment="1">
      <alignment vertical="top"/>
    </xf>
    <xf numFmtId="167" fontId="22" fillId="0" borderId="11" xfId="0" applyNumberFormat="1" applyFont="1" applyBorder="1" applyAlignment="1">
      <alignment horizontal="right" vertical="center"/>
    </xf>
    <xf numFmtId="1" fontId="38" fillId="0" borderId="0" xfId="0" applyNumberFormat="1" applyFont="1" applyAlignment="1">
      <alignment vertical="center"/>
    </xf>
    <xf numFmtId="0" fontId="40" fillId="0" borderId="0" xfId="0" applyFont="1" applyAlignment="1">
      <alignment horizontal="center" vertical="top"/>
    </xf>
    <xf numFmtId="0" fontId="40" fillId="0" borderId="0" xfId="0" applyFont="1" applyAlignment="1">
      <alignment horizontal="center" vertical="center"/>
    </xf>
    <xf numFmtId="3" fontId="38" fillId="0" borderId="0" xfId="0" applyNumberFormat="1" applyFont="1" applyAlignment="1">
      <alignment horizontal="center" vertical="center"/>
    </xf>
    <xf numFmtId="3" fontId="46" fillId="0" borderId="0" xfId="0" applyNumberFormat="1" applyFont="1"/>
    <xf numFmtId="0" fontId="46" fillId="0" borderId="0" xfId="0" applyFont="1"/>
    <xf numFmtId="0" fontId="46" fillId="0" borderId="0" xfId="0" applyFont="1" applyAlignment="1">
      <alignment vertical="top"/>
    </xf>
    <xf numFmtId="0" fontId="46" fillId="0" borderId="0" xfId="0" applyFont="1" applyAlignment="1">
      <alignment vertical="center"/>
    </xf>
    <xf numFmtId="3" fontId="46" fillId="0" borderId="0" xfId="0" applyNumberFormat="1" applyFont="1" applyAlignment="1">
      <alignment vertical="center"/>
    </xf>
    <xf numFmtId="0" fontId="30" fillId="0" borderId="0" xfId="0" applyFont="1"/>
    <xf numFmtId="0" fontId="47" fillId="0" borderId="0" xfId="0" applyFont="1"/>
    <xf numFmtId="3" fontId="47" fillId="0" borderId="0" xfId="0" applyNumberFormat="1" applyFont="1"/>
    <xf numFmtId="3" fontId="47" fillId="0" borderId="0" xfId="0" applyNumberFormat="1" applyFont="1" applyAlignment="1">
      <alignment vertical="top"/>
    </xf>
    <xf numFmtId="3" fontId="47" fillId="0" borderId="0" xfId="0" applyNumberFormat="1" applyFont="1" applyAlignment="1">
      <alignment vertical="center"/>
    </xf>
    <xf numFmtId="0" fontId="48" fillId="0" borderId="0" xfId="0" applyFont="1" applyAlignment="1">
      <alignment horizontal="center" vertical="top"/>
    </xf>
    <xf numFmtId="0" fontId="48" fillId="0" borderId="0" xfId="0" applyFont="1" applyAlignment="1">
      <alignment horizontal="center" vertical="center"/>
    </xf>
    <xf numFmtId="0" fontId="47" fillId="0" borderId="0" xfId="0" applyFont="1" applyAlignment="1">
      <alignment vertical="center"/>
    </xf>
    <xf numFmtId="0" fontId="47" fillId="0" borderId="0" xfId="0" applyFont="1" applyAlignment="1">
      <alignment vertical="top"/>
    </xf>
    <xf numFmtId="1" fontId="47" fillId="0" borderId="0" xfId="0" applyNumberFormat="1" applyFont="1" applyAlignment="1">
      <alignment vertical="center"/>
    </xf>
    <xf numFmtId="3" fontId="47" fillId="0" borderId="0" xfId="0" applyNumberFormat="1" applyFont="1" applyAlignment="1">
      <alignment horizontal="center" vertical="center"/>
    </xf>
    <xf numFmtId="3" fontId="49" fillId="0" borderId="0" xfId="0" applyNumberFormat="1" applyFont="1"/>
    <xf numFmtId="0" fontId="49" fillId="0" borderId="0" xfId="0" applyFont="1"/>
    <xf numFmtId="0" fontId="49" fillId="0" borderId="0" xfId="0" applyFont="1" applyAlignment="1">
      <alignment vertical="top"/>
    </xf>
    <xf numFmtId="3" fontId="49" fillId="0" borderId="0" xfId="0" applyNumberFormat="1" applyFont="1" applyAlignment="1">
      <alignment vertical="center"/>
    </xf>
    <xf numFmtId="0" fontId="49" fillId="0" borderId="0" xfId="0" applyFont="1" applyAlignment="1">
      <alignment vertical="center"/>
    </xf>
    <xf numFmtId="0" fontId="27" fillId="25" borderId="17" xfId="0" applyFont="1" applyFill="1" applyBorder="1" applyAlignment="1">
      <alignment horizontal="left" vertical="center" indent="1"/>
    </xf>
    <xf numFmtId="0" fontId="27" fillId="25" borderId="18" xfId="0" applyFont="1" applyFill="1" applyBorder="1" applyAlignment="1">
      <alignment horizontal="left" vertical="center" indent="1"/>
    </xf>
    <xf numFmtId="0" fontId="21" fillId="25" borderId="17" xfId="0" applyFont="1" applyFill="1" applyBorder="1" applyAlignment="1">
      <alignment horizontal="center" vertical="center"/>
    </xf>
    <xf numFmtId="0" fontId="21" fillId="25" borderId="18" xfId="0" applyFont="1" applyFill="1" applyBorder="1" applyAlignment="1">
      <alignment horizontal="center" vertical="center"/>
    </xf>
    <xf numFmtId="2" fontId="21" fillId="25" borderId="17" xfId="0" applyNumberFormat="1" applyFont="1" applyFill="1" applyBorder="1" applyAlignment="1">
      <alignment horizontal="center" vertical="center"/>
    </xf>
    <xf numFmtId="2" fontId="21" fillId="25" borderId="18" xfId="0" applyNumberFormat="1" applyFont="1" applyFill="1" applyBorder="1" applyAlignment="1">
      <alignment horizontal="center" vertical="center"/>
    </xf>
    <xf numFmtId="0" fontId="30" fillId="0" borderId="19" xfId="0" applyFont="1" applyBorder="1" applyAlignment="1">
      <alignment horizontal="left"/>
    </xf>
    <xf numFmtId="0" fontId="30" fillId="0" borderId="0" xfId="0" applyFont="1" applyAlignment="1">
      <alignment horizontal="left"/>
    </xf>
    <xf numFmtId="0" fontId="31" fillId="0" borderId="0" xfId="0" applyFont="1" applyAlignment="1">
      <alignment horizontal="left"/>
    </xf>
    <xf numFmtId="0" fontId="30" fillId="0" borderId="0" xfId="0"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164" fontId="27" fillId="25" borderId="17" xfId="0" applyNumberFormat="1" applyFont="1" applyFill="1" applyBorder="1" applyAlignment="1">
      <alignment horizontal="center" vertical="center"/>
    </xf>
    <xf numFmtId="164" fontId="27" fillId="25" borderId="18" xfId="0" applyNumberFormat="1" applyFont="1" applyFill="1" applyBorder="1" applyAlignment="1">
      <alignment horizontal="center" vertical="center"/>
    </xf>
    <xf numFmtId="0" fontId="27" fillId="25" borderId="17" xfId="0" applyFont="1" applyFill="1" applyBorder="1" applyAlignment="1">
      <alignment horizontal="center" vertical="center"/>
    </xf>
    <xf numFmtId="0" fontId="27" fillId="25" borderId="18" xfId="0" applyFont="1" applyFill="1" applyBorder="1" applyAlignment="1">
      <alignment horizontal="center" vertical="center"/>
    </xf>
    <xf numFmtId="164" fontId="21" fillId="25" borderId="17" xfId="0" applyNumberFormat="1" applyFont="1" applyFill="1" applyBorder="1" applyAlignment="1">
      <alignment horizontal="center" vertical="center"/>
    </xf>
    <xf numFmtId="164" fontId="21" fillId="25" borderId="18" xfId="0" applyNumberFormat="1" applyFont="1" applyFill="1" applyBorder="1" applyAlignment="1">
      <alignment horizontal="center" vertical="center"/>
    </xf>
    <xf numFmtId="0" fontId="20" fillId="0" borderId="0" xfId="0" applyFont="1" applyAlignment="1">
      <alignment horizontal="left" vertical="center" indent="15"/>
    </xf>
    <xf numFmtId="0" fontId="33" fillId="0" borderId="0" xfId="0" applyFont="1" applyAlignment="1">
      <alignment horizontal="left" vertical="center" indent="15"/>
    </xf>
  </cellXfs>
  <cellStyles count="44">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xfId="29" builtinId="3"/>
    <cellStyle name="Neutrale" xfId="30" builtinId="28" customBuiltin="1"/>
    <cellStyle name="Normale" xfId="0" builtinId="0"/>
    <cellStyle name="Normale 2 2 2" xfId="31" xr:uid="{00000000-0005-0000-0000-00001F000000}"/>
    <cellStyle name="Nota" xfId="32" builtinId="10" customBuiltin="1"/>
    <cellStyle name="Output" xfId="33" builtinId="21" customBuiltin="1"/>
    <cellStyle name="Testo avviso" xfId="34" builtinId="11" customBuiltin="1"/>
    <cellStyle name="Testo descrittivo" xfId="35" builtinId="53" customBuiltin="1"/>
    <cellStyle name="Titolo" xfId="36" builtinId="15" customBuiltin="1"/>
    <cellStyle name="Titolo 1" xfId="37" builtinId="16" customBuiltin="1"/>
    <cellStyle name="Titolo 2" xfId="38" builtinId="17" customBuiltin="1"/>
    <cellStyle name="Titolo 3" xfId="39" builtinId="18" customBuiltin="1"/>
    <cellStyle name="Titolo 4" xfId="40" builtinId="19" customBuiltin="1"/>
    <cellStyle name="Totale" xfId="41" builtinId="25" customBuiltin="1"/>
    <cellStyle name="Valore non valido" xfId="42" builtinId="27" customBuiltin="1"/>
    <cellStyle name="Valore valido"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chartsheet" Target="chartsheets/sheet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it-IT" sz="1200" b="1">
                <a:solidFill>
                  <a:schemeClr val="tx1"/>
                </a:solidFill>
                <a:latin typeface="Trebuchet MS" panose="020B0603020202020204" pitchFamily="34" charset="0"/>
              </a:rPr>
              <a:t>Immatricolazioni - Rimorchi &lt;3,5 T. DI PTT per provenienza</a:t>
            </a:r>
          </a:p>
          <a:p>
            <a:pPr algn="l">
              <a:defRPr/>
            </a:pPr>
            <a:r>
              <a:rPr lang="it-IT" sz="1200" b="0" i="1">
                <a:solidFill>
                  <a:schemeClr val="tx1">
                    <a:lumMod val="85000"/>
                    <a:lumOff val="15000"/>
                  </a:schemeClr>
                </a:solidFill>
                <a:latin typeface="Trebuchet MS" panose="020B0603020202020204" pitchFamily="34" charset="0"/>
              </a:rPr>
              <a:t>New registration - Trailers &lt;3.5 T. GVW by foreign</a:t>
            </a:r>
          </a:p>
        </c:rich>
      </c:tx>
      <c:layout>
        <c:manualLayout>
          <c:xMode val="edge"/>
          <c:yMode val="edge"/>
          <c:x val="3.5569767797109866E-2"/>
          <c:y val="5.6486952219977737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9.9872374815152945E-2"/>
          <c:y val="0.29633029640928393"/>
          <c:w val="0.79321502976013758"/>
          <c:h val="0.41801212021272205"/>
        </c:manualLayout>
      </c:layout>
      <c:barChart>
        <c:barDir val="col"/>
        <c:grouping val="stacked"/>
        <c:varyColors val="0"/>
        <c:ser>
          <c:idx val="0"/>
          <c:order val="0"/>
          <c:tx>
            <c:strRef>
              <c:f>'11.R_marche (20-16)'!$P$7</c:f>
              <c:strCache>
                <c:ptCount val="1"/>
                <c:pt idx="0">
                  <c:v>Marche nazionali/domestic makes</c:v>
                </c:pt>
              </c:strCache>
            </c:strRef>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'11.R_marche (20-16)'!$O$8:$O$16</c:f>
              <c:numCache>
                <c:formatCode>0</c:formatCode>
                <c:ptCount val="9"/>
                <c:pt idx="0">
                  <c:v>2014</c:v>
                </c:pt>
                <c:pt idx="1">
                  <c:v>2015</c:v>
                </c:pt>
                <c:pt idx="2">
                  <c:v>2016</c:v>
                </c:pt>
                <c:pt idx="3">
                  <c:v>2017</c:v>
                </c:pt>
                <c:pt idx="4">
                  <c:v>2018</c:v>
                </c:pt>
                <c:pt idx="5">
                  <c:v>2019</c:v>
                </c:pt>
                <c:pt idx="6" formatCode="General">
                  <c:v>2020</c:v>
                </c:pt>
                <c:pt idx="7" formatCode="General">
                  <c:v>2021</c:v>
                </c:pt>
                <c:pt idx="8" formatCode="General">
                  <c:v>2022</c:v>
                </c:pt>
              </c:numCache>
            </c:numRef>
          </c:cat>
          <c:val>
            <c:numRef>
              <c:f>'11.R_marche (20-16)'!$P$8:$P$16</c:f>
              <c:numCache>
                <c:formatCode>#,##0</c:formatCode>
                <c:ptCount val="9"/>
                <c:pt idx="0">
                  <c:v>12312</c:v>
                </c:pt>
                <c:pt idx="1">
                  <c:v>12791</c:v>
                </c:pt>
                <c:pt idx="2">
                  <c:v>13934</c:v>
                </c:pt>
                <c:pt idx="3">
                  <c:v>13471</c:v>
                </c:pt>
                <c:pt idx="4">
                  <c:v>12335</c:v>
                </c:pt>
                <c:pt idx="5">
                  <c:v>12477</c:v>
                </c:pt>
                <c:pt idx="6">
                  <c:v>11112</c:v>
                </c:pt>
                <c:pt idx="7">
                  <c:v>14208</c:v>
                </c:pt>
                <c:pt idx="8">
                  <c:v>11637</c:v>
                </c:pt>
              </c:numCache>
            </c:numRef>
          </c:val>
          <c:extLst>
            <c:ext xmlns:c16="http://schemas.microsoft.com/office/drawing/2014/chart" uri="{C3380CC4-5D6E-409C-BE32-E72D297353CC}">
              <c16:uniqueId val="{00000000-1D12-486E-B57D-1B560A51C142}"/>
            </c:ext>
          </c:extLst>
        </c:ser>
        <c:ser>
          <c:idx val="1"/>
          <c:order val="1"/>
          <c:tx>
            <c:strRef>
              <c:f>'11.R_marche (20-16)'!$Q$7</c:f>
              <c:strCache>
                <c:ptCount val="1"/>
                <c:pt idx="0">
                  <c:v>Marche estere/foreign makes</c:v>
                </c:pt>
              </c:strCache>
            </c:strRef>
          </c:tx>
          <c:spPr>
            <a:solidFill>
              <a:schemeClr val="accent6">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Trebuchet MS" panose="020B0603020202020204" pitchFamily="34" charset="0"/>
                    <a:ea typeface="+mn-ea"/>
                    <a:cs typeface="+mn-cs"/>
                  </a:defRPr>
                </a:pPr>
                <a:endParaRPr lang="it-I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'11.R_marche (20-16)'!$O$8:$O$16</c:f>
              <c:numCache>
                <c:formatCode>0</c:formatCode>
                <c:ptCount val="9"/>
                <c:pt idx="0">
                  <c:v>2014</c:v>
                </c:pt>
                <c:pt idx="1">
                  <c:v>2015</c:v>
                </c:pt>
                <c:pt idx="2">
                  <c:v>2016</c:v>
                </c:pt>
                <c:pt idx="3">
                  <c:v>2017</c:v>
                </c:pt>
                <c:pt idx="4">
                  <c:v>2018</c:v>
                </c:pt>
                <c:pt idx="5">
                  <c:v>2019</c:v>
                </c:pt>
                <c:pt idx="6" formatCode="General">
                  <c:v>2020</c:v>
                </c:pt>
                <c:pt idx="7" formatCode="General">
                  <c:v>2021</c:v>
                </c:pt>
                <c:pt idx="8" formatCode="General">
                  <c:v>2022</c:v>
                </c:pt>
              </c:numCache>
            </c:numRef>
          </c:cat>
          <c:val>
            <c:numRef>
              <c:f>'11.R_marche (20-16)'!$Q$8:$Q$16</c:f>
              <c:numCache>
                <c:formatCode>#,##0</c:formatCode>
                <c:ptCount val="9"/>
                <c:pt idx="0">
                  <c:v>2261</c:v>
                </c:pt>
                <c:pt idx="1">
                  <c:v>2607</c:v>
                </c:pt>
                <c:pt idx="2">
                  <c:v>2868</c:v>
                </c:pt>
                <c:pt idx="3">
                  <c:v>3365</c:v>
                </c:pt>
                <c:pt idx="4">
                  <c:v>3452</c:v>
                </c:pt>
                <c:pt idx="5">
                  <c:v>3842</c:v>
                </c:pt>
                <c:pt idx="6">
                  <c:v>3521</c:v>
                </c:pt>
                <c:pt idx="7">
                  <c:v>4348</c:v>
                </c:pt>
                <c:pt idx="8">
                  <c:v>4511</c:v>
                </c:pt>
              </c:numCache>
            </c:numRef>
          </c:val>
          <c:extLst>
            <c:ext xmlns:c16="http://schemas.microsoft.com/office/drawing/2014/chart" uri="{C3380CC4-5D6E-409C-BE32-E72D297353CC}">
              <c16:uniqueId val="{00000001-1D12-486E-B57D-1B560A51C142}"/>
            </c:ext>
          </c:extLst>
        </c:ser>
        <c:dLbls>
          <c:showLegendKey val="0"/>
          <c:showVal val="0"/>
          <c:showCatName val="0"/>
          <c:showSerName val="0"/>
          <c:showPercent val="0"/>
          <c:showBubbleSize val="0"/>
        </c:dLbls>
        <c:gapWidth val="150"/>
        <c:overlap val="100"/>
        <c:axId val="1971332832"/>
        <c:axId val="1960422112"/>
      </c:barChart>
      <c:catAx>
        <c:axId val="1971332832"/>
        <c:scaling>
          <c:orientation val="minMax"/>
        </c:scaling>
        <c:delete val="0"/>
        <c:axPos val="b"/>
        <c:numFmt formatCode="0"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Trebuchet MS" panose="020B0603020202020204" pitchFamily="34" charset="0"/>
                <a:ea typeface="+mn-ea"/>
                <a:cs typeface="+mn-cs"/>
              </a:defRPr>
            </a:pPr>
            <a:endParaRPr lang="it-IT"/>
          </a:p>
        </c:txPr>
        <c:crossAx val="1960422112"/>
        <c:crosses val="autoZero"/>
        <c:auto val="1"/>
        <c:lblAlgn val="ctr"/>
        <c:lblOffset val="100"/>
        <c:noMultiLvlLbl val="0"/>
      </c:catAx>
      <c:valAx>
        <c:axId val="1960422112"/>
        <c:scaling>
          <c:orientation val="minMax"/>
          <c:max val="25000"/>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971332832"/>
        <c:crosses val="autoZero"/>
        <c:crossBetween val="between"/>
        <c:majorUnit val="5000"/>
      </c:valAx>
      <c:spPr>
        <a:noFill/>
        <a:ln>
          <a:solidFill>
            <a:schemeClr val="bg1"/>
          </a:solidFill>
        </a:ln>
        <a:effectLst/>
      </c:spPr>
    </c:plotArea>
    <c:legend>
      <c:legendPos val="b"/>
      <c:layout>
        <c:manualLayout>
          <c:xMode val="edge"/>
          <c:yMode val="edge"/>
          <c:x val="0.2026288931241095"/>
          <c:y val="0.16971638773845638"/>
          <c:w val="0.53728386231405478"/>
          <c:h val="5.7615326379861991E-2"/>
        </c:manualLayout>
      </c:layout>
      <c:overlay val="0"/>
      <c:spPr>
        <a:noFill/>
        <a:ln>
          <a:noFill/>
        </a:ln>
        <a:effectLst/>
      </c:spPr>
      <c:txPr>
        <a:bodyPr rot="0" spcFirstLastPara="1" vertOverflow="ellipsis" vert="horz" wrap="square" anchor="ctr" anchorCtr="1"/>
        <a:lstStyle/>
        <a:p>
          <a:pPr algn="ctr">
            <a:defRPr lang="en-US" sz="900" b="0" i="0" u="none" strike="noStrike" kern="1200" baseline="0">
              <a:solidFill>
                <a:schemeClr val="tx2"/>
              </a:solidFill>
              <a:latin typeface="Trebuchet MS" panose="020B0603020202020204" pitchFamily="34" charset="0"/>
              <a:ea typeface="+mn-ea"/>
              <a:cs typeface="+mn-cs"/>
            </a:defRPr>
          </a:pPr>
          <a:endParaRPr lang="it-IT"/>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29F4962-665C-4B84-9ACD-B913DF0395B5}">
  <sheetPr/>
  <sheetViews>
    <sheetView zoomScale="115" workbookViewId="0"/>
  </sheetViews>
  <pageMargins left="0.70866141732283472" right="0.70866141732283472" top="0.74803149606299213" bottom="0.74803149606299213" header="0.31496062992125984" footer="0.31496062992125984"/>
  <pageSetup paperSize="9" orientation="landscape" r:id="rId1"/>
  <headerFooter>
    <oddFooter>&amp;L&amp;"Trebuchet MS,Grassetto"&amp;10Statistiche Italia - IMMATRICOLAZIONI
Automobile in cifre &amp;C&amp;"Trebuchet MS,Normale"&amp;9&amp;P/&amp;N&amp;R&amp;"Trebuchet MS,Grassetto"&amp;10ANFIA - Studi e statistiche</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1CFC88B4-BDF2-4C2B-8B41-3C5CCBF30A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CF7254B1-5C30-4E84-876C-598711F38F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3" name="Picture 5" descr="Logo ANFIA PANTONE">
          <a:extLst>
            <a:ext uri="{FF2B5EF4-FFF2-40B4-BE49-F238E27FC236}">
              <a16:creationId xmlns:a16="http://schemas.microsoft.com/office/drawing/2014/main" id="{DDB3441C-FC81-419A-A7B8-14CE9F392F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24872</xdr:rowOff>
    </xdr:to>
    <xdr:pic>
      <xdr:nvPicPr>
        <xdr:cNvPr id="3" name="Picture 5" descr="Logo ANFIA PANTONE">
          <a:extLst>
            <a:ext uri="{FF2B5EF4-FFF2-40B4-BE49-F238E27FC236}">
              <a16:creationId xmlns:a16="http://schemas.microsoft.com/office/drawing/2014/main" id="{9BD87814-31A7-4EC1-89D0-930F65F3D2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absoluteAnchor>
    <xdr:pos x="0" y="0"/>
    <xdr:ext cx="9259957" cy="6062870"/>
    <xdr:graphicFrame macro="">
      <xdr:nvGraphicFramePr>
        <xdr:cNvPr id="2" name="Grafico 1">
          <a:extLst>
            <a:ext uri="{FF2B5EF4-FFF2-40B4-BE49-F238E27FC236}">
              <a16:creationId xmlns:a16="http://schemas.microsoft.com/office/drawing/2014/main" id="{B5E0C3B9-3C08-4281-BCCC-338CE15A793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0.01482</cdr:x>
      <cdr:y>0.90095</cdr:y>
    </cdr:from>
    <cdr:to>
      <cdr:x>0.75152</cdr:x>
      <cdr:y>0.96043</cdr:y>
    </cdr:to>
    <cdr:sp macro="" textlink="">
      <cdr:nvSpPr>
        <cdr:cNvPr id="2" name="CasellaDiTesto 1">
          <a:extLst xmlns:a="http://schemas.openxmlformats.org/drawingml/2006/main">
            <a:ext uri="{FF2B5EF4-FFF2-40B4-BE49-F238E27FC236}">
              <a16:creationId xmlns:a16="http://schemas.microsoft.com/office/drawing/2014/main" id="{B4792286-6285-496F-9149-F2E8B47674E8}"/>
            </a:ext>
          </a:extLst>
        </cdr:cNvPr>
        <cdr:cNvSpPr txBox="1"/>
      </cdr:nvSpPr>
      <cdr:spPr>
        <a:xfrm xmlns:a="http://schemas.openxmlformats.org/drawingml/2006/main">
          <a:off x="137582" y="5450416"/>
          <a:ext cx="6836833" cy="35983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it-IT" sz="800">
              <a:latin typeface="Trebuchet MS" panose="020B0603020202020204" pitchFamily="34" charset="0"/>
            </a:rPr>
            <a:t>Nota - Elaborazioni Anfia su dati del Ministero dei Trasporti presenti in archivio al 30/04/2023 (Aut. Min.D07161/H4).</a:t>
          </a:r>
        </a:p>
        <a:p xmlns:a="http://schemas.openxmlformats.org/drawingml/2006/main">
          <a:r>
            <a:rPr lang="it-IT" sz="800" i="1">
              <a:solidFill>
                <a:schemeClr val="tx1">
                  <a:lumMod val="85000"/>
                  <a:lumOff val="15000"/>
                </a:schemeClr>
              </a:solidFill>
              <a:latin typeface="Trebuchet MS" panose="020B0603020202020204" pitchFamily="34" charset="0"/>
            </a:rPr>
            <a:t>Note - Prepared by Anfia on Ministry of Transports data as of April 30, 2023.  </a:t>
          </a:r>
        </a:p>
      </cdr:txBody>
    </cdr:sp>
  </cdr:relSizeAnchor>
  <cdr:relSizeAnchor xmlns:cdr="http://schemas.openxmlformats.org/drawingml/2006/chartDrawing">
    <cdr:from>
      <cdr:x>0.85766</cdr:x>
      <cdr:y>0.03126</cdr:y>
    </cdr:from>
    <cdr:to>
      <cdr:x>0.97039</cdr:x>
      <cdr:y>0.1372</cdr:y>
    </cdr:to>
    <cdr:pic>
      <cdr:nvPicPr>
        <cdr:cNvPr id="3" name="Picture 5" descr="Logo ANFIA PANTONE">
          <a:extLst xmlns:a="http://schemas.openxmlformats.org/drawingml/2006/main">
            <a:ext uri="{FF2B5EF4-FFF2-40B4-BE49-F238E27FC236}">
              <a16:creationId xmlns:a16="http://schemas.microsoft.com/office/drawing/2014/main" id="{3CC040CD-CBEF-4CC1-9829-312AE9743588}"/>
            </a:ext>
          </a:extLst>
        </cdr:cNvPr>
        <cdr:cNvPicPr>
          <a:picLocks xmlns:a="http://schemas.openxmlformats.org/drawingml/2006/main" noChangeAspect="1" noChangeArrowheads="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7944542" y="189562"/>
          <a:ext cx="1044226" cy="6424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2427E-976B-4B11-AD4B-195CDCDC33B8}">
  <sheetPr>
    <pageSetUpPr fitToPage="1"/>
  </sheetPr>
  <dimension ref="A1:W136"/>
  <sheetViews>
    <sheetView showGridLines="0" tabSelected="1" zoomScaleNormal="100" workbookViewId="0">
      <pane ySplit="6" topLeftCell="A7" activePane="bottomLeft" state="frozen"/>
      <selection pane="bottomLeft" activeCell="A2" sqref="A2"/>
    </sheetView>
  </sheetViews>
  <sheetFormatPr defaultColWidth="9.42578125" defaultRowHeight="15" x14ac:dyDescent="0.35"/>
  <cols>
    <col min="1" max="1" width="42.28515625" style="2" customWidth="1"/>
    <col min="2" max="2" width="8.7109375" style="2" customWidth="1"/>
    <col min="3" max="3" width="8.7109375" style="14" customWidth="1"/>
    <col min="4" max="4" width="8.7109375" style="2" customWidth="1"/>
    <col min="5" max="5" width="8.7109375" style="14" customWidth="1"/>
    <col min="6" max="6" width="4.7109375" style="85" customWidth="1"/>
    <col min="7" max="7" width="4.42578125" style="85" customWidth="1"/>
    <col min="8" max="8" width="4.42578125" style="92" customWidth="1"/>
    <col min="9" max="9" width="4.42578125" style="86" bestFit="1" customWidth="1"/>
    <col min="10" max="10" width="31.7109375" style="86" bestFit="1" customWidth="1"/>
    <col min="11" max="11" width="27.28515625" style="86" bestFit="1" customWidth="1"/>
    <col min="12" max="21" width="9.42578125" style="92"/>
    <col min="22" max="16384" width="9.42578125" style="2"/>
  </cols>
  <sheetData>
    <row r="1" spans="1:23" ht="17.25" customHeight="1" x14ac:dyDescent="0.35">
      <c r="B1" s="1"/>
      <c r="C1" s="11"/>
      <c r="D1" s="1"/>
      <c r="E1" s="11"/>
    </row>
    <row r="2" spans="1:23" ht="17.25" customHeight="1" x14ac:dyDescent="0.35">
      <c r="A2" s="16" t="s">
        <v>154</v>
      </c>
      <c r="C2" s="12"/>
      <c r="E2" s="12"/>
    </row>
    <row r="3" spans="1:23" ht="17.25" customHeight="1" x14ac:dyDescent="0.35">
      <c r="A3" s="17" t="s">
        <v>155</v>
      </c>
      <c r="C3" s="12"/>
      <c r="E3" s="12"/>
    </row>
    <row r="4" spans="1:23" ht="17.25" customHeight="1" x14ac:dyDescent="0.35">
      <c r="A4" s="4"/>
      <c r="B4" s="4"/>
      <c r="C4" s="13"/>
      <c r="D4" s="4"/>
      <c r="E4" s="13"/>
      <c r="H4" s="113"/>
      <c r="I4" s="113"/>
      <c r="J4" s="113"/>
      <c r="K4" s="113"/>
      <c r="L4" s="113"/>
      <c r="M4" s="113"/>
      <c r="N4" s="113"/>
      <c r="O4" s="113"/>
      <c r="P4" s="113"/>
    </row>
    <row r="5" spans="1:23" ht="15" customHeight="1" x14ac:dyDescent="0.35">
      <c r="A5" s="128" t="s">
        <v>149</v>
      </c>
      <c r="B5" s="130" t="s">
        <v>214</v>
      </c>
      <c r="C5" s="132" t="s">
        <v>0</v>
      </c>
      <c r="D5" s="130">
        <v>2021</v>
      </c>
      <c r="E5" s="132" t="s">
        <v>0</v>
      </c>
      <c r="F5" s="2"/>
      <c r="G5" s="86"/>
      <c r="H5" s="114"/>
      <c r="I5" s="114"/>
      <c r="J5" s="113"/>
      <c r="K5" s="113"/>
      <c r="L5" s="113"/>
      <c r="M5" s="113"/>
      <c r="N5" s="113"/>
      <c r="O5" s="113"/>
      <c r="P5" s="113"/>
      <c r="V5" s="92"/>
      <c r="W5" s="92"/>
    </row>
    <row r="6" spans="1:23" ht="10.5" customHeight="1" x14ac:dyDescent="0.35">
      <c r="A6" s="129"/>
      <c r="B6" s="131"/>
      <c r="C6" s="133"/>
      <c r="D6" s="131"/>
      <c r="E6" s="133"/>
      <c r="F6" s="2"/>
      <c r="G6" s="86"/>
      <c r="H6" s="114"/>
      <c r="I6" s="114"/>
      <c r="J6" s="113"/>
      <c r="K6" s="113"/>
      <c r="L6" s="113"/>
      <c r="M6" s="113"/>
      <c r="N6" s="113"/>
      <c r="O6" s="113"/>
      <c r="P6" s="113"/>
      <c r="V6" s="92"/>
      <c r="W6" s="92"/>
    </row>
    <row r="7" spans="1:23" s="15" customFormat="1" x14ac:dyDescent="0.25">
      <c r="A7" s="18" t="s">
        <v>183</v>
      </c>
      <c r="B7" s="19"/>
      <c r="C7" s="101"/>
      <c r="D7" s="19"/>
      <c r="E7" s="20"/>
      <c r="G7" s="90"/>
      <c r="H7" s="115"/>
      <c r="I7" s="116"/>
      <c r="J7" s="117"/>
      <c r="K7" s="118"/>
      <c r="L7" s="119"/>
      <c r="M7" s="119"/>
      <c r="N7" s="120"/>
      <c r="O7" s="120"/>
      <c r="P7" s="120"/>
      <c r="Q7" s="94"/>
      <c r="R7" s="94"/>
      <c r="S7" s="94"/>
      <c r="T7" s="94"/>
      <c r="U7" s="94"/>
      <c r="V7" s="94"/>
      <c r="W7" s="94"/>
    </row>
    <row r="8" spans="1:23" s="22" customFormat="1" x14ac:dyDescent="0.25">
      <c r="A8" s="23" t="s">
        <v>1</v>
      </c>
      <c r="B8" s="21">
        <v>4089</v>
      </c>
      <c r="C8" s="102">
        <f t="shared" ref="C8:C39" si="0">B8/$B$133*100</f>
        <v>25.322021302947732</v>
      </c>
      <c r="D8" s="21">
        <v>4840</v>
      </c>
      <c r="E8" s="97">
        <f t="shared" ref="E8:E39" si="1">D8/$D$133*100</f>
        <v>26.083207587842207</v>
      </c>
      <c r="G8" s="88"/>
      <c r="H8" s="116"/>
      <c r="I8" s="121"/>
      <c r="J8" s="122"/>
      <c r="K8" s="122"/>
      <c r="L8" s="119"/>
      <c r="M8" s="119"/>
      <c r="N8" s="119"/>
      <c r="O8" s="119"/>
      <c r="P8" s="119"/>
      <c r="Q8" s="93"/>
      <c r="R8" s="93"/>
      <c r="S8" s="93"/>
      <c r="T8" s="93"/>
      <c r="U8" s="93"/>
      <c r="V8" s="93"/>
      <c r="W8" s="93"/>
    </row>
    <row r="9" spans="1:23" s="22" customFormat="1" x14ac:dyDescent="0.25">
      <c r="A9" s="23" t="s">
        <v>115</v>
      </c>
      <c r="B9" s="21">
        <v>2325</v>
      </c>
      <c r="C9" s="102">
        <f t="shared" si="0"/>
        <v>14.398067872182313</v>
      </c>
      <c r="D9" s="21">
        <v>3054</v>
      </c>
      <c r="E9" s="97">
        <f t="shared" si="1"/>
        <v>16.458288424229359</v>
      </c>
      <c r="G9" s="87"/>
      <c r="H9" s="116"/>
      <c r="I9" s="121"/>
      <c r="J9" s="122"/>
      <c r="K9" s="122"/>
      <c r="L9" s="119"/>
      <c r="M9" s="119"/>
      <c r="N9" s="119"/>
      <c r="O9" s="119"/>
      <c r="P9" s="119"/>
      <c r="Q9" s="93"/>
      <c r="R9" s="93"/>
      <c r="S9" s="93"/>
      <c r="T9" s="93"/>
      <c r="U9" s="93"/>
      <c r="V9" s="93"/>
      <c r="W9" s="93"/>
    </row>
    <row r="10" spans="1:23" s="22" customFormat="1" x14ac:dyDescent="0.25">
      <c r="A10" s="23" t="s">
        <v>3</v>
      </c>
      <c r="B10" s="21">
        <v>964</v>
      </c>
      <c r="C10" s="102">
        <f t="shared" si="0"/>
        <v>5.969779539261828</v>
      </c>
      <c r="D10" s="21">
        <v>1016</v>
      </c>
      <c r="E10" s="97">
        <f t="shared" si="1"/>
        <v>5.4753179564561325</v>
      </c>
      <c r="G10" s="87"/>
      <c r="H10" s="116"/>
      <c r="I10" s="121"/>
      <c r="J10" s="122"/>
      <c r="K10" s="122"/>
      <c r="L10" s="119"/>
      <c r="M10" s="119"/>
      <c r="N10" s="119"/>
      <c r="O10" s="119"/>
      <c r="P10" s="119"/>
      <c r="Q10" s="93"/>
      <c r="R10" s="93"/>
      <c r="S10" s="93"/>
      <c r="T10" s="93"/>
      <c r="U10" s="93"/>
      <c r="V10" s="93"/>
      <c r="W10" s="93"/>
    </row>
    <row r="11" spans="1:23" s="22" customFormat="1" x14ac:dyDescent="0.25">
      <c r="A11" s="23" t="s">
        <v>8</v>
      </c>
      <c r="B11" s="21">
        <v>442</v>
      </c>
      <c r="C11" s="102">
        <f t="shared" si="0"/>
        <v>2.7371810750557346</v>
      </c>
      <c r="D11" s="21">
        <v>575</v>
      </c>
      <c r="E11" s="97">
        <f t="shared" si="1"/>
        <v>3.0987281741754686</v>
      </c>
      <c r="G11" s="87"/>
      <c r="H11" s="116"/>
      <c r="I11" s="121"/>
      <c r="J11" s="122"/>
      <c r="K11" s="122"/>
      <c r="L11" s="119"/>
      <c r="M11" s="119"/>
      <c r="N11" s="119"/>
      <c r="O11" s="119"/>
      <c r="P11" s="119"/>
      <c r="Q11" s="93"/>
      <c r="R11" s="93"/>
      <c r="S11" s="93"/>
      <c r="T11" s="93"/>
      <c r="U11" s="93"/>
      <c r="V11" s="93"/>
      <c r="W11" s="93"/>
    </row>
    <row r="12" spans="1:23" s="22" customFormat="1" x14ac:dyDescent="0.25">
      <c r="A12" s="23" t="s">
        <v>4</v>
      </c>
      <c r="B12" s="21">
        <v>397</v>
      </c>
      <c r="C12" s="102">
        <f t="shared" si="0"/>
        <v>2.4585087936586576</v>
      </c>
      <c r="D12" s="21">
        <v>538</v>
      </c>
      <c r="E12" s="97">
        <f t="shared" si="1"/>
        <v>2.8993317525328735</v>
      </c>
      <c r="G12" s="87"/>
      <c r="H12" s="116"/>
      <c r="I12" s="121"/>
      <c r="J12" s="122"/>
      <c r="K12" s="122"/>
      <c r="L12" s="119"/>
      <c r="M12" s="119"/>
      <c r="N12" s="119"/>
      <c r="O12" s="119"/>
      <c r="P12" s="119"/>
      <c r="Q12" s="93"/>
      <c r="R12" s="93"/>
      <c r="S12" s="93"/>
      <c r="T12" s="93"/>
      <c r="U12" s="93"/>
      <c r="V12" s="93"/>
      <c r="W12" s="93"/>
    </row>
    <row r="13" spans="1:23" s="22" customFormat="1" x14ac:dyDescent="0.25">
      <c r="A13" s="23" t="s">
        <v>11</v>
      </c>
      <c r="B13" s="21">
        <v>258</v>
      </c>
      <c r="C13" s="102">
        <f t="shared" si="0"/>
        <v>1.5977210800099082</v>
      </c>
      <c r="D13" s="21">
        <v>327</v>
      </c>
      <c r="E13" s="97">
        <f t="shared" si="1"/>
        <v>1.762233239922397</v>
      </c>
      <c r="G13" s="87"/>
      <c r="H13" s="116"/>
      <c r="I13" s="121"/>
      <c r="J13" s="122"/>
      <c r="K13" s="122"/>
      <c r="L13" s="119"/>
      <c r="M13" s="119"/>
      <c r="N13" s="119"/>
      <c r="O13" s="119"/>
      <c r="P13" s="119"/>
      <c r="Q13" s="93"/>
      <c r="R13" s="93"/>
      <c r="S13" s="93"/>
      <c r="T13" s="93"/>
      <c r="U13" s="93"/>
      <c r="V13" s="93"/>
      <c r="W13" s="93"/>
    </row>
    <row r="14" spans="1:23" s="22" customFormat="1" x14ac:dyDescent="0.25">
      <c r="A14" s="23" t="s">
        <v>6</v>
      </c>
      <c r="B14" s="21">
        <v>248</v>
      </c>
      <c r="C14" s="102">
        <f t="shared" si="0"/>
        <v>1.5357939063661135</v>
      </c>
      <c r="D14" s="21">
        <v>278</v>
      </c>
      <c r="E14" s="97">
        <f t="shared" si="1"/>
        <v>1.4981677085578788</v>
      </c>
      <c r="G14" s="87"/>
      <c r="H14" s="116"/>
      <c r="I14" s="119"/>
      <c r="J14" s="122"/>
      <c r="K14" s="122"/>
      <c r="L14" s="119"/>
      <c r="M14" s="119"/>
      <c r="N14" s="119"/>
      <c r="O14" s="119"/>
      <c r="P14" s="119"/>
      <c r="Q14" s="93"/>
      <c r="R14" s="93"/>
      <c r="S14" s="93"/>
      <c r="T14" s="93"/>
      <c r="U14" s="93"/>
      <c r="V14" s="93"/>
      <c r="W14" s="93"/>
    </row>
    <row r="15" spans="1:23" s="22" customFormat="1" x14ac:dyDescent="0.25">
      <c r="A15" s="23" t="s">
        <v>22</v>
      </c>
      <c r="B15" s="21">
        <v>190</v>
      </c>
      <c r="C15" s="102">
        <f t="shared" si="0"/>
        <v>1.1766162992321032</v>
      </c>
      <c r="D15" s="21">
        <v>159</v>
      </c>
      <c r="E15" s="97">
        <f t="shared" si="1"/>
        <v>0.85686570381547744</v>
      </c>
      <c r="G15" s="87"/>
      <c r="H15" s="116"/>
      <c r="I15" s="119"/>
      <c r="J15" s="119"/>
      <c r="K15" s="119"/>
      <c r="L15" s="119"/>
      <c r="M15" s="119"/>
      <c r="N15" s="119"/>
      <c r="O15" s="119"/>
      <c r="P15" s="119"/>
      <c r="Q15" s="93"/>
      <c r="R15" s="93"/>
      <c r="S15" s="93"/>
      <c r="T15" s="93"/>
      <c r="U15" s="93"/>
      <c r="V15" s="93"/>
      <c r="W15" s="93"/>
    </row>
    <row r="16" spans="1:23" s="22" customFormat="1" x14ac:dyDescent="0.25">
      <c r="A16" s="23" t="s">
        <v>13</v>
      </c>
      <c r="B16" s="21">
        <v>152</v>
      </c>
      <c r="C16" s="102">
        <f t="shared" si="0"/>
        <v>0.94129303938568243</v>
      </c>
      <c r="D16" s="21">
        <v>143</v>
      </c>
      <c r="E16" s="97">
        <f t="shared" si="1"/>
        <v>0.770640224186247</v>
      </c>
      <c r="G16" s="87"/>
      <c r="H16" s="116"/>
      <c r="I16" s="119"/>
      <c r="J16" s="119"/>
      <c r="K16" s="119"/>
      <c r="L16" s="119"/>
      <c r="M16" s="119"/>
      <c r="N16" s="119"/>
      <c r="O16" s="119"/>
      <c r="P16" s="119"/>
      <c r="Q16" s="93"/>
      <c r="R16" s="93"/>
      <c r="S16" s="93"/>
      <c r="T16" s="93"/>
      <c r="U16" s="93"/>
      <c r="V16" s="93"/>
      <c r="W16" s="93"/>
    </row>
    <row r="17" spans="1:23" s="22" customFormat="1" x14ac:dyDescent="0.25">
      <c r="A17" s="23" t="s">
        <v>12</v>
      </c>
      <c r="B17" s="21">
        <v>138</v>
      </c>
      <c r="C17" s="102">
        <f t="shared" si="0"/>
        <v>0.85459499628436963</v>
      </c>
      <c r="D17" s="21">
        <v>161</v>
      </c>
      <c r="E17" s="97">
        <f t="shared" si="1"/>
        <v>0.86764388876913123</v>
      </c>
      <c r="G17" s="87"/>
      <c r="H17" s="116"/>
      <c r="I17" s="116"/>
      <c r="J17" s="119"/>
      <c r="K17" s="119"/>
      <c r="L17" s="119"/>
      <c r="M17" s="119"/>
      <c r="N17" s="119"/>
      <c r="O17" s="119"/>
      <c r="P17" s="119"/>
      <c r="Q17" s="93"/>
      <c r="R17" s="93"/>
      <c r="S17" s="93"/>
      <c r="T17" s="93"/>
      <c r="U17" s="93"/>
      <c r="V17" s="93"/>
      <c r="W17" s="93"/>
    </row>
    <row r="18" spans="1:23" s="22" customFormat="1" x14ac:dyDescent="0.25">
      <c r="A18" s="23" t="s">
        <v>9</v>
      </c>
      <c r="B18" s="21">
        <v>136</v>
      </c>
      <c r="C18" s="102">
        <f t="shared" si="0"/>
        <v>0.84220956155561055</v>
      </c>
      <c r="D18" s="21">
        <v>150</v>
      </c>
      <c r="E18" s="97">
        <f t="shared" si="1"/>
        <v>0.80836387152403533</v>
      </c>
      <c r="G18" s="87"/>
      <c r="H18" s="116"/>
      <c r="I18" s="116"/>
      <c r="J18" s="119"/>
      <c r="K18" s="119"/>
      <c r="L18" s="119"/>
      <c r="M18" s="119"/>
      <c r="N18" s="119"/>
      <c r="O18" s="119"/>
      <c r="P18" s="119"/>
      <c r="Q18" s="93"/>
      <c r="R18" s="93"/>
      <c r="S18" s="93"/>
      <c r="T18" s="93"/>
      <c r="U18" s="93"/>
      <c r="V18" s="93"/>
      <c r="W18" s="93"/>
    </row>
    <row r="19" spans="1:23" s="22" customFormat="1" x14ac:dyDescent="0.25">
      <c r="A19" s="23" t="s">
        <v>141</v>
      </c>
      <c r="B19" s="21">
        <v>119</v>
      </c>
      <c r="C19" s="102">
        <f t="shared" si="0"/>
        <v>0.73693336636115925</v>
      </c>
      <c r="D19" s="21">
        <v>191</v>
      </c>
      <c r="E19" s="97">
        <f t="shared" si="1"/>
        <v>1.0293166630739383</v>
      </c>
      <c r="G19" s="87"/>
      <c r="H19" s="116"/>
      <c r="I19" s="116"/>
      <c r="J19" s="119"/>
      <c r="K19" s="119"/>
      <c r="L19" s="119"/>
      <c r="M19" s="119"/>
      <c r="N19" s="119"/>
      <c r="O19" s="119"/>
      <c r="P19" s="119"/>
      <c r="Q19" s="93"/>
      <c r="R19" s="93"/>
      <c r="S19" s="93"/>
      <c r="T19" s="93"/>
      <c r="U19" s="93"/>
      <c r="V19" s="93"/>
      <c r="W19" s="93"/>
    </row>
    <row r="20" spans="1:23" s="22" customFormat="1" x14ac:dyDescent="0.25">
      <c r="A20" s="23" t="s">
        <v>97</v>
      </c>
      <c r="B20" s="21">
        <v>108</v>
      </c>
      <c r="C20" s="102">
        <f t="shared" si="0"/>
        <v>0.66881347535298485</v>
      </c>
      <c r="D20" s="21">
        <v>117</v>
      </c>
      <c r="E20" s="97">
        <f t="shared" si="1"/>
        <v>0.63052381978874761</v>
      </c>
      <c r="G20" s="87"/>
      <c r="H20" s="116"/>
      <c r="I20" s="116"/>
      <c r="J20" s="119"/>
      <c r="K20" s="119"/>
      <c r="L20" s="119"/>
      <c r="M20" s="119"/>
      <c r="N20" s="119"/>
      <c r="O20" s="119"/>
      <c r="P20" s="119"/>
      <c r="Q20" s="93"/>
      <c r="R20" s="93"/>
      <c r="S20" s="93"/>
      <c r="T20" s="93"/>
      <c r="U20" s="93"/>
      <c r="V20" s="93"/>
      <c r="W20" s="93"/>
    </row>
    <row r="21" spans="1:23" s="22" customFormat="1" x14ac:dyDescent="0.25">
      <c r="A21" s="23" t="s">
        <v>14</v>
      </c>
      <c r="B21" s="21">
        <v>107</v>
      </c>
      <c r="C21" s="102">
        <f t="shared" si="0"/>
        <v>0.66262075798860542</v>
      </c>
      <c r="D21" s="21">
        <v>131</v>
      </c>
      <c r="E21" s="97">
        <f t="shared" si="1"/>
        <v>0.70597111446432426</v>
      </c>
      <c r="G21" s="87"/>
      <c r="H21" s="116"/>
      <c r="I21" s="116"/>
      <c r="J21" s="119"/>
      <c r="K21" s="119"/>
      <c r="L21" s="119"/>
      <c r="M21" s="119"/>
      <c r="N21" s="119"/>
      <c r="O21" s="119"/>
      <c r="P21" s="119"/>
      <c r="Q21" s="93"/>
      <c r="R21" s="93"/>
      <c r="S21" s="93"/>
      <c r="T21" s="93"/>
      <c r="U21" s="93"/>
      <c r="V21" s="93"/>
      <c r="W21" s="93"/>
    </row>
    <row r="22" spans="1:23" s="22" customFormat="1" x14ac:dyDescent="0.25">
      <c r="A22" s="23" t="s">
        <v>10</v>
      </c>
      <c r="B22" s="21">
        <v>106</v>
      </c>
      <c r="C22" s="102">
        <f t="shared" si="0"/>
        <v>0.65642804062422588</v>
      </c>
      <c r="D22" s="21">
        <v>119</v>
      </c>
      <c r="E22" s="97">
        <f t="shared" si="1"/>
        <v>0.6413020047424014</v>
      </c>
      <c r="G22" s="87"/>
      <c r="H22" s="116"/>
      <c r="I22" s="116"/>
      <c r="J22" s="119"/>
      <c r="K22" s="119"/>
      <c r="L22" s="119"/>
      <c r="M22" s="119"/>
      <c r="N22" s="119"/>
      <c r="O22" s="119"/>
      <c r="P22" s="119"/>
      <c r="Q22" s="93"/>
      <c r="R22" s="93"/>
      <c r="S22" s="93"/>
      <c r="T22" s="93"/>
      <c r="U22" s="93"/>
      <c r="V22" s="93"/>
      <c r="W22" s="93"/>
    </row>
    <row r="23" spans="1:23" s="22" customFormat="1" x14ac:dyDescent="0.25">
      <c r="A23" s="23" t="s">
        <v>159</v>
      </c>
      <c r="B23" s="21">
        <v>106</v>
      </c>
      <c r="C23" s="102">
        <f t="shared" si="0"/>
        <v>0.65642804062422588</v>
      </c>
      <c r="D23" s="21">
        <v>133</v>
      </c>
      <c r="E23" s="97">
        <f t="shared" si="1"/>
        <v>0.71674929941797805</v>
      </c>
      <c r="G23" s="87"/>
      <c r="H23" s="116"/>
      <c r="I23" s="116"/>
      <c r="J23" s="119"/>
      <c r="K23" s="119"/>
      <c r="L23" s="119"/>
      <c r="M23" s="119"/>
      <c r="N23" s="119"/>
      <c r="O23" s="119"/>
      <c r="P23" s="119"/>
      <c r="Q23" s="93"/>
      <c r="R23" s="93"/>
      <c r="S23" s="93"/>
      <c r="T23" s="93"/>
      <c r="U23" s="93"/>
      <c r="V23" s="93"/>
      <c r="W23" s="93"/>
    </row>
    <row r="24" spans="1:23" s="22" customFormat="1" x14ac:dyDescent="0.25">
      <c r="A24" s="23" t="s">
        <v>27</v>
      </c>
      <c r="B24" s="21">
        <v>105</v>
      </c>
      <c r="C24" s="102">
        <f t="shared" si="0"/>
        <v>0.65023532325984645</v>
      </c>
      <c r="D24" s="21">
        <v>154</v>
      </c>
      <c r="E24" s="97">
        <f t="shared" si="1"/>
        <v>0.82992024143134291</v>
      </c>
      <c r="G24" s="87"/>
      <c r="H24" s="116"/>
      <c r="I24" s="116"/>
      <c r="J24" s="119"/>
      <c r="K24" s="119"/>
      <c r="L24" s="119"/>
      <c r="M24" s="119"/>
      <c r="N24" s="119"/>
      <c r="O24" s="119"/>
      <c r="P24" s="119"/>
      <c r="Q24" s="93"/>
      <c r="R24" s="93"/>
      <c r="S24" s="93"/>
      <c r="T24" s="93"/>
      <c r="U24" s="93"/>
      <c r="V24" s="93"/>
      <c r="W24" s="93"/>
    </row>
    <row r="25" spans="1:23" s="22" customFormat="1" x14ac:dyDescent="0.25">
      <c r="A25" s="23" t="s">
        <v>17</v>
      </c>
      <c r="B25" s="21">
        <v>99</v>
      </c>
      <c r="C25" s="102">
        <f t="shared" si="0"/>
        <v>0.61307901907356954</v>
      </c>
      <c r="D25" s="21">
        <v>103</v>
      </c>
      <c r="E25" s="97">
        <f t="shared" si="1"/>
        <v>0.55507652511317096</v>
      </c>
      <c r="G25" s="87"/>
      <c r="H25" s="116"/>
      <c r="I25" s="116"/>
      <c r="J25" s="119"/>
      <c r="K25" s="119"/>
      <c r="L25" s="119"/>
      <c r="M25" s="119"/>
      <c r="N25" s="119"/>
      <c r="O25" s="119"/>
      <c r="P25" s="119"/>
      <c r="Q25" s="93"/>
      <c r="R25" s="93"/>
      <c r="S25" s="93"/>
      <c r="T25" s="93"/>
      <c r="U25" s="93"/>
      <c r="V25" s="93"/>
      <c r="W25" s="93"/>
    </row>
    <row r="26" spans="1:23" s="22" customFormat="1" x14ac:dyDescent="0.25">
      <c r="A26" s="23" t="s">
        <v>5</v>
      </c>
      <c r="B26" s="21">
        <v>97</v>
      </c>
      <c r="C26" s="102">
        <f t="shared" si="0"/>
        <v>0.60069358434481057</v>
      </c>
      <c r="D26" s="21">
        <v>344</v>
      </c>
      <c r="E26" s="97">
        <f t="shared" si="1"/>
        <v>1.8538478120284543</v>
      </c>
      <c r="G26" s="87"/>
      <c r="H26" s="116"/>
      <c r="I26" s="116"/>
      <c r="J26" s="119"/>
      <c r="K26" s="119"/>
      <c r="L26" s="119"/>
      <c r="M26" s="119"/>
      <c r="N26" s="119"/>
      <c r="O26" s="119"/>
      <c r="P26" s="119"/>
      <c r="Q26" s="93"/>
      <c r="R26" s="93"/>
      <c r="S26" s="93"/>
      <c r="T26" s="93"/>
      <c r="U26" s="93"/>
      <c r="V26" s="93"/>
      <c r="W26" s="93"/>
    </row>
    <row r="27" spans="1:23" s="22" customFormat="1" x14ac:dyDescent="0.25">
      <c r="A27" s="23" t="s">
        <v>35</v>
      </c>
      <c r="B27" s="21">
        <v>84</v>
      </c>
      <c r="C27" s="102">
        <f t="shared" si="0"/>
        <v>0.5201882586078771</v>
      </c>
      <c r="D27" s="21">
        <v>92</v>
      </c>
      <c r="E27" s="97">
        <f t="shared" si="1"/>
        <v>0.495796507868075</v>
      </c>
      <c r="G27" s="87"/>
      <c r="H27" s="116"/>
      <c r="I27" s="116"/>
      <c r="J27" s="119"/>
      <c r="K27" s="119"/>
      <c r="L27" s="119"/>
      <c r="M27" s="119"/>
      <c r="N27" s="119"/>
      <c r="O27" s="119"/>
      <c r="P27" s="119"/>
      <c r="Q27" s="93"/>
      <c r="R27" s="93"/>
      <c r="S27" s="93"/>
      <c r="T27" s="93"/>
      <c r="U27" s="93"/>
      <c r="V27" s="93"/>
      <c r="W27" s="93"/>
    </row>
    <row r="28" spans="1:23" s="22" customFormat="1" x14ac:dyDescent="0.25">
      <c r="A28" s="23" t="s">
        <v>167</v>
      </c>
      <c r="B28" s="21">
        <v>81</v>
      </c>
      <c r="C28" s="102">
        <f t="shared" si="0"/>
        <v>0.5016101065147387</v>
      </c>
      <c r="D28" s="21">
        <v>78</v>
      </c>
      <c r="E28" s="97">
        <f t="shared" si="1"/>
        <v>0.42034921319249835</v>
      </c>
      <c r="G28" s="87"/>
      <c r="H28" s="116"/>
      <c r="I28" s="116"/>
      <c r="J28" s="119"/>
      <c r="K28" s="119"/>
      <c r="L28" s="119"/>
      <c r="M28" s="119"/>
      <c r="N28" s="119"/>
      <c r="O28" s="119"/>
      <c r="P28" s="119"/>
      <c r="Q28" s="93"/>
      <c r="R28" s="93"/>
      <c r="S28" s="93"/>
      <c r="T28" s="93"/>
      <c r="U28" s="93"/>
      <c r="V28" s="93"/>
      <c r="W28" s="93"/>
    </row>
    <row r="29" spans="1:23" s="22" customFormat="1" x14ac:dyDescent="0.25">
      <c r="A29" s="23" t="s">
        <v>118</v>
      </c>
      <c r="B29" s="21">
        <v>78</v>
      </c>
      <c r="C29" s="102">
        <f t="shared" si="0"/>
        <v>0.48303195442160018</v>
      </c>
      <c r="D29" s="21">
        <v>124</v>
      </c>
      <c r="E29" s="97">
        <f t="shared" si="1"/>
        <v>0.66824746712653593</v>
      </c>
      <c r="G29" s="87"/>
      <c r="H29" s="116"/>
      <c r="I29" s="116"/>
      <c r="J29" s="119"/>
      <c r="K29" s="119"/>
      <c r="L29" s="119"/>
      <c r="M29" s="119"/>
      <c r="N29" s="119"/>
      <c r="O29" s="119"/>
      <c r="P29" s="119"/>
      <c r="Q29" s="93"/>
      <c r="R29" s="93"/>
      <c r="S29" s="93"/>
      <c r="T29" s="93"/>
      <c r="U29" s="93"/>
      <c r="V29" s="93"/>
      <c r="W29" s="93"/>
    </row>
    <row r="30" spans="1:23" s="22" customFormat="1" x14ac:dyDescent="0.25">
      <c r="A30" s="23" t="s">
        <v>29</v>
      </c>
      <c r="B30" s="21">
        <v>69</v>
      </c>
      <c r="C30" s="102">
        <f t="shared" si="0"/>
        <v>0.42729749814218482</v>
      </c>
      <c r="D30" s="21">
        <v>84</v>
      </c>
      <c r="E30" s="97">
        <f t="shared" si="1"/>
        <v>0.45268376805345978</v>
      </c>
      <c r="G30" s="87"/>
      <c r="H30" s="116"/>
      <c r="I30" s="116"/>
      <c r="J30" s="119"/>
      <c r="K30" s="119"/>
      <c r="L30" s="119"/>
      <c r="M30" s="119"/>
      <c r="N30" s="119"/>
      <c r="O30" s="119"/>
      <c r="P30" s="119"/>
      <c r="Q30" s="93"/>
      <c r="R30" s="93"/>
      <c r="S30" s="93"/>
      <c r="T30" s="93"/>
      <c r="U30" s="93"/>
      <c r="V30" s="93"/>
      <c r="W30" s="93"/>
    </row>
    <row r="31" spans="1:23" s="22" customFormat="1" x14ac:dyDescent="0.25">
      <c r="A31" s="23" t="s">
        <v>18</v>
      </c>
      <c r="B31" s="21">
        <v>64</v>
      </c>
      <c r="C31" s="102">
        <f t="shared" si="0"/>
        <v>0.39633391132028728</v>
      </c>
      <c r="D31" s="21">
        <v>83</v>
      </c>
      <c r="E31" s="97">
        <f t="shared" si="1"/>
        <v>0.44729467557663288</v>
      </c>
      <c r="G31" s="87"/>
      <c r="H31" s="116"/>
      <c r="I31" s="116"/>
      <c r="J31" s="119"/>
      <c r="K31" s="119"/>
      <c r="L31" s="119"/>
      <c r="M31" s="119"/>
      <c r="N31" s="119"/>
      <c r="O31" s="119"/>
      <c r="P31" s="119"/>
      <c r="Q31" s="93"/>
      <c r="R31" s="93"/>
      <c r="S31" s="93"/>
      <c r="T31" s="93"/>
      <c r="U31" s="93"/>
      <c r="V31" s="93"/>
      <c r="W31" s="93"/>
    </row>
    <row r="32" spans="1:23" s="22" customFormat="1" x14ac:dyDescent="0.25">
      <c r="A32" s="23" t="s">
        <v>7</v>
      </c>
      <c r="B32" s="21">
        <v>61</v>
      </c>
      <c r="C32" s="102">
        <f t="shared" si="0"/>
        <v>0.37775575922714888</v>
      </c>
      <c r="D32" s="21">
        <v>61</v>
      </c>
      <c r="E32" s="97">
        <f t="shared" si="1"/>
        <v>0.32873464108644102</v>
      </c>
      <c r="G32" s="87"/>
      <c r="H32" s="116"/>
      <c r="I32" s="116"/>
      <c r="J32" s="119"/>
      <c r="K32" s="119"/>
      <c r="L32" s="119"/>
      <c r="M32" s="119"/>
      <c r="N32" s="119"/>
      <c r="O32" s="119"/>
      <c r="P32" s="119"/>
      <c r="Q32" s="93"/>
      <c r="R32" s="93"/>
      <c r="S32" s="93"/>
      <c r="T32" s="93"/>
      <c r="U32" s="93"/>
      <c r="V32" s="93"/>
      <c r="W32" s="93"/>
    </row>
    <row r="33" spans="1:23" s="22" customFormat="1" x14ac:dyDescent="0.25">
      <c r="A33" s="23" t="s">
        <v>36</v>
      </c>
      <c r="B33" s="21">
        <v>51</v>
      </c>
      <c r="C33" s="102">
        <f t="shared" si="0"/>
        <v>0.31582858558335397</v>
      </c>
      <c r="D33" s="21">
        <v>50</v>
      </c>
      <c r="E33" s="97">
        <f t="shared" si="1"/>
        <v>0.26945462384134511</v>
      </c>
      <c r="G33" s="87"/>
      <c r="H33" s="116"/>
      <c r="I33" s="116"/>
      <c r="J33" s="119"/>
      <c r="K33" s="119"/>
      <c r="L33" s="119"/>
      <c r="M33" s="119"/>
      <c r="N33" s="119"/>
      <c r="O33" s="119"/>
      <c r="P33" s="119"/>
      <c r="Q33" s="93"/>
      <c r="R33" s="93"/>
      <c r="S33" s="93"/>
      <c r="T33" s="93"/>
      <c r="U33" s="93"/>
      <c r="V33" s="93"/>
      <c r="W33" s="93"/>
    </row>
    <row r="34" spans="1:23" s="22" customFormat="1" x14ac:dyDescent="0.25">
      <c r="A34" s="23" t="s">
        <v>30</v>
      </c>
      <c r="B34" s="21">
        <v>49</v>
      </c>
      <c r="C34" s="102">
        <f t="shared" si="0"/>
        <v>0.303443150854595</v>
      </c>
      <c r="D34" s="21">
        <v>36</v>
      </c>
      <c r="E34" s="97">
        <f t="shared" si="1"/>
        <v>0.19400732916576849</v>
      </c>
      <c r="G34" s="87"/>
      <c r="H34" s="116"/>
      <c r="I34" s="116"/>
      <c r="J34" s="119"/>
      <c r="K34" s="119"/>
      <c r="L34" s="119"/>
      <c r="M34" s="119"/>
      <c r="N34" s="119"/>
      <c r="O34" s="119"/>
      <c r="P34" s="119"/>
      <c r="Q34" s="93"/>
      <c r="R34" s="93"/>
      <c r="S34" s="93"/>
      <c r="T34" s="93"/>
      <c r="U34" s="93"/>
      <c r="V34" s="93"/>
      <c r="W34" s="93"/>
    </row>
    <row r="35" spans="1:23" s="22" customFormat="1" x14ac:dyDescent="0.25">
      <c r="A35" s="23" t="s">
        <v>33</v>
      </c>
      <c r="B35" s="21">
        <v>49</v>
      </c>
      <c r="C35" s="102">
        <f t="shared" si="0"/>
        <v>0.303443150854595</v>
      </c>
      <c r="D35" s="21">
        <v>40</v>
      </c>
      <c r="E35" s="97">
        <f t="shared" si="1"/>
        <v>0.21556369907307613</v>
      </c>
      <c r="G35" s="87"/>
      <c r="H35" s="116"/>
      <c r="I35" s="116"/>
      <c r="J35" s="119"/>
      <c r="K35" s="119"/>
      <c r="L35" s="119"/>
      <c r="M35" s="119"/>
      <c r="N35" s="119"/>
      <c r="O35" s="119"/>
      <c r="P35" s="119"/>
      <c r="Q35" s="93"/>
      <c r="R35" s="93"/>
      <c r="S35" s="93"/>
      <c r="T35" s="93"/>
      <c r="U35" s="93"/>
      <c r="V35" s="93"/>
      <c r="W35" s="93"/>
    </row>
    <row r="36" spans="1:23" s="22" customFormat="1" x14ac:dyDescent="0.25">
      <c r="A36" s="23" t="s">
        <v>19</v>
      </c>
      <c r="B36" s="21">
        <v>47</v>
      </c>
      <c r="C36" s="102">
        <f t="shared" si="0"/>
        <v>0.29105771612583603</v>
      </c>
      <c r="D36" s="21">
        <v>54</v>
      </c>
      <c r="E36" s="97">
        <f t="shared" si="1"/>
        <v>0.29101099374865275</v>
      </c>
      <c r="G36" s="87"/>
      <c r="H36" s="116"/>
      <c r="I36" s="116"/>
      <c r="J36" s="119"/>
      <c r="K36" s="119"/>
      <c r="L36" s="119"/>
      <c r="M36" s="119"/>
      <c r="N36" s="119"/>
      <c r="O36" s="119"/>
      <c r="P36" s="119"/>
      <c r="Q36" s="93"/>
      <c r="R36" s="93"/>
      <c r="S36" s="93"/>
      <c r="T36" s="93"/>
      <c r="U36" s="93"/>
      <c r="V36" s="93"/>
      <c r="W36" s="93"/>
    </row>
    <row r="37" spans="1:23" s="22" customFormat="1" x14ac:dyDescent="0.25">
      <c r="A37" s="23" t="s">
        <v>2</v>
      </c>
      <c r="B37" s="21">
        <v>45</v>
      </c>
      <c r="C37" s="102">
        <f t="shared" si="0"/>
        <v>0.278672281397077</v>
      </c>
      <c r="D37" s="21">
        <v>59</v>
      </c>
      <c r="E37" s="97">
        <f t="shared" si="1"/>
        <v>0.31795645613278722</v>
      </c>
      <c r="G37" s="87"/>
      <c r="H37" s="116"/>
      <c r="I37" s="116"/>
      <c r="J37" s="119"/>
      <c r="K37" s="119"/>
      <c r="L37" s="119"/>
      <c r="M37" s="119"/>
      <c r="N37" s="119"/>
      <c r="O37" s="119"/>
      <c r="P37" s="119"/>
      <c r="Q37" s="93"/>
      <c r="R37" s="93"/>
      <c r="S37" s="93"/>
      <c r="T37" s="93"/>
      <c r="U37" s="93"/>
      <c r="V37" s="93"/>
      <c r="W37" s="93"/>
    </row>
    <row r="38" spans="1:23" s="22" customFormat="1" x14ac:dyDescent="0.25">
      <c r="A38" s="23" t="s">
        <v>146</v>
      </c>
      <c r="B38" s="21">
        <v>41</v>
      </c>
      <c r="C38" s="102">
        <f t="shared" si="0"/>
        <v>0.25390141193955906</v>
      </c>
      <c r="D38" s="21">
        <v>34</v>
      </c>
      <c r="E38" s="97">
        <f t="shared" si="1"/>
        <v>0.18322914421211467</v>
      </c>
      <c r="G38" s="87"/>
      <c r="H38" s="95"/>
      <c r="I38" s="87"/>
      <c r="J38" s="88"/>
      <c r="K38" s="88"/>
      <c r="L38" s="93"/>
      <c r="M38" s="93"/>
      <c r="N38" s="93"/>
      <c r="O38" s="93"/>
      <c r="P38" s="93"/>
      <c r="Q38" s="93"/>
      <c r="R38" s="93"/>
      <c r="S38" s="93"/>
      <c r="T38" s="93"/>
      <c r="U38" s="93"/>
      <c r="V38" s="93"/>
      <c r="W38" s="93"/>
    </row>
    <row r="39" spans="1:23" s="22" customFormat="1" x14ac:dyDescent="0.25">
      <c r="A39" s="23" t="s">
        <v>37</v>
      </c>
      <c r="B39" s="21">
        <v>39</v>
      </c>
      <c r="C39" s="102">
        <f t="shared" si="0"/>
        <v>0.24151597721080009</v>
      </c>
      <c r="D39" s="21">
        <v>32</v>
      </c>
      <c r="E39" s="97">
        <f t="shared" si="1"/>
        <v>0.17245095925846088</v>
      </c>
      <c r="G39" s="87"/>
      <c r="H39" s="95"/>
      <c r="I39" s="87"/>
      <c r="J39" s="88"/>
      <c r="K39" s="88"/>
      <c r="L39" s="93"/>
      <c r="M39" s="93"/>
      <c r="N39" s="93"/>
      <c r="O39" s="93"/>
      <c r="P39" s="93"/>
      <c r="Q39" s="93"/>
      <c r="R39" s="93"/>
      <c r="S39" s="93"/>
      <c r="T39" s="93"/>
      <c r="U39" s="93"/>
      <c r="V39" s="93"/>
      <c r="W39" s="93"/>
    </row>
    <row r="40" spans="1:23" s="22" customFormat="1" x14ac:dyDescent="0.25">
      <c r="A40" s="23" t="s">
        <v>189</v>
      </c>
      <c r="B40" s="21">
        <v>35</v>
      </c>
      <c r="C40" s="102">
        <f t="shared" ref="C40:C71" si="2">B40/$B$133*100</f>
        <v>0.21674510775328212</v>
      </c>
      <c r="D40" s="21">
        <v>13</v>
      </c>
      <c r="E40" s="97">
        <f t="shared" ref="E40:E71" si="3">D40/$D$133*100</f>
        <v>7.0058202198749725E-2</v>
      </c>
      <c r="G40" s="87"/>
      <c r="H40" s="95"/>
      <c r="I40" s="87"/>
      <c r="J40" s="88"/>
      <c r="K40" s="88"/>
      <c r="L40" s="93"/>
      <c r="M40" s="93"/>
      <c r="N40" s="93"/>
      <c r="O40" s="93"/>
      <c r="P40" s="93"/>
      <c r="Q40" s="93"/>
      <c r="R40" s="93"/>
      <c r="S40" s="93"/>
      <c r="T40" s="93"/>
      <c r="U40" s="93"/>
      <c r="V40" s="93"/>
      <c r="W40" s="93"/>
    </row>
    <row r="41" spans="1:23" s="22" customFormat="1" x14ac:dyDescent="0.25">
      <c r="A41" s="23" t="s">
        <v>20</v>
      </c>
      <c r="B41" s="21">
        <v>34</v>
      </c>
      <c r="C41" s="102">
        <f t="shared" si="2"/>
        <v>0.21055239038890264</v>
      </c>
      <c r="D41" s="21">
        <v>20</v>
      </c>
      <c r="E41" s="97">
        <f t="shared" si="3"/>
        <v>0.10778184953653806</v>
      </c>
      <c r="G41" s="87"/>
      <c r="H41" s="95"/>
      <c r="I41" s="87"/>
      <c r="J41" s="88"/>
      <c r="K41" s="88"/>
      <c r="L41" s="93"/>
      <c r="M41" s="93"/>
      <c r="N41" s="93"/>
      <c r="O41" s="93"/>
      <c r="P41" s="93"/>
      <c r="Q41" s="93"/>
      <c r="R41" s="93"/>
      <c r="S41" s="93"/>
      <c r="T41" s="93"/>
      <c r="U41" s="93"/>
      <c r="V41" s="93"/>
      <c r="W41" s="93"/>
    </row>
    <row r="42" spans="1:23" s="22" customFormat="1" x14ac:dyDescent="0.25">
      <c r="A42" s="23" t="s">
        <v>40</v>
      </c>
      <c r="B42" s="21">
        <v>32</v>
      </c>
      <c r="C42" s="102">
        <f t="shared" si="2"/>
        <v>0.19816695566014364</v>
      </c>
      <c r="D42" s="21">
        <v>30</v>
      </c>
      <c r="E42" s="97">
        <f t="shared" si="3"/>
        <v>0.16167277430480706</v>
      </c>
      <c r="G42" s="87"/>
      <c r="H42" s="95"/>
      <c r="I42" s="87"/>
      <c r="J42" s="88"/>
      <c r="K42" s="88"/>
      <c r="L42" s="93"/>
      <c r="M42" s="93"/>
      <c r="N42" s="93"/>
      <c r="O42" s="93"/>
      <c r="P42" s="93"/>
      <c r="Q42" s="93"/>
      <c r="R42" s="93"/>
      <c r="S42" s="93"/>
      <c r="T42" s="93"/>
      <c r="U42" s="93"/>
      <c r="V42" s="93"/>
      <c r="W42" s="93"/>
    </row>
    <row r="43" spans="1:23" s="22" customFormat="1" x14ac:dyDescent="0.25">
      <c r="A43" s="23" t="s">
        <v>122</v>
      </c>
      <c r="B43" s="21">
        <v>29</v>
      </c>
      <c r="C43" s="102">
        <f t="shared" si="2"/>
        <v>0.17958880356700521</v>
      </c>
      <c r="D43" s="21">
        <v>32</v>
      </c>
      <c r="E43" s="97">
        <f t="shared" si="3"/>
        <v>0.17245095925846088</v>
      </c>
      <c r="G43" s="87"/>
      <c r="H43" s="95"/>
      <c r="I43" s="87"/>
      <c r="J43" s="88"/>
      <c r="K43" s="88"/>
      <c r="L43" s="93"/>
      <c r="M43" s="93"/>
      <c r="N43" s="93"/>
      <c r="O43" s="93"/>
      <c r="P43" s="93"/>
      <c r="Q43" s="93"/>
      <c r="R43" s="93"/>
      <c r="S43" s="93"/>
      <c r="T43" s="93"/>
      <c r="U43" s="93"/>
      <c r="V43" s="93"/>
      <c r="W43" s="93"/>
    </row>
    <row r="44" spans="1:23" s="22" customFormat="1" x14ac:dyDescent="0.25">
      <c r="A44" s="23" t="s">
        <v>165</v>
      </c>
      <c r="B44" s="21">
        <v>27</v>
      </c>
      <c r="C44" s="102">
        <f t="shared" si="2"/>
        <v>0.16720336883824621</v>
      </c>
      <c r="D44" s="21">
        <v>25</v>
      </c>
      <c r="E44" s="97">
        <f t="shared" si="3"/>
        <v>0.13472731192067255</v>
      </c>
      <c r="G44" s="87"/>
      <c r="H44" s="95"/>
      <c r="I44" s="87"/>
      <c r="J44" s="88"/>
      <c r="K44" s="88"/>
      <c r="L44" s="93"/>
      <c r="M44" s="93"/>
      <c r="N44" s="93"/>
      <c r="O44" s="93"/>
      <c r="P44" s="93"/>
      <c r="Q44" s="93"/>
      <c r="R44" s="93"/>
      <c r="S44" s="93"/>
      <c r="T44" s="93"/>
      <c r="U44" s="93"/>
      <c r="V44" s="93"/>
      <c r="W44" s="93"/>
    </row>
    <row r="45" spans="1:23" s="22" customFormat="1" x14ac:dyDescent="0.25">
      <c r="A45" s="23" t="s">
        <v>54</v>
      </c>
      <c r="B45" s="21">
        <v>26</v>
      </c>
      <c r="C45" s="102">
        <f t="shared" si="2"/>
        <v>0.16101065147386673</v>
      </c>
      <c r="D45" s="21">
        <v>24</v>
      </c>
      <c r="E45" s="97">
        <f t="shared" si="3"/>
        <v>0.12933821944384566</v>
      </c>
      <c r="G45" s="87"/>
      <c r="H45" s="95"/>
      <c r="I45" s="87"/>
      <c r="J45" s="88"/>
      <c r="K45" s="88"/>
      <c r="L45" s="93"/>
      <c r="M45" s="93"/>
      <c r="N45" s="93"/>
      <c r="O45" s="93"/>
      <c r="P45" s="93"/>
      <c r="Q45" s="93"/>
      <c r="R45" s="93"/>
      <c r="S45" s="93"/>
      <c r="T45" s="93"/>
      <c r="U45" s="93"/>
      <c r="V45" s="93"/>
      <c r="W45" s="93"/>
    </row>
    <row r="46" spans="1:23" s="22" customFormat="1" x14ac:dyDescent="0.25">
      <c r="A46" s="23" t="s">
        <v>44</v>
      </c>
      <c r="B46" s="21">
        <v>24</v>
      </c>
      <c r="C46" s="102">
        <f t="shared" si="2"/>
        <v>0.14862521674510776</v>
      </c>
      <c r="D46" s="21">
        <v>36</v>
      </c>
      <c r="E46" s="97">
        <f t="shared" si="3"/>
        <v>0.19400732916576849</v>
      </c>
      <c r="G46" s="87"/>
      <c r="H46" s="95"/>
      <c r="I46" s="87"/>
      <c r="J46" s="88"/>
      <c r="K46" s="88"/>
      <c r="L46" s="93"/>
      <c r="M46" s="93"/>
      <c r="N46" s="93"/>
      <c r="O46" s="93"/>
      <c r="P46" s="93"/>
      <c r="Q46" s="93"/>
      <c r="R46" s="93"/>
      <c r="S46" s="93"/>
      <c r="T46" s="93"/>
      <c r="U46" s="93"/>
      <c r="V46" s="93"/>
      <c r="W46" s="93"/>
    </row>
    <row r="47" spans="1:23" s="22" customFormat="1" x14ac:dyDescent="0.25">
      <c r="A47" s="23" t="s">
        <v>93</v>
      </c>
      <c r="B47" s="21">
        <v>23</v>
      </c>
      <c r="C47" s="102">
        <f t="shared" si="2"/>
        <v>0.14243249938072827</v>
      </c>
      <c r="D47" s="21">
        <v>52</v>
      </c>
      <c r="E47" s="97">
        <f t="shared" si="3"/>
        <v>0.2802328087949989</v>
      </c>
      <c r="G47" s="87"/>
      <c r="H47" s="95"/>
      <c r="I47" s="87"/>
      <c r="J47" s="88"/>
      <c r="K47" s="88"/>
      <c r="L47" s="93"/>
      <c r="M47" s="93"/>
      <c r="N47" s="93"/>
      <c r="O47" s="93"/>
      <c r="P47" s="93"/>
      <c r="Q47" s="93"/>
      <c r="R47" s="93"/>
      <c r="S47" s="93"/>
      <c r="T47" s="93"/>
      <c r="U47" s="93"/>
      <c r="V47" s="93"/>
      <c r="W47" s="93"/>
    </row>
    <row r="48" spans="1:23" s="22" customFormat="1" x14ac:dyDescent="0.25">
      <c r="A48" s="23" t="s">
        <v>55</v>
      </c>
      <c r="B48" s="21">
        <v>22</v>
      </c>
      <c r="C48" s="102">
        <f t="shared" si="2"/>
        <v>0.13623978201634876</v>
      </c>
      <c r="D48" s="21">
        <v>28</v>
      </c>
      <c r="E48" s="97">
        <f t="shared" si="3"/>
        <v>0.15089458935115327</v>
      </c>
      <c r="G48" s="87"/>
      <c r="H48" s="95"/>
      <c r="I48" s="87"/>
      <c r="J48" s="88"/>
      <c r="K48" s="88"/>
      <c r="L48" s="93"/>
      <c r="M48" s="93"/>
      <c r="N48" s="93"/>
      <c r="O48" s="93"/>
      <c r="P48" s="93"/>
      <c r="Q48" s="93"/>
      <c r="R48" s="93"/>
      <c r="S48" s="93"/>
      <c r="T48" s="93"/>
      <c r="U48" s="93"/>
      <c r="V48" s="93"/>
      <c r="W48" s="93"/>
    </row>
    <row r="49" spans="1:23" s="22" customFormat="1" x14ac:dyDescent="0.25">
      <c r="A49" s="23" t="s">
        <v>192</v>
      </c>
      <c r="B49" s="21">
        <v>19</v>
      </c>
      <c r="C49" s="102">
        <f t="shared" si="2"/>
        <v>0.1176616299232103</v>
      </c>
      <c r="D49" s="21">
        <v>10</v>
      </c>
      <c r="E49" s="97">
        <f t="shared" si="3"/>
        <v>5.3890924768269031E-2</v>
      </c>
      <c r="G49" s="87"/>
      <c r="H49" s="95"/>
      <c r="I49" s="87"/>
      <c r="J49" s="88"/>
      <c r="K49" s="88"/>
      <c r="L49" s="93"/>
      <c r="M49" s="93"/>
      <c r="N49" s="93"/>
      <c r="O49" s="93"/>
      <c r="P49" s="93"/>
      <c r="Q49" s="93"/>
      <c r="R49" s="93"/>
      <c r="S49" s="93"/>
      <c r="T49" s="93"/>
      <c r="U49" s="93"/>
      <c r="V49" s="93"/>
      <c r="W49" s="93"/>
    </row>
    <row r="50" spans="1:23" s="22" customFormat="1" x14ac:dyDescent="0.25">
      <c r="A50" s="23" t="s">
        <v>188</v>
      </c>
      <c r="B50" s="21">
        <v>19</v>
      </c>
      <c r="C50" s="102">
        <f t="shared" si="2"/>
        <v>0.1176616299232103</v>
      </c>
      <c r="D50" s="21">
        <v>12</v>
      </c>
      <c r="E50" s="97">
        <f t="shared" si="3"/>
        <v>6.4669109721922829E-2</v>
      </c>
      <c r="G50" s="87"/>
      <c r="H50" s="95"/>
      <c r="I50" s="87"/>
      <c r="J50" s="88"/>
      <c r="K50" s="88"/>
      <c r="L50" s="93"/>
      <c r="M50" s="93"/>
      <c r="N50" s="93"/>
      <c r="O50" s="93"/>
      <c r="P50" s="93"/>
      <c r="Q50" s="93"/>
      <c r="R50" s="93"/>
      <c r="S50" s="93"/>
      <c r="T50" s="93"/>
      <c r="U50" s="93"/>
      <c r="V50" s="93"/>
      <c r="W50" s="93"/>
    </row>
    <row r="51" spans="1:23" s="22" customFormat="1" x14ac:dyDescent="0.25">
      <c r="A51" s="23" t="s">
        <v>103</v>
      </c>
      <c r="B51" s="21">
        <v>19</v>
      </c>
      <c r="C51" s="102">
        <f t="shared" si="2"/>
        <v>0.1176616299232103</v>
      </c>
      <c r="D51" s="21">
        <v>16</v>
      </c>
      <c r="E51" s="97">
        <f t="shared" si="3"/>
        <v>8.6225479629230439E-2</v>
      </c>
      <c r="G51" s="87"/>
      <c r="H51" s="95"/>
      <c r="I51" s="87"/>
      <c r="J51" s="88"/>
      <c r="K51" s="88"/>
      <c r="L51" s="93"/>
      <c r="M51" s="93"/>
      <c r="N51" s="93"/>
      <c r="O51" s="93"/>
      <c r="P51" s="93"/>
      <c r="Q51" s="93"/>
      <c r="R51" s="93"/>
      <c r="S51" s="93"/>
      <c r="T51" s="93"/>
      <c r="U51" s="93"/>
      <c r="V51" s="93"/>
      <c r="W51" s="93"/>
    </row>
    <row r="52" spans="1:23" s="22" customFormat="1" x14ac:dyDescent="0.25">
      <c r="A52" s="23" t="s">
        <v>32</v>
      </c>
      <c r="B52" s="21">
        <v>18</v>
      </c>
      <c r="C52" s="102">
        <f t="shared" si="2"/>
        <v>0.1114689125588308</v>
      </c>
      <c r="D52" s="21">
        <v>43</v>
      </c>
      <c r="E52" s="97">
        <f t="shared" si="3"/>
        <v>0.23173097650355678</v>
      </c>
      <c r="G52" s="87"/>
      <c r="H52" s="95"/>
      <c r="I52" s="87"/>
      <c r="J52" s="88"/>
      <c r="K52" s="88"/>
      <c r="L52" s="93"/>
      <c r="M52" s="93"/>
      <c r="N52" s="93"/>
      <c r="O52" s="93"/>
      <c r="P52" s="93"/>
      <c r="Q52" s="93"/>
      <c r="R52" s="93"/>
      <c r="S52" s="93"/>
      <c r="T52" s="93"/>
      <c r="U52" s="93"/>
      <c r="V52" s="93"/>
      <c r="W52" s="93"/>
    </row>
    <row r="53" spans="1:23" s="22" customFormat="1" x14ac:dyDescent="0.25">
      <c r="A53" s="23" t="s">
        <v>26</v>
      </c>
      <c r="B53" s="21">
        <v>17</v>
      </c>
      <c r="C53" s="102">
        <f t="shared" si="2"/>
        <v>0.10527619519445132</v>
      </c>
      <c r="D53" s="21">
        <v>22</v>
      </c>
      <c r="E53" s="97">
        <f t="shared" si="3"/>
        <v>0.11856003449019184</v>
      </c>
      <c r="G53" s="87"/>
      <c r="H53" s="95"/>
      <c r="I53" s="87"/>
      <c r="J53" s="88"/>
      <c r="K53" s="88"/>
      <c r="L53" s="93"/>
      <c r="M53" s="93"/>
      <c r="N53" s="93"/>
      <c r="O53" s="93"/>
      <c r="P53" s="93"/>
      <c r="Q53" s="93"/>
      <c r="R53" s="93"/>
      <c r="S53" s="93"/>
      <c r="T53" s="93"/>
      <c r="U53" s="93"/>
      <c r="V53" s="93"/>
      <c r="W53" s="93"/>
    </row>
    <row r="54" spans="1:23" s="22" customFormat="1" x14ac:dyDescent="0.25">
      <c r="A54" s="23" t="s">
        <v>144</v>
      </c>
      <c r="B54" s="21">
        <v>17</v>
      </c>
      <c r="C54" s="102">
        <f t="shared" si="2"/>
        <v>0.10527619519445132</v>
      </c>
      <c r="D54" s="21">
        <v>7</v>
      </c>
      <c r="E54" s="97">
        <f t="shared" si="3"/>
        <v>3.7723647337788317E-2</v>
      </c>
      <c r="G54" s="87"/>
      <c r="H54" s="95"/>
      <c r="I54" s="87"/>
      <c r="J54" s="88"/>
      <c r="K54" s="88"/>
      <c r="L54" s="93"/>
      <c r="M54" s="93"/>
      <c r="N54" s="93"/>
      <c r="O54" s="93"/>
      <c r="P54" s="93"/>
      <c r="Q54" s="93"/>
      <c r="R54" s="93"/>
      <c r="S54" s="93"/>
      <c r="T54" s="93"/>
      <c r="U54" s="93"/>
      <c r="V54" s="93"/>
      <c r="W54" s="93"/>
    </row>
    <row r="55" spans="1:23" s="22" customFormat="1" x14ac:dyDescent="0.25">
      <c r="A55" s="23" t="s">
        <v>121</v>
      </c>
      <c r="B55" s="21">
        <v>14</v>
      </c>
      <c r="C55" s="102">
        <f t="shared" si="2"/>
        <v>8.6698043101312849E-2</v>
      </c>
      <c r="D55" s="21">
        <v>17</v>
      </c>
      <c r="E55" s="97">
        <f t="shared" si="3"/>
        <v>9.1614572106057335E-2</v>
      </c>
      <c r="G55" s="87"/>
      <c r="H55" s="95"/>
      <c r="I55" s="87"/>
      <c r="J55" s="88"/>
      <c r="K55" s="88"/>
      <c r="L55" s="93"/>
      <c r="M55" s="93"/>
      <c r="N55" s="93"/>
      <c r="O55" s="93"/>
      <c r="P55" s="93"/>
      <c r="Q55" s="93"/>
      <c r="R55" s="93"/>
      <c r="S55" s="93"/>
      <c r="T55" s="93"/>
      <c r="U55" s="93"/>
      <c r="V55" s="93"/>
      <c r="W55" s="93"/>
    </row>
    <row r="56" spans="1:23" s="22" customFormat="1" x14ac:dyDescent="0.25">
      <c r="A56" s="23" t="s">
        <v>41</v>
      </c>
      <c r="B56" s="21">
        <v>13</v>
      </c>
      <c r="C56" s="102">
        <f t="shared" si="2"/>
        <v>8.0505325736933364E-2</v>
      </c>
      <c r="D56" s="21">
        <v>9</v>
      </c>
      <c r="E56" s="97">
        <f t="shared" si="3"/>
        <v>4.8501832291442122E-2</v>
      </c>
      <c r="G56" s="87"/>
      <c r="H56" s="95"/>
      <c r="I56" s="87"/>
      <c r="J56" s="88"/>
      <c r="K56" s="88"/>
      <c r="L56" s="93"/>
      <c r="M56" s="93"/>
      <c r="N56" s="93"/>
      <c r="O56" s="93"/>
      <c r="P56" s="93"/>
      <c r="Q56" s="93"/>
      <c r="R56" s="93"/>
      <c r="S56" s="93"/>
      <c r="T56" s="93"/>
      <c r="U56" s="93"/>
      <c r="V56" s="93"/>
      <c r="W56" s="93"/>
    </row>
    <row r="57" spans="1:23" s="22" customFormat="1" x14ac:dyDescent="0.25">
      <c r="A57" s="23" t="s">
        <v>50</v>
      </c>
      <c r="B57" s="21">
        <v>13</v>
      </c>
      <c r="C57" s="102">
        <f t="shared" si="2"/>
        <v>8.0505325736933364E-2</v>
      </c>
      <c r="D57" s="21">
        <v>11</v>
      </c>
      <c r="E57" s="97">
        <f t="shared" si="3"/>
        <v>5.928001724509592E-2</v>
      </c>
      <c r="G57" s="87"/>
      <c r="H57" s="95"/>
      <c r="I57" s="87"/>
      <c r="J57" s="88"/>
      <c r="K57" s="88"/>
      <c r="L57" s="93"/>
      <c r="M57" s="93"/>
      <c r="N57" s="93"/>
      <c r="O57" s="93"/>
      <c r="P57" s="93"/>
      <c r="Q57" s="93"/>
      <c r="R57" s="93"/>
      <c r="S57" s="93"/>
      <c r="T57" s="93"/>
      <c r="U57" s="93"/>
      <c r="V57" s="93"/>
      <c r="W57" s="93"/>
    </row>
    <row r="58" spans="1:23" s="22" customFormat="1" x14ac:dyDescent="0.25">
      <c r="A58" s="23" t="s">
        <v>164</v>
      </c>
      <c r="B58" s="21">
        <v>12</v>
      </c>
      <c r="C58" s="102">
        <f t="shared" si="2"/>
        <v>7.4312608372553879E-2</v>
      </c>
      <c r="D58" s="21">
        <v>11</v>
      </c>
      <c r="E58" s="97">
        <f t="shared" si="3"/>
        <v>5.928001724509592E-2</v>
      </c>
      <c r="G58" s="87"/>
      <c r="H58" s="95"/>
      <c r="I58" s="87"/>
      <c r="J58" s="88"/>
      <c r="K58" s="88"/>
      <c r="L58" s="93"/>
      <c r="M58" s="93"/>
      <c r="N58" s="93"/>
      <c r="O58" s="93"/>
      <c r="P58" s="93"/>
      <c r="Q58" s="93"/>
      <c r="R58" s="93"/>
      <c r="S58" s="93"/>
      <c r="T58" s="93"/>
      <c r="U58" s="93"/>
      <c r="V58" s="93"/>
      <c r="W58" s="93"/>
    </row>
    <row r="59" spans="1:23" s="22" customFormat="1" x14ac:dyDescent="0.25">
      <c r="A59" s="23" t="s">
        <v>190</v>
      </c>
      <c r="B59" s="21">
        <v>12</v>
      </c>
      <c r="C59" s="102">
        <f t="shared" si="2"/>
        <v>7.4312608372553879E-2</v>
      </c>
      <c r="D59" s="21">
        <v>11</v>
      </c>
      <c r="E59" s="97">
        <f t="shared" si="3"/>
        <v>5.928001724509592E-2</v>
      </c>
      <c r="G59" s="87"/>
      <c r="H59" s="95"/>
      <c r="I59" s="87"/>
      <c r="J59" s="88"/>
      <c r="K59" s="88"/>
      <c r="L59" s="93"/>
      <c r="M59" s="93"/>
      <c r="N59" s="93"/>
      <c r="O59" s="93"/>
      <c r="P59" s="93"/>
      <c r="Q59" s="93"/>
      <c r="R59" s="93"/>
      <c r="S59" s="93"/>
      <c r="T59" s="93"/>
      <c r="U59" s="93"/>
      <c r="V59" s="93"/>
      <c r="W59" s="93"/>
    </row>
    <row r="60" spans="1:23" s="22" customFormat="1" x14ac:dyDescent="0.25">
      <c r="A60" s="23" t="s">
        <v>48</v>
      </c>
      <c r="B60" s="21">
        <v>11</v>
      </c>
      <c r="C60" s="102">
        <f t="shared" si="2"/>
        <v>6.811989100817438E-2</v>
      </c>
      <c r="D60" s="21">
        <v>23</v>
      </c>
      <c r="E60" s="97">
        <f t="shared" si="3"/>
        <v>0.12394912696701875</v>
      </c>
      <c r="G60" s="87"/>
      <c r="H60" s="95"/>
      <c r="I60" s="87"/>
      <c r="J60" s="88"/>
      <c r="K60" s="88"/>
      <c r="L60" s="93"/>
      <c r="M60" s="93"/>
      <c r="N60" s="93"/>
      <c r="O60" s="93"/>
      <c r="P60" s="93"/>
      <c r="Q60" s="93"/>
      <c r="R60" s="93"/>
      <c r="S60" s="93"/>
      <c r="T60" s="93"/>
      <c r="U60" s="93"/>
      <c r="V60" s="93"/>
      <c r="W60" s="93"/>
    </row>
    <row r="61" spans="1:23" s="22" customFormat="1" x14ac:dyDescent="0.25">
      <c r="A61" s="23" t="s">
        <v>191</v>
      </c>
      <c r="B61" s="21">
        <v>11</v>
      </c>
      <c r="C61" s="102">
        <f t="shared" si="2"/>
        <v>6.811989100817438E-2</v>
      </c>
      <c r="D61" s="21">
        <v>10</v>
      </c>
      <c r="E61" s="97">
        <f t="shared" si="3"/>
        <v>5.3890924768269031E-2</v>
      </c>
      <c r="G61" s="87"/>
      <c r="H61" s="95"/>
      <c r="I61" s="87"/>
      <c r="J61" s="88"/>
      <c r="K61" s="88"/>
      <c r="L61" s="93"/>
      <c r="M61" s="93"/>
      <c r="N61" s="93"/>
      <c r="O61" s="93"/>
      <c r="P61" s="93"/>
      <c r="Q61" s="93"/>
      <c r="R61" s="93"/>
      <c r="S61" s="93"/>
      <c r="T61" s="93"/>
      <c r="U61" s="93"/>
      <c r="V61" s="93"/>
      <c r="W61" s="93"/>
    </row>
    <row r="62" spans="1:23" s="22" customFormat="1" x14ac:dyDescent="0.25">
      <c r="A62" s="23" t="s">
        <v>16</v>
      </c>
      <c r="B62" s="21">
        <v>11</v>
      </c>
      <c r="C62" s="102">
        <f t="shared" si="2"/>
        <v>6.811989100817438E-2</v>
      </c>
      <c r="D62" s="21">
        <v>11</v>
      </c>
      <c r="E62" s="97">
        <f t="shared" si="3"/>
        <v>5.928001724509592E-2</v>
      </c>
      <c r="G62" s="87"/>
      <c r="H62" s="95"/>
      <c r="I62" s="87"/>
      <c r="J62" s="88"/>
      <c r="K62" s="88"/>
      <c r="L62" s="93"/>
      <c r="M62" s="93"/>
      <c r="N62" s="93"/>
      <c r="O62" s="93"/>
      <c r="P62" s="93"/>
      <c r="Q62" s="93"/>
      <c r="R62" s="93"/>
      <c r="S62" s="93"/>
      <c r="T62" s="93"/>
      <c r="U62" s="93"/>
      <c r="V62" s="93"/>
      <c r="W62" s="93"/>
    </row>
    <row r="63" spans="1:23" s="22" customFormat="1" x14ac:dyDescent="0.25">
      <c r="A63" s="23" t="s">
        <v>28</v>
      </c>
      <c r="B63" s="21">
        <v>9</v>
      </c>
      <c r="C63" s="102">
        <f t="shared" si="2"/>
        <v>5.5734456279415402E-2</v>
      </c>
      <c r="D63" s="21">
        <v>11</v>
      </c>
      <c r="E63" s="97">
        <f t="shared" si="3"/>
        <v>5.928001724509592E-2</v>
      </c>
      <c r="G63" s="87"/>
      <c r="H63" s="95"/>
      <c r="I63" s="87"/>
      <c r="J63" s="88"/>
      <c r="K63" s="88"/>
      <c r="L63" s="93"/>
      <c r="M63" s="93"/>
      <c r="N63" s="93"/>
      <c r="O63" s="93"/>
      <c r="P63" s="93"/>
      <c r="Q63" s="93"/>
      <c r="R63" s="93"/>
      <c r="S63" s="93"/>
      <c r="T63" s="93"/>
      <c r="U63" s="93"/>
      <c r="V63" s="93"/>
      <c r="W63" s="93"/>
    </row>
    <row r="64" spans="1:23" s="22" customFormat="1" x14ac:dyDescent="0.25">
      <c r="A64" s="23" t="s">
        <v>166</v>
      </c>
      <c r="B64" s="21">
        <v>9</v>
      </c>
      <c r="C64" s="102">
        <f t="shared" si="2"/>
        <v>5.5734456279415402E-2</v>
      </c>
      <c r="D64" s="21">
        <v>8</v>
      </c>
      <c r="E64" s="97">
        <f t="shared" si="3"/>
        <v>4.311273981461522E-2</v>
      </c>
      <c r="G64" s="87"/>
      <c r="H64" s="95"/>
      <c r="I64" s="87"/>
      <c r="J64" s="88"/>
      <c r="K64" s="88"/>
      <c r="L64" s="93"/>
      <c r="M64" s="93"/>
      <c r="N64" s="93"/>
      <c r="O64" s="93"/>
      <c r="P64" s="93"/>
      <c r="Q64" s="93"/>
      <c r="R64" s="93"/>
      <c r="S64" s="93"/>
      <c r="T64" s="93"/>
      <c r="U64" s="93"/>
      <c r="V64" s="93"/>
      <c r="W64" s="93"/>
    </row>
    <row r="65" spans="1:23" s="22" customFormat="1" x14ac:dyDescent="0.25">
      <c r="A65" s="23" t="s">
        <v>120</v>
      </c>
      <c r="B65" s="21">
        <v>9</v>
      </c>
      <c r="C65" s="102">
        <f t="shared" si="2"/>
        <v>5.5734456279415402E-2</v>
      </c>
      <c r="D65" s="21">
        <v>3</v>
      </c>
      <c r="E65" s="97">
        <f t="shared" si="3"/>
        <v>1.6167277430480707E-2</v>
      </c>
      <c r="G65" s="87"/>
      <c r="H65" s="95"/>
      <c r="I65" s="87"/>
      <c r="J65" s="88"/>
      <c r="K65" s="88"/>
      <c r="L65" s="93"/>
      <c r="M65" s="93"/>
      <c r="N65" s="93"/>
      <c r="O65" s="93"/>
      <c r="P65" s="93"/>
      <c r="Q65" s="93"/>
      <c r="R65" s="93"/>
      <c r="S65" s="93"/>
      <c r="T65" s="93"/>
      <c r="U65" s="93"/>
      <c r="V65" s="93"/>
      <c r="W65" s="93"/>
    </row>
    <row r="66" spans="1:23" s="22" customFormat="1" x14ac:dyDescent="0.25">
      <c r="A66" s="23" t="s">
        <v>196</v>
      </c>
      <c r="B66" s="21">
        <v>8</v>
      </c>
      <c r="C66" s="102">
        <f t="shared" si="2"/>
        <v>4.954173891503591E-2</v>
      </c>
      <c r="D66" s="21">
        <v>7</v>
      </c>
      <c r="E66" s="97">
        <f t="shared" si="3"/>
        <v>3.7723647337788317E-2</v>
      </c>
      <c r="G66" s="87"/>
      <c r="H66" s="95"/>
      <c r="I66" s="87"/>
      <c r="J66" s="88"/>
      <c r="K66" s="88"/>
      <c r="L66" s="93"/>
      <c r="M66" s="93"/>
      <c r="N66" s="93"/>
      <c r="O66" s="93"/>
      <c r="P66" s="93"/>
      <c r="Q66" s="93"/>
      <c r="R66" s="93"/>
      <c r="S66" s="93"/>
      <c r="T66" s="93"/>
      <c r="U66" s="93"/>
      <c r="V66" s="93"/>
      <c r="W66" s="93"/>
    </row>
    <row r="67" spans="1:23" s="22" customFormat="1" x14ac:dyDescent="0.25">
      <c r="A67" s="23" t="s">
        <v>104</v>
      </c>
      <c r="B67" s="21">
        <v>7</v>
      </c>
      <c r="C67" s="102">
        <f t="shared" si="2"/>
        <v>4.3349021550656425E-2</v>
      </c>
      <c r="D67" s="21">
        <v>10</v>
      </c>
      <c r="E67" s="97">
        <f t="shared" si="3"/>
        <v>5.3890924768269031E-2</v>
      </c>
      <c r="G67" s="87"/>
      <c r="H67" s="95"/>
      <c r="I67" s="87"/>
      <c r="J67" s="88"/>
      <c r="K67" s="88"/>
      <c r="L67" s="93"/>
      <c r="M67" s="93"/>
      <c r="N67" s="93"/>
      <c r="O67" s="93"/>
      <c r="P67" s="93"/>
      <c r="Q67" s="93"/>
      <c r="R67" s="93"/>
      <c r="S67" s="93"/>
      <c r="T67" s="93"/>
      <c r="U67" s="93"/>
      <c r="V67" s="93"/>
      <c r="W67" s="93"/>
    </row>
    <row r="68" spans="1:23" s="22" customFormat="1" x14ac:dyDescent="0.25">
      <c r="A68" s="23" t="s">
        <v>123</v>
      </c>
      <c r="B68" s="21">
        <v>7</v>
      </c>
      <c r="C68" s="102">
        <f t="shared" si="2"/>
        <v>4.3349021550656425E-2</v>
      </c>
      <c r="D68" s="21">
        <v>6</v>
      </c>
      <c r="E68" s="97">
        <f t="shared" si="3"/>
        <v>3.2334554860961415E-2</v>
      </c>
      <c r="G68" s="87"/>
      <c r="H68" s="95"/>
      <c r="I68" s="87"/>
      <c r="J68" s="88"/>
      <c r="K68" s="88"/>
      <c r="L68" s="93"/>
      <c r="M68" s="93"/>
      <c r="N68" s="93"/>
      <c r="O68" s="93"/>
      <c r="P68" s="93"/>
      <c r="Q68" s="93"/>
      <c r="R68" s="93"/>
      <c r="S68" s="93"/>
      <c r="T68" s="93"/>
      <c r="U68" s="93"/>
      <c r="V68" s="93"/>
      <c r="W68" s="93"/>
    </row>
    <row r="69" spans="1:23" s="22" customFormat="1" x14ac:dyDescent="0.25">
      <c r="A69" s="23" t="s">
        <v>187</v>
      </c>
      <c r="B69" s="21">
        <v>7</v>
      </c>
      <c r="C69" s="102">
        <f t="shared" si="2"/>
        <v>4.3349021550656425E-2</v>
      </c>
      <c r="D69" s="21">
        <v>21</v>
      </c>
      <c r="E69" s="97">
        <f t="shared" si="3"/>
        <v>0.11317094201336494</v>
      </c>
      <c r="G69" s="87"/>
      <c r="H69" s="95"/>
      <c r="I69" s="87"/>
      <c r="J69" s="88"/>
      <c r="K69" s="88"/>
      <c r="L69" s="93"/>
      <c r="M69" s="93"/>
      <c r="N69" s="93"/>
      <c r="O69" s="93"/>
      <c r="P69" s="93"/>
      <c r="Q69" s="93"/>
      <c r="R69" s="93"/>
      <c r="S69" s="93"/>
      <c r="T69" s="93"/>
      <c r="U69" s="93"/>
      <c r="V69" s="93"/>
      <c r="W69" s="93"/>
    </row>
    <row r="70" spans="1:23" s="22" customFormat="1" x14ac:dyDescent="0.25">
      <c r="A70" s="23" t="s">
        <v>193</v>
      </c>
      <c r="B70" s="21">
        <v>7</v>
      </c>
      <c r="C70" s="102">
        <f t="shared" si="2"/>
        <v>4.3349021550656425E-2</v>
      </c>
      <c r="D70" s="21">
        <v>8</v>
      </c>
      <c r="E70" s="97">
        <f t="shared" si="3"/>
        <v>4.311273981461522E-2</v>
      </c>
      <c r="G70" s="87"/>
      <c r="H70" s="95"/>
      <c r="I70" s="87"/>
      <c r="J70" s="88"/>
      <c r="K70" s="88"/>
      <c r="L70" s="93"/>
      <c r="M70" s="93"/>
      <c r="N70" s="93"/>
      <c r="O70" s="93"/>
      <c r="P70" s="93"/>
      <c r="Q70" s="93"/>
      <c r="R70" s="93"/>
      <c r="S70" s="93"/>
      <c r="T70" s="93"/>
      <c r="U70" s="93"/>
      <c r="V70" s="93"/>
      <c r="W70" s="93"/>
    </row>
    <row r="71" spans="1:23" s="22" customFormat="1" x14ac:dyDescent="0.25">
      <c r="A71" s="23" t="s">
        <v>63</v>
      </c>
      <c r="B71" s="21">
        <v>6</v>
      </c>
      <c r="C71" s="102">
        <f t="shared" si="2"/>
        <v>3.7156304186276939E-2</v>
      </c>
      <c r="D71" s="21">
        <v>4</v>
      </c>
      <c r="E71" s="97">
        <f t="shared" si="3"/>
        <v>2.155636990730761E-2</v>
      </c>
      <c r="G71" s="87"/>
      <c r="H71" s="95"/>
      <c r="I71" s="87"/>
      <c r="J71" s="88"/>
      <c r="K71" s="88"/>
      <c r="L71" s="93"/>
      <c r="M71" s="93"/>
      <c r="N71" s="93"/>
      <c r="O71" s="93"/>
      <c r="P71" s="93"/>
      <c r="Q71" s="93"/>
      <c r="R71" s="93"/>
      <c r="S71" s="93"/>
      <c r="T71" s="93"/>
      <c r="U71" s="93"/>
      <c r="V71" s="93"/>
      <c r="W71" s="93"/>
    </row>
    <row r="72" spans="1:23" s="22" customFormat="1" x14ac:dyDescent="0.25">
      <c r="A72" s="23" t="s">
        <v>43</v>
      </c>
      <c r="B72" s="21">
        <v>5</v>
      </c>
      <c r="C72" s="102">
        <f t="shared" ref="C72:C103" si="4">B72/$B$133*100</f>
        <v>3.0963586821897447E-2</v>
      </c>
      <c r="D72" s="21">
        <v>3</v>
      </c>
      <c r="E72" s="97">
        <f t="shared" ref="E72:E103" si="5">D72/$D$133*100</f>
        <v>1.6167277430480707E-2</v>
      </c>
      <c r="G72" s="87"/>
      <c r="H72" s="95"/>
      <c r="I72" s="87"/>
      <c r="J72" s="88"/>
      <c r="K72" s="88"/>
      <c r="L72" s="93"/>
      <c r="M72" s="93"/>
      <c r="N72" s="93"/>
      <c r="O72" s="93"/>
      <c r="P72" s="93"/>
      <c r="Q72" s="93"/>
      <c r="R72" s="93"/>
      <c r="S72" s="93"/>
      <c r="T72" s="93"/>
      <c r="U72" s="93"/>
      <c r="V72" s="93"/>
      <c r="W72" s="93"/>
    </row>
    <row r="73" spans="1:23" s="22" customFormat="1" x14ac:dyDescent="0.25">
      <c r="A73" s="23" t="s">
        <v>216</v>
      </c>
      <c r="B73" s="21">
        <v>5</v>
      </c>
      <c r="C73" s="102">
        <f t="shared" si="4"/>
        <v>3.0963586821897447E-2</v>
      </c>
      <c r="D73" s="21">
        <v>2</v>
      </c>
      <c r="E73" s="97">
        <f t="shared" si="5"/>
        <v>1.0778184953653805E-2</v>
      </c>
      <c r="G73" s="87"/>
      <c r="H73" s="95"/>
      <c r="I73" s="87"/>
      <c r="J73" s="88"/>
      <c r="K73" s="88"/>
      <c r="L73" s="93"/>
      <c r="M73" s="93"/>
      <c r="N73" s="93"/>
      <c r="O73" s="93"/>
      <c r="P73" s="93"/>
      <c r="Q73" s="93"/>
      <c r="R73" s="93"/>
      <c r="S73" s="93"/>
      <c r="T73" s="93"/>
      <c r="U73" s="93"/>
      <c r="V73" s="93"/>
      <c r="W73" s="93"/>
    </row>
    <row r="74" spans="1:23" s="22" customFormat="1" x14ac:dyDescent="0.25">
      <c r="A74" s="23" t="s">
        <v>215</v>
      </c>
      <c r="B74" s="21">
        <v>5</v>
      </c>
      <c r="C74" s="102">
        <f t="shared" si="4"/>
        <v>3.0963586821897447E-2</v>
      </c>
      <c r="D74" s="21">
        <v>5</v>
      </c>
      <c r="E74" s="97">
        <f t="shared" si="5"/>
        <v>2.6945462384134516E-2</v>
      </c>
      <c r="G74" s="87"/>
      <c r="H74" s="95"/>
      <c r="I74" s="87"/>
      <c r="J74" s="88"/>
      <c r="K74" s="88"/>
      <c r="L74" s="93"/>
      <c r="M74" s="93"/>
      <c r="N74" s="93"/>
      <c r="O74" s="93"/>
      <c r="P74" s="93"/>
      <c r="Q74" s="93"/>
      <c r="R74" s="93"/>
      <c r="S74" s="93"/>
      <c r="T74" s="93"/>
      <c r="U74" s="93"/>
      <c r="V74" s="93"/>
      <c r="W74" s="93"/>
    </row>
    <row r="75" spans="1:23" s="22" customFormat="1" x14ac:dyDescent="0.25">
      <c r="A75" s="23" t="s">
        <v>34</v>
      </c>
      <c r="B75" s="21">
        <v>5</v>
      </c>
      <c r="C75" s="102">
        <f t="shared" si="4"/>
        <v>3.0963586821897447E-2</v>
      </c>
      <c r="D75" s="21">
        <v>11</v>
      </c>
      <c r="E75" s="97">
        <f t="shared" si="5"/>
        <v>5.928001724509592E-2</v>
      </c>
      <c r="G75" s="87"/>
      <c r="H75" s="95"/>
      <c r="I75" s="87"/>
      <c r="J75" s="88"/>
      <c r="K75" s="88"/>
      <c r="L75" s="93"/>
      <c r="M75" s="93"/>
      <c r="N75" s="93"/>
      <c r="O75" s="93"/>
      <c r="P75" s="93"/>
      <c r="Q75" s="93"/>
      <c r="R75" s="93"/>
      <c r="S75" s="93"/>
      <c r="T75" s="93"/>
      <c r="U75" s="93"/>
      <c r="V75" s="93"/>
      <c r="W75" s="93"/>
    </row>
    <row r="76" spans="1:23" s="22" customFormat="1" x14ac:dyDescent="0.25">
      <c r="A76" s="23" t="s">
        <v>92</v>
      </c>
      <c r="B76" s="21">
        <v>5</v>
      </c>
      <c r="C76" s="102">
        <f t="shared" si="4"/>
        <v>3.0963586821897447E-2</v>
      </c>
      <c r="D76" s="21">
        <v>1</v>
      </c>
      <c r="E76" s="97">
        <f t="shared" si="5"/>
        <v>5.3890924768269025E-3</v>
      </c>
      <c r="G76" s="87"/>
      <c r="H76" s="95"/>
      <c r="I76" s="87"/>
      <c r="J76" s="88"/>
      <c r="K76" s="88"/>
      <c r="L76" s="93"/>
      <c r="M76" s="93"/>
      <c r="N76" s="93"/>
      <c r="O76" s="93"/>
      <c r="P76" s="93"/>
      <c r="Q76" s="93"/>
      <c r="R76" s="93"/>
      <c r="S76" s="93"/>
      <c r="T76" s="93"/>
      <c r="U76" s="93"/>
      <c r="V76" s="93"/>
      <c r="W76" s="93"/>
    </row>
    <row r="77" spans="1:23" s="22" customFormat="1" x14ac:dyDescent="0.25">
      <c r="A77" s="23" t="s">
        <v>217</v>
      </c>
      <c r="B77" s="21">
        <v>5</v>
      </c>
      <c r="C77" s="102">
        <f t="shared" si="4"/>
        <v>3.0963586821897447E-2</v>
      </c>
      <c r="D77" s="21">
        <v>2</v>
      </c>
      <c r="E77" s="97">
        <f t="shared" si="5"/>
        <v>1.0778184953653805E-2</v>
      </c>
      <c r="G77" s="87"/>
      <c r="H77" s="95"/>
      <c r="I77" s="87"/>
      <c r="J77" s="88"/>
      <c r="K77" s="88"/>
      <c r="L77" s="93"/>
      <c r="M77" s="93"/>
      <c r="N77" s="93"/>
      <c r="O77" s="93"/>
      <c r="P77" s="93"/>
      <c r="Q77" s="93"/>
      <c r="R77" s="93"/>
      <c r="S77" s="93"/>
      <c r="T77" s="93"/>
      <c r="U77" s="93"/>
      <c r="V77" s="93"/>
      <c r="W77" s="93"/>
    </row>
    <row r="78" spans="1:23" s="22" customFormat="1" x14ac:dyDescent="0.25">
      <c r="A78" s="23" t="s">
        <v>46</v>
      </c>
      <c r="B78" s="21">
        <v>5</v>
      </c>
      <c r="C78" s="102">
        <f t="shared" si="4"/>
        <v>3.0963586821897447E-2</v>
      </c>
      <c r="D78" s="21">
        <v>8</v>
      </c>
      <c r="E78" s="97">
        <f t="shared" si="5"/>
        <v>4.311273981461522E-2</v>
      </c>
      <c r="G78" s="87"/>
      <c r="H78" s="95"/>
      <c r="I78" s="87"/>
      <c r="J78" s="88"/>
      <c r="K78" s="88"/>
      <c r="L78" s="93"/>
      <c r="M78" s="93"/>
      <c r="N78" s="93"/>
      <c r="O78" s="93"/>
      <c r="P78" s="93"/>
      <c r="Q78" s="93"/>
      <c r="R78" s="93"/>
      <c r="S78" s="93"/>
      <c r="T78" s="93"/>
      <c r="U78" s="93"/>
      <c r="V78" s="93"/>
      <c r="W78" s="93"/>
    </row>
    <row r="79" spans="1:23" s="22" customFormat="1" x14ac:dyDescent="0.25">
      <c r="A79" s="23" t="s">
        <v>42</v>
      </c>
      <c r="B79" s="21">
        <v>4</v>
      </c>
      <c r="C79" s="102">
        <f t="shared" si="4"/>
        <v>2.4770869457517955E-2</v>
      </c>
      <c r="D79" s="21">
        <v>5</v>
      </c>
      <c r="E79" s="97">
        <f t="shared" si="5"/>
        <v>2.6945462384134516E-2</v>
      </c>
      <c r="G79" s="87"/>
      <c r="H79" s="95"/>
      <c r="I79" s="87"/>
      <c r="J79" s="88"/>
      <c r="K79" s="88"/>
      <c r="L79" s="93"/>
      <c r="M79" s="93"/>
      <c r="N79" s="93"/>
      <c r="O79" s="93"/>
      <c r="P79" s="93"/>
      <c r="Q79" s="93"/>
      <c r="R79" s="93"/>
      <c r="S79" s="93"/>
      <c r="T79" s="93"/>
      <c r="U79" s="93"/>
      <c r="V79" s="93"/>
      <c r="W79" s="93"/>
    </row>
    <row r="80" spans="1:23" s="22" customFormat="1" x14ac:dyDescent="0.25">
      <c r="A80" s="23" t="s">
        <v>195</v>
      </c>
      <c r="B80" s="21">
        <v>4</v>
      </c>
      <c r="C80" s="102">
        <f t="shared" si="4"/>
        <v>2.4770869457517955E-2</v>
      </c>
      <c r="D80" s="21">
        <v>7</v>
      </c>
      <c r="E80" s="97">
        <f t="shared" si="5"/>
        <v>3.7723647337788317E-2</v>
      </c>
      <c r="G80" s="87"/>
      <c r="H80" s="95"/>
      <c r="I80" s="87"/>
      <c r="J80" s="88"/>
      <c r="K80" s="88"/>
      <c r="L80" s="93"/>
      <c r="M80" s="93"/>
      <c r="N80" s="93"/>
      <c r="O80" s="93"/>
      <c r="P80" s="93"/>
      <c r="Q80" s="93"/>
      <c r="R80" s="93"/>
      <c r="S80" s="93"/>
      <c r="T80" s="93"/>
      <c r="U80" s="93"/>
      <c r="V80" s="93"/>
      <c r="W80" s="93"/>
    </row>
    <row r="81" spans="1:23" s="22" customFormat="1" x14ac:dyDescent="0.25">
      <c r="A81" s="23" t="s">
        <v>224</v>
      </c>
      <c r="B81" s="21">
        <v>4</v>
      </c>
      <c r="C81" s="102">
        <f t="shared" si="4"/>
        <v>2.4770869457517955E-2</v>
      </c>
      <c r="D81" s="21">
        <v>1</v>
      </c>
      <c r="E81" s="97">
        <f t="shared" si="5"/>
        <v>5.3890924768269025E-3</v>
      </c>
      <c r="G81" s="87"/>
      <c r="H81" s="95"/>
      <c r="I81" s="87"/>
      <c r="J81" s="88"/>
      <c r="K81" s="88"/>
      <c r="L81" s="93"/>
      <c r="M81" s="93"/>
      <c r="N81" s="93"/>
      <c r="O81" s="93"/>
      <c r="P81" s="93"/>
      <c r="Q81" s="93"/>
      <c r="R81" s="93"/>
      <c r="S81" s="93"/>
      <c r="T81" s="93"/>
      <c r="U81" s="93"/>
      <c r="V81" s="93"/>
      <c r="W81" s="93"/>
    </row>
    <row r="82" spans="1:23" s="22" customFormat="1" x14ac:dyDescent="0.25">
      <c r="A82" s="23" t="s">
        <v>23</v>
      </c>
      <c r="B82" s="21">
        <v>4</v>
      </c>
      <c r="C82" s="102">
        <f t="shared" si="4"/>
        <v>2.4770869457517955E-2</v>
      </c>
      <c r="D82" s="21">
        <v>3</v>
      </c>
      <c r="E82" s="97">
        <f t="shared" si="5"/>
        <v>1.6167277430480707E-2</v>
      </c>
      <c r="G82" s="87"/>
      <c r="H82" s="95"/>
      <c r="I82" s="87"/>
      <c r="J82" s="88"/>
      <c r="K82" s="88"/>
      <c r="L82" s="93"/>
      <c r="M82" s="93"/>
      <c r="N82" s="93"/>
      <c r="O82" s="93"/>
      <c r="P82" s="93"/>
      <c r="Q82" s="93"/>
      <c r="R82" s="93"/>
      <c r="S82" s="93"/>
      <c r="T82" s="93"/>
      <c r="U82" s="93"/>
      <c r="V82" s="93"/>
      <c r="W82" s="93"/>
    </row>
    <row r="83" spans="1:23" s="22" customFormat="1" x14ac:dyDescent="0.25">
      <c r="A83" s="23" t="s">
        <v>47</v>
      </c>
      <c r="B83" s="21">
        <v>4</v>
      </c>
      <c r="C83" s="102">
        <f t="shared" si="4"/>
        <v>2.4770869457517955E-2</v>
      </c>
      <c r="D83" s="21">
        <v>6</v>
      </c>
      <c r="E83" s="97">
        <f t="shared" si="5"/>
        <v>3.2334554860961415E-2</v>
      </c>
      <c r="G83" s="87"/>
      <c r="H83" s="95"/>
      <c r="I83" s="87"/>
      <c r="J83" s="88"/>
      <c r="K83" s="87"/>
      <c r="L83" s="95"/>
      <c r="M83" s="95"/>
      <c r="N83" s="93"/>
      <c r="O83" s="93"/>
      <c r="P83" s="93"/>
      <c r="Q83" s="93"/>
      <c r="R83" s="93"/>
      <c r="S83" s="93"/>
      <c r="T83" s="93"/>
      <c r="U83" s="93"/>
      <c r="V83" s="93"/>
      <c r="W83" s="93"/>
    </row>
    <row r="84" spans="1:23" s="22" customFormat="1" x14ac:dyDescent="0.25">
      <c r="A84" s="23" t="s">
        <v>106</v>
      </c>
      <c r="B84" s="21">
        <v>4</v>
      </c>
      <c r="C84" s="102">
        <f t="shared" si="4"/>
        <v>2.4770869457517955E-2</v>
      </c>
      <c r="D84" s="21">
        <v>11</v>
      </c>
      <c r="E84" s="97">
        <f t="shared" si="5"/>
        <v>5.928001724509592E-2</v>
      </c>
      <c r="G84" s="87"/>
      <c r="H84" s="95"/>
      <c r="I84" s="87"/>
      <c r="J84" s="88"/>
      <c r="K84" s="88"/>
      <c r="L84" s="93"/>
      <c r="M84" s="93"/>
      <c r="N84" s="93"/>
      <c r="O84" s="93"/>
      <c r="P84" s="93"/>
      <c r="Q84" s="93"/>
      <c r="R84" s="93"/>
      <c r="S84" s="93"/>
      <c r="T84" s="93"/>
      <c r="U84" s="93"/>
      <c r="V84" s="93"/>
      <c r="W84" s="93"/>
    </row>
    <row r="85" spans="1:23" s="22" customFormat="1" x14ac:dyDescent="0.25">
      <c r="A85" s="23" t="s">
        <v>197</v>
      </c>
      <c r="B85" s="21">
        <v>107</v>
      </c>
      <c r="C85" s="102">
        <f t="shared" si="4"/>
        <v>0.66262075798860542</v>
      </c>
      <c r="D85" s="21">
        <v>232</v>
      </c>
      <c r="E85" s="97">
        <f t="shared" si="5"/>
        <v>1.2502694546238413</v>
      </c>
      <c r="G85" s="88"/>
      <c r="H85" s="95"/>
      <c r="I85" s="87"/>
      <c r="J85" s="88"/>
      <c r="K85" s="88"/>
      <c r="L85" s="93"/>
      <c r="M85" s="93"/>
      <c r="N85" s="93"/>
      <c r="O85" s="93"/>
      <c r="P85" s="93"/>
      <c r="Q85" s="93"/>
      <c r="R85" s="93"/>
      <c r="S85" s="93"/>
      <c r="T85" s="93"/>
      <c r="U85" s="93"/>
      <c r="V85" s="93"/>
      <c r="W85" s="93"/>
    </row>
    <row r="86" spans="1:23" s="22" customFormat="1" x14ac:dyDescent="0.25">
      <c r="A86" s="24" t="s">
        <v>150</v>
      </c>
      <c r="B86" s="25">
        <f>SUM(B8:B85)</f>
        <v>11637</v>
      </c>
      <c r="C86" s="96">
        <f t="shared" si="4"/>
        <v>72.064651969284128</v>
      </c>
      <c r="D86" s="25">
        <f>SUM(D8:D85)</f>
        <v>14208</v>
      </c>
      <c r="E86" s="96">
        <f>SUM(E8:E85)</f>
        <v>76.568225910756652</v>
      </c>
      <c r="G86" s="88"/>
      <c r="H86" s="95"/>
      <c r="I86" s="87"/>
      <c r="J86" s="88"/>
      <c r="K86" s="88"/>
      <c r="L86" s="93"/>
      <c r="M86" s="93"/>
      <c r="N86" s="93"/>
      <c r="O86" s="93"/>
      <c r="P86" s="93"/>
      <c r="Q86" s="93"/>
      <c r="R86" s="93"/>
      <c r="S86" s="93"/>
      <c r="T86" s="93"/>
      <c r="U86" s="93"/>
      <c r="V86" s="93"/>
      <c r="W86" s="93"/>
    </row>
    <row r="87" spans="1:23" s="22" customFormat="1" x14ac:dyDescent="0.25">
      <c r="A87" s="26" t="s">
        <v>184</v>
      </c>
      <c r="B87" s="27"/>
      <c r="C87" s="97"/>
      <c r="D87" s="27"/>
      <c r="E87" s="98"/>
      <c r="G87" s="88"/>
      <c r="H87" s="93"/>
      <c r="I87" s="87"/>
      <c r="J87" s="88"/>
      <c r="K87" s="88"/>
      <c r="L87" s="93"/>
      <c r="M87" s="93"/>
      <c r="N87" s="93"/>
      <c r="O87" s="93"/>
      <c r="P87" s="93"/>
      <c r="Q87" s="93"/>
      <c r="R87" s="93"/>
      <c r="S87" s="93"/>
      <c r="T87" s="93"/>
      <c r="U87" s="93"/>
      <c r="V87" s="93"/>
      <c r="W87" s="93"/>
    </row>
    <row r="88" spans="1:23" s="22" customFormat="1" x14ac:dyDescent="0.25">
      <c r="A88" s="23" t="s">
        <v>71</v>
      </c>
      <c r="B88" s="21">
        <v>804</v>
      </c>
      <c r="C88" s="97">
        <f t="shared" ref="C88:C132" si="6">B88/$B$133*100</f>
        <v>4.9789447609611095</v>
      </c>
      <c r="D88" s="21">
        <v>860</v>
      </c>
      <c r="E88" s="97">
        <f t="shared" ref="E88:E132" si="7">D88/$D$133*100</f>
        <v>4.6346195300711361</v>
      </c>
      <c r="G88" s="87"/>
      <c r="H88" s="95"/>
      <c r="I88" s="87"/>
      <c r="J88" s="88"/>
      <c r="K88" s="88"/>
      <c r="L88" s="93"/>
      <c r="M88" s="93"/>
      <c r="N88" s="93"/>
      <c r="O88" s="93"/>
      <c r="P88" s="93"/>
      <c r="Q88" s="93"/>
      <c r="R88" s="93"/>
      <c r="S88" s="93"/>
      <c r="T88" s="93"/>
      <c r="U88" s="93"/>
      <c r="V88" s="93"/>
      <c r="W88" s="93"/>
    </row>
    <row r="89" spans="1:23" s="22" customFormat="1" x14ac:dyDescent="0.25">
      <c r="A89" s="23" t="s">
        <v>124</v>
      </c>
      <c r="B89" s="21">
        <v>500</v>
      </c>
      <c r="C89" s="97">
        <f t="shared" si="6"/>
        <v>3.0963586821897446</v>
      </c>
      <c r="D89" s="21">
        <v>394</v>
      </c>
      <c r="E89" s="97">
        <f t="shared" si="7"/>
        <v>2.1233024358697996</v>
      </c>
      <c r="G89" s="87"/>
      <c r="H89" s="95"/>
      <c r="I89" s="87"/>
      <c r="J89" s="88"/>
      <c r="K89" s="88"/>
      <c r="L89" s="93"/>
      <c r="M89" s="93"/>
      <c r="N89" s="93"/>
      <c r="O89" s="93"/>
      <c r="P89" s="93"/>
      <c r="Q89" s="93"/>
      <c r="R89" s="93"/>
      <c r="S89" s="93"/>
      <c r="T89" s="93"/>
      <c r="U89" s="93"/>
      <c r="V89" s="93"/>
      <c r="W89" s="93"/>
    </row>
    <row r="90" spans="1:23" s="22" customFormat="1" x14ac:dyDescent="0.25">
      <c r="A90" s="23" t="s">
        <v>126</v>
      </c>
      <c r="B90" s="21">
        <v>478</v>
      </c>
      <c r="C90" s="97">
        <f t="shared" si="6"/>
        <v>2.9601189001733959</v>
      </c>
      <c r="D90" s="21">
        <v>483</v>
      </c>
      <c r="E90" s="97">
        <f t="shared" si="7"/>
        <v>2.602931666307394</v>
      </c>
      <c r="G90" s="87"/>
      <c r="H90" s="95"/>
      <c r="I90" s="87"/>
      <c r="J90" s="88"/>
      <c r="K90" s="88"/>
      <c r="L90" s="93"/>
      <c r="M90" s="93"/>
      <c r="N90" s="93"/>
      <c r="O90" s="93"/>
      <c r="P90" s="93"/>
      <c r="Q90" s="93"/>
      <c r="R90" s="93"/>
      <c r="S90" s="93"/>
      <c r="T90" s="93"/>
      <c r="U90" s="93"/>
      <c r="V90" s="93"/>
      <c r="W90" s="93"/>
    </row>
    <row r="91" spans="1:23" s="22" customFormat="1" x14ac:dyDescent="0.25">
      <c r="A91" s="23" t="s">
        <v>102</v>
      </c>
      <c r="B91" s="21">
        <v>316</v>
      </c>
      <c r="C91" s="97">
        <f t="shared" si="6"/>
        <v>1.9568986871439189</v>
      </c>
      <c r="D91" s="21">
        <v>321</v>
      </c>
      <c r="E91" s="97">
        <f t="shared" si="7"/>
        <v>1.7298986850614355</v>
      </c>
      <c r="G91" s="87"/>
      <c r="H91" s="95"/>
      <c r="I91" s="87"/>
      <c r="J91" s="88"/>
      <c r="K91" s="88"/>
      <c r="L91" s="93"/>
      <c r="M91" s="93"/>
      <c r="N91" s="93"/>
      <c r="O91" s="93"/>
      <c r="P91" s="93"/>
      <c r="Q91" s="93"/>
      <c r="R91" s="93"/>
      <c r="S91" s="93"/>
      <c r="T91" s="93"/>
      <c r="U91" s="93"/>
      <c r="V91" s="93"/>
      <c r="W91" s="93"/>
    </row>
    <row r="92" spans="1:23" s="22" customFormat="1" x14ac:dyDescent="0.25">
      <c r="A92" s="23" t="s">
        <v>72</v>
      </c>
      <c r="B92" s="21">
        <v>308</v>
      </c>
      <c r="C92" s="97">
        <f t="shared" si="6"/>
        <v>1.9073569482288828</v>
      </c>
      <c r="D92" s="21">
        <v>253</v>
      </c>
      <c r="E92" s="97">
        <f t="shared" si="7"/>
        <v>1.3634403966372064</v>
      </c>
      <c r="G92" s="87"/>
      <c r="H92" s="95"/>
      <c r="I92" s="87"/>
      <c r="J92" s="88"/>
      <c r="K92" s="88"/>
      <c r="L92" s="93"/>
      <c r="M92" s="93"/>
      <c r="N92" s="93"/>
      <c r="O92" s="93"/>
      <c r="P92" s="93"/>
      <c r="Q92" s="93"/>
      <c r="R92" s="93"/>
      <c r="S92" s="93"/>
      <c r="T92" s="93"/>
      <c r="U92" s="93"/>
      <c r="V92" s="93"/>
      <c r="W92" s="93"/>
    </row>
    <row r="93" spans="1:23" s="22" customFormat="1" x14ac:dyDescent="0.25">
      <c r="A93" s="23" t="s">
        <v>79</v>
      </c>
      <c r="B93" s="21">
        <v>251</v>
      </c>
      <c r="C93" s="97">
        <f t="shared" si="6"/>
        <v>1.554372058459252</v>
      </c>
      <c r="D93" s="21">
        <v>260</v>
      </c>
      <c r="E93" s="97">
        <f t="shared" si="7"/>
        <v>1.4011640439749946</v>
      </c>
      <c r="G93" s="87"/>
      <c r="H93" s="95"/>
      <c r="I93" s="87"/>
      <c r="J93" s="88"/>
      <c r="K93" s="88"/>
      <c r="L93" s="93"/>
      <c r="M93" s="93"/>
      <c r="N93" s="93"/>
      <c r="O93" s="93"/>
      <c r="P93" s="93"/>
      <c r="Q93" s="93"/>
      <c r="R93" s="93"/>
      <c r="S93" s="93"/>
      <c r="T93" s="93"/>
      <c r="U93" s="93"/>
      <c r="V93" s="93"/>
      <c r="W93" s="93"/>
    </row>
    <row r="94" spans="1:23" s="22" customFormat="1" x14ac:dyDescent="0.25">
      <c r="A94" s="23" t="s">
        <v>127</v>
      </c>
      <c r="B94" s="21">
        <v>219</v>
      </c>
      <c r="C94" s="97">
        <f t="shared" si="6"/>
        <v>1.3562051027991082</v>
      </c>
      <c r="D94" s="21">
        <v>137</v>
      </c>
      <c r="E94" s="97">
        <f t="shared" si="7"/>
        <v>0.73830566932528563</v>
      </c>
      <c r="G94" s="87"/>
      <c r="H94" s="95"/>
      <c r="I94" s="87"/>
      <c r="J94" s="88"/>
      <c r="K94" s="88"/>
      <c r="L94" s="93"/>
      <c r="M94" s="93"/>
      <c r="N94" s="93"/>
      <c r="O94" s="93"/>
      <c r="P94" s="93"/>
      <c r="Q94" s="93"/>
      <c r="R94" s="93"/>
      <c r="S94" s="93"/>
      <c r="T94" s="93"/>
      <c r="U94" s="93"/>
      <c r="V94" s="93"/>
      <c r="W94" s="93"/>
    </row>
    <row r="95" spans="1:23" s="22" customFormat="1" x14ac:dyDescent="0.25">
      <c r="A95" s="23" t="s">
        <v>74</v>
      </c>
      <c r="B95" s="21">
        <v>157</v>
      </c>
      <c r="C95" s="97">
        <f t="shared" si="6"/>
        <v>0.97225662620757991</v>
      </c>
      <c r="D95" s="21">
        <v>216</v>
      </c>
      <c r="E95" s="97">
        <f t="shared" si="7"/>
        <v>1.164043974994611</v>
      </c>
      <c r="G95" s="87"/>
      <c r="H95" s="95"/>
      <c r="I95" s="87"/>
      <c r="J95" s="88"/>
      <c r="K95" s="88"/>
      <c r="L95" s="93"/>
      <c r="M95" s="93"/>
      <c r="N95" s="93"/>
      <c r="O95" s="93"/>
      <c r="P95" s="93"/>
      <c r="Q95" s="93"/>
      <c r="R95" s="93"/>
      <c r="S95" s="93"/>
      <c r="T95" s="93"/>
      <c r="U95" s="93"/>
      <c r="V95" s="93"/>
      <c r="W95" s="93"/>
    </row>
    <row r="96" spans="1:23" s="22" customFormat="1" x14ac:dyDescent="0.25">
      <c r="A96" s="23" t="s">
        <v>125</v>
      </c>
      <c r="B96" s="21">
        <v>122</v>
      </c>
      <c r="C96" s="97">
        <f t="shared" si="6"/>
        <v>0.75551151845429776</v>
      </c>
      <c r="D96" s="21">
        <v>148</v>
      </c>
      <c r="E96" s="97">
        <f t="shared" si="7"/>
        <v>0.79758568657038154</v>
      </c>
      <c r="G96" s="87"/>
      <c r="H96" s="95"/>
      <c r="I96" s="87"/>
      <c r="J96" s="88"/>
      <c r="K96" s="88"/>
      <c r="L96" s="93"/>
      <c r="M96" s="93"/>
      <c r="N96" s="93"/>
      <c r="O96" s="93"/>
      <c r="P96" s="93"/>
      <c r="Q96" s="93"/>
      <c r="R96" s="93"/>
      <c r="S96" s="93"/>
      <c r="T96" s="93"/>
      <c r="U96" s="93"/>
      <c r="V96" s="93"/>
      <c r="W96" s="93"/>
    </row>
    <row r="97" spans="1:23" s="22" customFormat="1" x14ac:dyDescent="0.25">
      <c r="A97" s="23" t="s">
        <v>218</v>
      </c>
      <c r="B97" s="21">
        <v>110</v>
      </c>
      <c r="C97" s="97">
        <f t="shared" si="6"/>
        <v>0.68119891008174382</v>
      </c>
      <c r="D97" s="21">
        <v>1</v>
      </c>
      <c r="E97" s="97">
        <f t="shared" si="7"/>
        <v>5.3890924768269025E-3</v>
      </c>
      <c r="G97" s="87"/>
      <c r="H97" s="95"/>
      <c r="I97" s="87"/>
      <c r="J97" s="88"/>
      <c r="K97" s="88"/>
      <c r="L97" s="93"/>
      <c r="M97" s="93"/>
      <c r="N97" s="93"/>
      <c r="O97" s="93"/>
      <c r="P97" s="93"/>
      <c r="Q97" s="93"/>
      <c r="R97" s="93"/>
      <c r="S97" s="93"/>
      <c r="T97" s="93"/>
      <c r="U97" s="93"/>
      <c r="V97" s="93"/>
      <c r="W97" s="93"/>
    </row>
    <row r="98" spans="1:23" s="22" customFormat="1" x14ac:dyDescent="0.25">
      <c r="A98" s="23" t="s">
        <v>119</v>
      </c>
      <c r="B98" s="21">
        <v>106</v>
      </c>
      <c r="C98" s="97">
        <f t="shared" si="6"/>
        <v>0.65642804062422588</v>
      </c>
      <c r="D98" s="21">
        <v>111</v>
      </c>
      <c r="E98" s="97">
        <f t="shared" si="7"/>
        <v>0.59818926492778612</v>
      </c>
      <c r="G98" s="87"/>
      <c r="H98" s="95"/>
      <c r="I98" s="87"/>
      <c r="J98" s="88"/>
      <c r="K98" s="88"/>
      <c r="L98" s="93"/>
      <c r="M98" s="93"/>
      <c r="N98" s="93"/>
      <c r="O98" s="93"/>
      <c r="P98" s="93"/>
      <c r="Q98" s="93"/>
      <c r="R98" s="93"/>
      <c r="S98" s="93"/>
      <c r="T98" s="93"/>
      <c r="U98" s="93"/>
      <c r="V98" s="93"/>
      <c r="W98" s="93"/>
    </row>
    <row r="99" spans="1:23" s="22" customFormat="1" x14ac:dyDescent="0.25">
      <c r="A99" s="23" t="s">
        <v>77</v>
      </c>
      <c r="B99" s="21">
        <v>95</v>
      </c>
      <c r="C99" s="97">
        <f t="shared" si="6"/>
        <v>0.5883081496160516</v>
      </c>
      <c r="D99" s="21">
        <v>89</v>
      </c>
      <c r="E99" s="97">
        <f t="shared" si="7"/>
        <v>0.47962923043759437</v>
      </c>
      <c r="G99" s="87"/>
      <c r="H99" s="95"/>
      <c r="I99" s="87"/>
      <c r="J99" s="88"/>
      <c r="K99" s="88"/>
      <c r="L99" s="93"/>
      <c r="M99" s="93"/>
      <c r="N99" s="93"/>
      <c r="O99" s="93"/>
      <c r="P99" s="93"/>
      <c r="Q99" s="93"/>
      <c r="R99" s="93"/>
      <c r="S99" s="93"/>
      <c r="T99" s="93"/>
      <c r="U99" s="93"/>
      <c r="V99" s="93"/>
      <c r="W99" s="93"/>
    </row>
    <row r="100" spans="1:23" s="22" customFormat="1" x14ac:dyDescent="0.25">
      <c r="A100" s="23" t="s">
        <v>73</v>
      </c>
      <c r="B100" s="21">
        <v>85</v>
      </c>
      <c r="C100" s="97">
        <f t="shared" si="6"/>
        <v>0.52638097597225664</v>
      </c>
      <c r="D100" s="21">
        <v>69</v>
      </c>
      <c r="E100" s="97">
        <f t="shared" si="7"/>
        <v>0.37184738090105623</v>
      </c>
      <c r="G100" s="87"/>
      <c r="H100" s="95"/>
      <c r="I100" s="87"/>
      <c r="J100" s="88"/>
      <c r="K100" s="88"/>
      <c r="L100" s="93"/>
      <c r="M100" s="93"/>
      <c r="N100" s="93"/>
      <c r="O100" s="93"/>
      <c r="P100" s="93"/>
      <c r="Q100" s="93"/>
      <c r="R100" s="93"/>
      <c r="S100" s="93"/>
      <c r="T100" s="93"/>
      <c r="U100" s="93"/>
      <c r="V100" s="93"/>
      <c r="W100" s="93"/>
    </row>
    <row r="101" spans="1:23" s="22" customFormat="1" x14ac:dyDescent="0.25">
      <c r="A101" s="23" t="s">
        <v>173</v>
      </c>
      <c r="B101" s="21">
        <v>72</v>
      </c>
      <c r="C101" s="97">
        <f t="shared" si="6"/>
        <v>0.44587565023532322</v>
      </c>
      <c r="D101" s="21">
        <v>54</v>
      </c>
      <c r="E101" s="97">
        <f t="shared" si="7"/>
        <v>0.29101099374865275</v>
      </c>
      <c r="G101" s="87"/>
      <c r="H101" s="95"/>
      <c r="I101" s="87"/>
      <c r="J101" s="88"/>
      <c r="K101" s="88"/>
      <c r="L101" s="93"/>
      <c r="M101" s="93"/>
      <c r="N101" s="93"/>
      <c r="O101" s="93"/>
      <c r="P101" s="93"/>
      <c r="Q101" s="93"/>
      <c r="R101" s="93"/>
      <c r="S101" s="93"/>
      <c r="T101" s="93"/>
      <c r="U101" s="93"/>
      <c r="V101" s="93"/>
      <c r="W101" s="93"/>
    </row>
    <row r="102" spans="1:23" s="22" customFormat="1" x14ac:dyDescent="0.25">
      <c r="A102" s="23" t="s">
        <v>199</v>
      </c>
      <c r="B102" s="21">
        <v>70</v>
      </c>
      <c r="C102" s="97">
        <f t="shared" si="6"/>
        <v>0.43349021550656425</v>
      </c>
      <c r="D102" s="21">
        <v>64</v>
      </c>
      <c r="E102" s="97">
        <f t="shared" si="7"/>
        <v>0.34490191851692176</v>
      </c>
      <c r="G102" s="87"/>
      <c r="H102" s="95"/>
      <c r="I102" s="87"/>
      <c r="J102" s="88"/>
      <c r="K102" s="88"/>
      <c r="L102" s="93"/>
      <c r="M102" s="93"/>
      <c r="N102" s="93"/>
      <c r="O102" s="93"/>
      <c r="P102" s="93"/>
      <c r="Q102" s="93"/>
      <c r="R102" s="93"/>
      <c r="S102" s="93"/>
      <c r="T102" s="93"/>
      <c r="U102" s="93"/>
      <c r="V102" s="93"/>
      <c r="W102" s="93"/>
    </row>
    <row r="103" spans="1:23" s="22" customFormat="1" x14ac:dyDescent="0.25">
      <c r="A103" s="23" t="s">
        <v>87</v>
      </c>
      <c r="B103" s="21">
        <v>65</v>
      </c>
      <c r="C103" s="97">
        <f t="shared" si="6"/>
        <v>0.40252662868466682</v>
      </c>
      <c r="D103" s="21">
        <v>53</v>
      </c>
      <c r="E103" s="97">
        <f t="shared" si="7"/>
        <v>0.28562190127182585</v>
      </c>
      <c r="G103" s="87"/>
      <c r="H103" s="95"/>
      <c r="I103" s="87"/>
      <c r="J103" s="88"/>
      <c r="K103" s="88"/>
      <c r="L103" s="93"/>
      <c r="M103" s="93"/>
      <c r="N103" s="93"/>
      <c r="O103" s="93"/>
      <c r="P103" s="93"/>
      <c r="Q103" s="93"/>
      <c r="R103" s="93"/>
      <c r="S103" s="93"/>
      <c r="T103" s="93"/>
      <c r="U103" s="93"/>
      <c r="V103" s="93"/>
      <c r="W103" s="93"/>
    </row>
    <row r="104" spans="1:23" s="22" customFormat="1" x14ac:dyDescent="0.25">
      <c r="A104" s="23" t="s">
        <v>78</v>
      </c>
      <c r="B104" s="21">
        <v>62</v>
      </c>
      <c r="C104" s="97">
        <f t="shared" si="6"/>
        <v>0.38394847659152836</v>
      </c>
      <c r="D104" s="21">
        <v>75</v>
      </c>
      <c r="E104" s="97">
        <f t="shared" si="7"/>
        <v>0.40418193576201766</v>
      </c>
      <c r="G104" s="87"/>
      <c r="H104" s="95"/>
      <c r="I104" s="87"/>
      <c r="J104" s="88"/>
      <c r="K104" s="88"/>
      <c r="L104" s="93"/>
      <c r="M104" s="93"/>
      <c r="N104" s="93"/>
      <c r="O104" s="93"/>
      <c r="P104" s="93"/>
      <c r="Q104" s="93"/>
      <c r="R104" s="93"/>
      <c r="S104" s="93"/>
      <c r="T104" s="93"/>
      <c r="U104" s="93"/>
      <c r="V104" s="93"/>
      <c r="W104" s="93"/>
    </row>
    <row r="105" spans="1:23" s="22" customFormat="1" x14ac:dyDescent="0.25">
      <c r="A105" s="23" t="s">
        <v>200</v>
      </c>
      <c r="B105" s="21">
        <v>56</v>
      </c>
      <c r="C105" s="97">
        <f t="shared" si="6"/>
        <v>0.3467921724052514</v>
      </c>
      <c r="D105" s="21">
        <v>44</v>
      </c>
      <c r="E105" s="97">
        <f t="shared" si="7"/>
        <v>0.23712006898038368</v>
      </c>
      <c r="G105" s="87"/>
      <c r="H105" s="95"/>
      <c r="I105" s="87"/>
      <c r="J105" s="88"/>
      <c r="K105" s="88"/>
      <c r="L105" s="93"/>
      <c r="M105" s="93"/>
      <c r="N105" s="93"/>
      <c r="O105" s="93"/>
      <c r="P105" s="93"/>
      <c r="Q105" s="93"/>
      <c r="R105" s="93"/>
      <c r="S105" s="93"/>
      <c r="T105" s="93"/>
      <c r="U105" s="93"/>
      <c r="V105" s="93"/>
      <c r="W105" s="93"/>
    </row>
    <row r="106" spans="1:23" s="22" customFormat="1" x14ac:dyDescent="0.25">
      <c r="A106" s="23" t="s">
        <v>219</v>
      </c>
      <c r="B106" s="21">
        <v>52</v>
      </c>
      <c r="C106" s="97">
        <f t="shared" si="6"/>
        <v>0.32202130294773346</v>
      </c>
      <c r="D106" s="21">
        <v>0</v>
      </c>
      <c r="E106" s="97">
        <f t="shared" si="7"/>
        <v>0</v>
      </c>
      <c r="G106" s="87"/>
      <c r="H106" s="95"/>
      <c r="I106" s="87"/>
      <c r="J106" s="88"/>
      <c r="K106" s="88"/>
      <c r="L106" s="93"/>
      <c r="M106" s="93"/>
      <c r="N106" s="93"/>
      <c r="O106" s="93"/>
      <c r="P106" s="93"/>
      <c r="Q106" s="93"/>
      <c r="R106" s="93"/>
      <c r="S106" s="93"/>
      <c r="T106" s="93"/>
      <c r="U106" s="93"/>
      <c r="V106" s="93"/>
      <c r="W106" s="93"/>
    </row>
    <row r="107" spans="1:23" s="22" customFormat="1" x14ac:dyDescent="0.25">
      <c r="A107" s="23" t="s">
        <v>81</v>
      </c>
      <c r="B107" s="21">
        <v>39</v>
      </c>
      <c r="C107" s="97">
        <f t="shared" si="6"/>
        <v>0.24151597721080009</v>
      </c>
      <c r="D107" s="21">
        <v>56</v>
      </c>
      <c r="E107" s="97">
        <f t="shared" si="7"/>
        <v>0.30178917870230654</v>
      </c>
      <c r="G107" s="87"/>
      <c r="H107" s="95"/>
      <c r="I107" s="87"/>
      <c r="J107" s="88"/>
      <c r="K107" s="88"/>
      <c r="L107" s="93"/>
      <c r="M107" s="93"/>
      <c r="N107" s="93"/>
      <c r="O107" s="93"/>
      <c r="P107" s="93"/>
      <c r="Q107" s="93"/>
      <c r="R107" s="93"/>
      <c r="S107" s="93"/>
      <c r="T107" s="93"/>
      <c r="U107" s="93"/>
      <c r="V107" s="93"/>
      <c r="W107" s="93"/>
    </row>
    <row r="108" spans="1:23" s="22" customFormat="1" x14ac:dyDescent="0.25">
      <c r="A108" s="23" t="s">
        <v>117</v>
      </c>
      <c r="B108" s="21">
        <v>34</v>
      </c>
      <c r="C108" s="97">
        <f t="shared" si="6"/>
        <v>0.21055239038890264</v>
      </c>
      <c r="D108" s="21">
        <v>47</v>
      </c>
      <c r="E108" s="97">
        <f t="shared" si="7"/>
        <v>0.25328734641086442</v>
      </c>
      <c r="G108" s="87"/>
      <c r="H108" s="95"/>
      <c r="I108" s="87"/>
      <c r="J108" s="88"/>
      <c r="K108" s="88"/>
      <c r="L108" s="93"/>
      <c r="M108" s="93"/>
      <c r="N108" s="93"/>
      <c r="O108" s="93"/>
      <c r="P108" s="93"/>
      <c r="Q108" s="93"/>
      <c r="R108" s="93"/>
      <c r="S108" s="93"/>
      <c r="T108" s="93"/>
      <c r="U108" s="93"/>
      <c r="V108" s="93"/>
      <c r="W108" s="93"/>
    </row>
    <row r="109" spans="1:23" s="22" customFormat="1" x14ac:dyDescent="0.25">
      <c r="A109" s="23" t="s">
        <v>129</v>
      </c>
      <c r="B109" s="21">
        <v>31</v>
      </c>
      <c r="C109" s="97">
        <f t="shared" si="6"/>
        <v>0.19197423829576418</v>
      </c>
      <c r="D109" s="21">
        <v>23</v>
      </c>
      <c r="E109" s="97">
        <f t="shared" si="7"/>
        <v>0.12394912696701875</v>
      </c>
      <c r="G109" s="87"/>
      <c r="H109" s="95"/>
      <c r="I109" s="87"/>
      <c r="J109" s="88"/>
      <c r="K109" s="88"/>
      <c r="L109" s="93"/>
      <c r="M109" s="93"/>
      <c r="N109" s="93"/>
      <c r="O109" s="93"/>
      <c r="P109" s="93"/>
      <c r="Q109" s="93"/>
      <c r="R109" s="93"/>
      <c r="S109" s="93"/>
      <c r="T109" s="93"/>
      <c r="U109" s="93"/>
      <c r="V109" s="93"/>
      <c r="W109" s="93"/>
    </row>
    <row r="110" spans="1:23" s="22" customFormat="1" x14ac:dyDescent="0.25">
      <c r="A110" s="23" t="s">
        <v>84</v>
      </c>
      <c r="B110" s="21">
        <v>29</v>
      </c>
      <c r="C110" s="97">
        <f t="shared" si="6"/>
        <v>0.17958880356700521</v>
      </c>
      <c r="D110" s="21">
        <v>14</v>
      </c>
      <c r="E110" s="97">
        <f t="shared" si="7"/>
        <v>7.5447294675576634E-2</v>
      </c>
      <c r="G110" s="87"/>
      <c r="H110" s="95"/>
      <c r="I110" s="87"/>
      <c r="J110" s="88"/>
      <c r="K110" s="88"/>
      <c r="L110" s="93"/>
      <c r="M110" s="93"/>
      <c r="N110" s="93"/>
      <c r="O110" s="93"/>
      <c r="P110" s="93"/>
      <c r="Q110" s="93"/>
      <c r="R110" s="93"/>
      <c r="S110" s="93"/>
      <c r="T110" s="93"/>
      <c r="U110" s="93"/>
      <c r="V110" s="93"/>
      <c r="W110" s="93"/>
    </row>
    <row r="111" spans="1:23" s="22" customFormat="1" x14ac:dyDescent="0.25">
      <c r="A111" s="23" t="s">
        <v>99</v>
      </c>
      <c r="B111" s="21">
        <v>29</v>
      </c>
      <c r="C111" s="97">
        <f t="shared" si="6"/>
        <v>0.17958880356700521</v>
      </c>
      <c r="D111" s="21">
        <v>26</v>
      </c>
      <c r="E111" s="97">
        <f t="shared" si="7"/>
        <v>0.14011640439749945</v>
      </c>
      <c r="G111" s="87"/>
      <c r="H111" s="95"/>
      <c r="I111" s="87"/>
      <c r="J111" s="88"/>
      <c r="K111" s="88"/>
      <c r="L111" s="93"/>
      <c r="M111" s="93"/>
      <c r="N111" s="93"/>
      <c r="O111" s="93"/>
      <c r="P111" s="93"/>
      <c r="Q111" s="93"/>
      <c r="R111" s="93"/>
      <c r="S111" s="93"/>
      <c r="T111" s="93"/>
      <c r="U111" s="93"/>
      <c r="V111" s="93"/>
      <c r="W111" s="93"/>
    </row>
    <row r="112" spans="1:23" s="22" customFormat="1" x14ac:dyDescent="0.25">
      <c r="A112" s="23" t="s">
        <v>76</v>
      </c>
      <c r="B112" s="21">
        <v>28</v>
      </c>
      <c r="C112" s="97">
        <f t="shared" si="6"/>
        <v>0.1733960862026257</v>
      </c>
      <c r="D112" s="21">
        <v>40</v>
      </c>
      <c r="E112" s="97">
        <f t="shared" si="7"/>
        <v>0.21556369907307613</v>
      </c>
      <c r="G112" s="87"/>
      <c r="H112" s="95"/>
      <c r="I112" s="87"/>
      <c r="J112" s="88"/>
      <c r="K112" s="88"/>
      <c r="L112" s="93"/>
      <c r="M112" s="93"/>
      <c r="N112" s="93"/>
      <c r="O112" s="93"/>
      <c r="P112" s="93"/>
      <c r="Q112" s="93"/>
      <c r="R112" s="93"/>
      <c r="S112" s="93"/>
      <c r="T112" s="93"/>
      <c r="U112" s="93"/>
      <c r="V112" s="93"/>
      <c r="W112" s="93"/>
    </row>
    <row r="113" spans="1:23" s="22" customFormat="1" x14ac:dyDescent="0.25">
      <c r="A113" s="23" t="s">
        <v>75</v>
      </c>
      <c r="B113" s="21">
        <v>24</v>
      </c>
      <c r="C113" s="97">
        <f t="shared" si="6"/>
        <v>0.14862521674510776</v>
      </c>
      <c r="D113" s="21">
        <v>24</v>
      </c>
      <c r="E113" s="97">
        <f t="shared" si="7"/>
        <v>0.12933821944384566</v>
      </c>
      <c r="G113" s="87"/>
      <c r="H113" s="95"/>
      <c r="I113" s="87"/>
      <c r="J113" s="88"/>
      <c r="K113" s="88"/>
      <c r="L113" s="93"/>
      <c r="M113" s="93"/>
      <c r="N113" s="93"/>
      <c r="O113" s="93"/>
      <c r="P113" s="93"/>
      <c r="Q113" s="93"/>
      <c r="R113" s="93"/>
      <c r="S113" s="93"/>
      <c r="T113" s="93"/>
      <c r="U113" s="93"/>
      <c r="V113" s="93"/>
      <c r="W113" s="93"/>
    </row>
    <row r="114" spans="1:23" s="22" customFormat="1" x14ac:dyDescent="0.25">
      <c r="A114" s="23" t="s">
        <v>207</v>
      </c>
      <c r="B114" s="21">
        <v>22</v>
      </c>
      <c r="C114" s="97">
        <f t="shared" si="6"/>
        <v>0.13623978201634876</v>
      </c>
      <c r="D114" s="21">
        <v>10</v>
      </c>
      <c r="E114" s="97">
        <f t="shared" si="7"/>
        <v>5.3890924768269031E-2</v>
      </c>
      <c r="G114" s="87"/>
      <c r="H114" s="95"/>
      <c r="I114" s="87"/>
      <c r="J114" s="88"/>
      <c r="K114" s="88"/>
      <c r="L114" s="93"/>
      <c r="M114" s="93"/>
      <c r="N114" s="93"/>
      <c r="O114" s="93"/>
      <c r="P114" s="93"/>
      <c r="Q114" s="93"/>
      <c r="R114" s="93"/>
      <c r="S114" s="93"/>
      <c r="T114" s="93"/>
      <c r="U114" s="93"/>
      <c r="V114" s="93"/>
      <c r="W114" s="93"/>
    </row>
    <row r="115" spans="1:23" s="22" customFormat="1" x14ac:dyDescent="0.25">
      <c r="A115" s="23" t="s">
        <v>176</v>
      </c>
      <c r="B115" s="21">
        <v>20</v>
      </c>
      <c r="C115" s="97">
        <f t="shared" si="6"/>
        <v>0.12385434728758979</v>
      </c>
      <c r="D115" s="21">
        <v>24</v>
      </c>
      <c r="E115" s="97">
        <f t="shared" si="7"/>
        <v>0.12933821944384566</v>
      </c>
      <c r="G115" s="87"/>
      <c r="H115" s="95"/>
      <c r="I115" s="87"/>
      <c r="J115" s="88"/>
      <c r="K115" s="88"/>
      <c r="L115" s="93"/>
      <c r="M115" s="93"/>
      <c r="N115" s="93"/>
      <c r="O115" s="93"/>
      <c r="P115" s="93"/>
      <c r="Q115" s="93"/>
      <c r="R115" s="93"/>
      <c r="S115" s="93"/>
      <c r="T115" s="93"/>
      <c r="U115" s="93"/>
      <c r="V115" s="93"/>
      <c r="W115" s="93"/>
    </row>
    <row r="116" spans="1:23" s="22" customFormat="1" x14ac:dyDescent="0.25">
      <c r="A116" s="23" t="s">
        <v>139</v>
      </c>
      <c r="B116" s="21">
        <v>18</v>
      </c>
      <c r="C116" s="97">
        <f t="shared" si="6"/>
        <v>0.1114689125588308</v>
      </c>
      <c r="D116" s="21">
        <v>13</v>
      </c>
      <c r="E116" s="97">
        <f t="shared" si="7"/>
        <v>7.0058202198749725E-2</v>
      </c>
      <c r="G116" s="87"/>
      <c r="H116" s="95"/>
      <c r="I116" s="87"/>
      <c r="J116" s="88"/>
      <c r="K116" s="88"/>
      <c r="L116" s="93"/>
      <c r="M116" s="93"/>
      <c r="N116" s="93"/>
      <c r="O116" s="93"/>
      <c r="P116" s="93"/>
      <c r="Q116" s="93"/>
      <c r="R116" s="93"/>
      <c r="S116" s="93"/>
      <c r="T116" s="93"/>
      <c r="U116" s="93"/>
      <c r="V116" s="93"/>
      <c r="W116" s="93"/>
    </row>
    <row r="117" spans="1:23" s="22" customFormat="1" x14ac:dyDescent="0.25">
      <c r="A117" s="23" t="s">
        <v>174</v>
      </c>
      <c r="B117" s="21">
        <v>17</v>
      </c>
      <c r="C117" s="97">
        <f t="shared" si="6"/>
        <v>0.10527619519445132</v>
      </c>
      <c r="D117" s="21">
        <v>16</v>
      </c>
      <c r="E117" s="97">
        <f t="shared" si="7"/>
        <v>8.6225479629230439E-2</v>
      </c>
      <c r="G117" s="87"/>
      <c r="H117" s="95"/>
      <c r="I117" s="87"/>
      <c r="J117" s="88"/>
      <c r="K117" s="88"/>
      <c r="L117" s="93"/>
      <c r="M117" s="93"/>
      <c r="N117" s="93"/>
      <c r="O117" s="93"/>
      <c r="P117" s="93"/>
      <c r="Q117" s="93"/>
      <c r="R117" s="93"/>
      <c r="S117" s="93"/>
      <c r="T117" s="93"/>
      <c r="U117" s="93"/>
      <c r="V117" s="93"/>
      <c r="W117" s="93"/>
    </row>
    <row r="118" spans="1:23" s="22" customFormat="1" x14ac:dyDescent="0.25">
      <c r="A118" s="23" t="s">
        <v>128</v>
      </c>
      <c r="B118" s="21">
        <v>15</v>
      </c>
      <c r="C118" s="97">
        <f t="shared" si="6"/>
        <v>9.2890760465692349E-2</v>
      </c>
      <c r="D118" s="21">
        <v>10</v>
      </c>
      <c r="E118" s="97">
        <f t="shared" si="7"/>
        <v>5.3890924768269031E-2</v>
      </c>
      <c r="G118" s="87"/>
      <c r="H118" s="95"/>
      <c r="I118" s="87"/>
      <c r="J118" s="88"/>
      <c r="K118" s="88"/>
      <c r="L118" s="93"/>
      <c r="M118" s="93"/>
      <c r="N118" s="93"/>
      <c r="O118" s="93"/>
      <c r="P118" s="93"/>
      <c r="Q118" s="93"/>
      <c r="R118" s="93"/>
      <c r="S118" s="93"/>
      <c r="T118" s="93"/>
      <c r="U118" s="93"/>
      <c r="V118" s="93"/>
      <c r="W118" s="93"/>
    </row>
    <row r="119" spans="1:23" s="22" customFormat="1" x14ac:dyDescent="0.25">
      <c r="A119" s="23" t="s">
        <v>133</v>
      </c>
      <c r="B119" s="21">
        <v>15</v>
      </c>
      <c r="C119" s="97">
        <f t="shared" si="6"/>
        <v>9.2890760465692349E-2</v>
      </c>
      <c r="D119" s="21">
        <v>29</v>
      </c>
      <c r="E119" s="97">
        <f t="shared" si="7"/>
        <v>0.15628368182798016</v>
      </c>
      <c r="G119" s="87"/>
      <c r="H119" s="95"/>
      <c r="I119" s="87"/>
      <c r="J119" s="88"/>
      <c r="K119" s="88"/>
      <c r="L119" s="93"/>
      <c r="M119" s="93"/>
      <c r="N119" s="93"/>
      <c r="O119" s="93"/>
      <c r="P119" s="93"/>
      <c r="Q119" s="93"/>
      <c r="R119" s="93"/>
      <c r="S119" s="93"/>
      <c r="T119" s="93"/>
      <c r="U119" s="93"/>
      <c r="V119" s="93"/>
      <c r="W119" s="93"/>
    </row>
    <row r="120" spans="1:23" s="22" customFormat="1" x14ac:dyDescent="0.25">
      <c r="A120" s="23" t="s">
        <v>135</v>
      </c>
      <c r="B120" s="21">
        <v>14</v>
      </c>
      <c r="C120" s="97">
        <f t="shared" si="6"/>
        <v>8.6698043101312849E-2</v>
      </c>
      <c r="D120" s="21">
        <v>13</v>
      </c>
      <c r="E120" s="97">
        <f t="shared" si="7"/>
        <v>7.0058202198749725E-2</v>
      </c>
      <c r="G120" s="87"/>
      <c r="H120" s="95"/>
      <c r="I120" s="87"/>
      <c r="J120" s="88"/>
      <c r="K120" s="88"/>
      <c r="L120" s="93"/>
      <c r="M120" s="93"/>
      <c r="N120" s="93"/>
      <c r="O120" s="93"/>
      <c r="P120" s="93"/>
      <c r="Q120" s="93"/>
      <c r="R120" s="93"/>
      <c r="S120" s="93"/>
      <c r="T120" s="93"/>
      <c r="U120" s="93"/>
      <c r="V120" s="93"/>
      <c r="W120" s="93"/>
    </row>
    <row r="121" spans="1:23" s="22" customFormat="1" x14ac:dyDescent="0.25">
      <c r="A121" s="23" t="s">
        <v>202</v>
      </c>
      <c r="B121" s="21">
        <v>13</v>
      </c>
      <c r="C121" s="97">
        <f t="shared" si="6"/>
        <v>8.0505325736933364E-2</v>
      </c>
      <c r="D121" s="21">
        <v>12</v>
      </c>
      <c r="E121" s="97">
        <f t="shared" si="7"/>
        <v>6.4669109721922829E-2</v>
      </c>
      <c r="G121" s="87"/>
      <c r="H121" s="95"/>
      <c r="I121" s="87"/>
      <c r="J121" s="88"/>
      <c r="K121" s="88"/>
      <c r="L121" s="93"/>
      <c r="M121" s="93"/>
      <c r="N121" s="93"/>
      <c r="O121" s="93"/>
      <c r="P121" s="93"/>
      <c r="Q121" s="93"/>
      <c r="R121" s="93"/>
      <c r="S121" s="93"/>
      <c r="T121" s="93"/>
      <c r="U121" s="93"/>
      <c r="V121" s="93"/>
      <c r="W121" s="93"/>
    </row>
    <row r="122" spans="1:23" s="22" customFormat="1" x14ac:dyDescent="0.25">
      <c r="A122" s="23" t="s">
        <v>86</v>
      </c>
      <c r="B122" s="21">
        <v>12</v>
      </c>
      <c r="C122" s="97">
        <f t="shared" si="6"/>
        <v>7.4312608372553879E-2</v>
      </c>
      <c r="D122" s="21">
        <v>13</v>
      </c>
      <c r="E122" s="97">
        <f t="shared" si="7"/>
        <v>7.0058202198749725E-2</v>
      </c>
      <c r="G122" s="87"/>
      <c r="H122" s="95"/>
      <c r="I122" s="87"/>
      <c r="J122" s="88"/>
      <c r="K122" s="88"/>
      <c r="L122" s="93"/>
      <c r="M122" s="93"/>
      <c r="N122" s="93"/>
      <c r="O122" s="93"/>
      <c r="P122" s="93"/>
      <c r="Q122" s="93"/>
      <c r="R122" s="93"/>
      <c r="S122" s="93"/>
      <c r="T122" s="93"/>
      <c r="U122" s="93"/>
      <c r="V122" s="93"/>
      <c r="W122" s="93"/>
    </row>
    <row r="123" spans="1:23" s="22" customFormat="1" x14ac:dyDescent="0.25">
      <c r="A123" s="23" t="s">
        <v>220</v>
      </c>
      <c r="B123" s="21">
        <v>11</v>
      </c>
      <c r="C123" s="97">
        <f t="shared" si="6"/>
        <v>6.811989100817438E-2</v>
      </c>
      <c r="D123" s="21">
        <v>0</v>
      </c>
      <c r="E123" s="97">
        <f t="shared" si="7"/>
        <v>0</v>
      </c>
      <c r="G123" s="87"/>
      <c r="H123" s="95"/>
      <c r="I123" s="87"/>
      <c r="J123" s="88"/>
      <c r="K123" s="88"/>
      <c r="L123" s="93"/>
      <c r="M123" s="93"/>
      <c r="N123" s="93"/>
      <c r="O123" s="93"/>
      <c r="P123" s="93"/>
      <c r="Q123" s="93"/>
      <c r="R123" s="93"/>
      <c r="S123" s="93"/>
      <c r="T123" s="93"/>
      <c r="U123" s="93"/>
      <c r="V123" s="93"/>
      <c r="W123" s="93"/>
    </row>
    <row r="124" spans="1:23" s="22" customFormat="1" x14ac:dyDescent="0.25">
      <c r="A124" s="23" t="s">
        <v>134</v>
      </c>
      <c r="B124" s="21">
        <v>10</v>
      </c>
      <c r="C124" s="97">
        <f t="shared" si="6"/>
        <v>6.1927173643794894E-2</v>
      </c>
      <c r="D124" s="21">
        <v>12</v>
      </c>
      <c r="E124" s="97">
        <f t="shared" si="7"/>
        <v>6.4669109721922829E-2</v>
      </c>
      <c r="G124" s="87"/>
      <c r="H124" s="95"/>
      <c r="I124" s="87"/>
      <c r="J124" s="88"/>
      <c r="K124" s="88"/>
      <c r="L124" s="93"/>
      <c r="M124" s="93"/>
      <c r="N124" s="93"/>
      <c r="O124" s="93"/>
      <c r="P124" s="93"/>
      <c r="Q124" s="93"/>
      <c r="R124" s="93"/>
      <c r="S124" s="93"/>
      <c r="T124" s="93"/>
      <c r="U124" s="93"/>
      <c r="V124" s="93"/>
      <c r="W124" s="93"/>
    </row>
    <row r="125" spans="1:23" s="22" customFormat="1" x14ac:dyDescent="0.25">
      <c r="A125" s="23" t="s">
        <v>85</v>
      </c>
      <c r="B125" s="21">
        <v>9</v>
      </c>
      <c r="C125" s="97">
        <f t="shared" si="6"/>
        <v>5.5734456279415402E-2</v>
      </c>
      <c r="D125" s="21">
        <v>6</v>
      </c>
      <c r="E125" s="97">
        <f t="shared" si="7"/>
        <v>3.2334554860961415E-2</v>
      </c>
      <c r="G125" s="87"/>
      <c r="H125" s="95"/>
      <c r="I125" s="87"/>
      <c r="J125" s="88"/>
      <c r="K125" s="88"/>
      <c r="L125" s="93"/>
      <c r="M125" s="93"/>
      <c r="N125" s="93"/>
      <c r="O125" s="93"/>
      <c r="P125" s="93"/>
      <c r="Q125" s="93"/>
      <c r="R125" s="93"/>
      <c r="S125" s="93"/>
      <c r="T125" s="93"/>
      <c r="U125" s="93"/>
      <c r="V125" s="93"/>
      <c r="W125" s="93"/>
    </row>
    <row r="126" spans="1:23" s="22" customFormat="1" x14ac:dyDescent="0.25">
      <c r="A126" s="23" t="s">
        <v>221</v>
      </c>
      <c r="B126" s="21">
        <v>9</v>
      </c>
      <c r="C126" s="97">
        <f t="shared" si="6"/>
        <v>5.5734456279415402E-2</v>
      </c>
      <c r="D126" s="21">
        <v>6</v>
      </c>
      <c r="E126" s="97">
        <f t="shared" si="7"/>
        <v>3.2334554860961415E-2</v>
      </c>
      <c r="G126" s="87"/>
      <c r="H126" s="95"/>
      <c r="I126" s="87"/>
      <c r="J126" s="88"/>
      <c r="K126" s="88"/>
      <c r="L126" s="93"/>
      <c r="M126" s="93"/>
      <c r="N126" s="93"/>
      <c r="O126" s="93"/>
      <c r="P126" s="93"/>
      <c r="Q126" s="93"/>
      <c r="R126" s="93"/>
      <c r="S126" s="93"/>
      <c r="T126" s="93"/>
      <c r="U126" s="93"/>
      <c r="V126" s="93"/>
      <c r="W126" s="93"/>
    </row>
    <row r="127" spans="1:23" s="22" customFormat="1" x14ac:dyDescent="0.25">
      <c r="A127" s="23" t="s">
        <v>80</v>
      </c>
      <c r="B127" s="21">
        <v>9</v>
      </c>
      <c r="C127" s="97">
        <f t="shared" si="6"/>
        <v>5.5734456279415402E-2</v>
      </c>
      <c r="D127" s="21">
        <v>9</v>
      </c>
      <c r="E127" s="97">
        <f t="shared" si="7"/>
        <v>4.8501832291442122E-2</v>
      </c>
      <c r="G127" s="87"/>
      <c r="H127" s="95"/>
      <c r="I127" s="87"/>
      <c r="J127" s="88"/>
      <c r="K127" s="88"/>
      <c r="L127" s="93"/>
      <c r="M127" s="93"/>
      <c r="N127" s="93"/>
      <c r="O127" s="93"/>
      <c r="P127" s="93"/>
      <c r="Q127" s="93"/>
      <c r="R127" s="93"/>
      <c r="S127" s="93"/>
      <c r="T127" s="93"/>
      <c r="U127" s="93"/>
      <c r="V127" s="93"/>
      <c r="W127" s="93"/>
    </row>
    <row r="128" spans="1:23" s="22" customFormat="1" x14ac:dyDescent="0.25">
      <c r="A128" s="23" t="s">
        <v>130</v>
      </c>
      <c r="B128" s="21">
        <v>9</v>
      </c>
      <c r="C128" s="97">
        <f t="shared" si="6"/>
        <v>5.5734456279415402E-2</v>
      </c>
      <c r="D128" s="21">
        <v>5</v>
      </c>
      <c r="E128" s="97">
        <f t="shared" si="7"/>
        <v>2.6945462384134516E-2</v>
      </c>
      <c r="G128" s="87"/>
      <c r="H128" s="95"/>
      <c r="I128" s="87"/>
      <c r="J128" s="88"/>
      <c r="K128" s="88"/>
      <c r="L128" s="93"/>
      <c r="M128" s="93"/>
      <c r="N128" s="93"/>
      <c r="O128" s="93"/>
      <c r="P128" s="93"/>
      <c r="Q128" s="93"/>
      <c r="R128" s="93"/>
      <c r="S128" s="93"/>
      <c r="T128" s="93"/>
      <c r="U128" s="93"/>
      <c r="V128" s="93"/>
      <c r="W128" s="93"/>
    </row>
    <row r="129" spans="1:23" s="22" customFormat="1" x14ac:dyDescent="0.25">
      <c r="A129" s="23" t="s">
        <v>203</v>
      </c>
      <c r="B129" s="21">
        <v>9</v>
      </c>
      <c r="C129" s="97">
        <f t="shared" si="6"/>
        <v>5.5734456279415402E-2</v>
      </c>
      <c r="D129" s="21">
        <v>12</v>
      </c>
      <c r="E129" s="97">
        <f t="shared" si="7"/>
        <v>6.4669109721922829E-2</v>
      </c>
      <c r="G129" s="87"/>
      <c r="H129" s="95"/>
      <c r="I129" s="87"/>
      <c r="J129" s="88"/>
      <c r="K129" s="88"/>
      <c r="L129" s="93"/>
      <c r="M129" s="93"/>
      <c r="N129" s="93"/>
      <c r="O129" s="93"/>
      <c r="P129" s="93"/>
      <c r="Q129" s="93"/>
      <c r="R129" s="93"/>
      <c r="S129" s="93"/>
      <c r="T129" s="93"/>
      <c r="U129" s="93"/>
      <c r="V129" s="93"/>
      <c r="W129" s="93"/>
    </row>
    <row r="130" spans="1:23" s="22" customFormat="1" x14ac:dyDescent="0.25">
      <c r="A130" s="23" t="s">
        <v>201</v>
      </c>
      <c r="B130" s="21">
        <v>8</v>
      </c>
      <c r="C130" s="97">
        <f t="shared" si="6"/>
        <v>4.954173891503591E-2</v>
      </c>
      <c r="D130" s="21">
        <v>13</v>
      </c>
      <c r="E130" s="97">
        <f t="shared" si="7"/>
        <v>7.0058202198749725E-2</v>
      </c>
      <c r="G130" s="87"/>
      <c r="H130" s="95"/>
      <c r="I130" s="87"/>
      <c r="J130" s="88"/>
      <c r="K130" s="88"/>
      <c r="L130" s="93"/>
      <c r="M130" s="93"/>
      <c r="N130" s="93"/>
      <c r="O130" s="93"/>
      <c r="P130" s="93"/>
      <c r="Q130" s="93"/>
      <c r="R130" s="93"/>
      <c r="S130" s="93"/>
      <c r="T130" s="93"/>
      <c r="U130" s="93"/>
      <c r="V130" s="93"/>
      <c r="W130" s="93"/>
    </row>
    <row r="131" spans="1:23" s="22" customFormat="1" x14ac:dyDescent="0.25">
      <c r="A131" s="29" t="s">
        <v>211</v>
      </c>
      <c r="B131" s="28">
        <v>149</v>
      </c>
      <c r="C131" s="97">
        <f t="shared" si="6"/>
        <v>0.92271488729254392</v>
      </c>
      <c r="D131" s="28">
        <v>283</v>
      </c>
      <c r="E131" s="97">
        <f t="shared" si="7"/>
        <v>1.5251131709420134</v>
      </c>
      <c r="G131" s="88"/>
      <c r="H131" s="95"/>
      <c r="I131" s="87"/>
      <c r="J131" s="88"/>
      <c r="K131" s="88"/>
      <c r="L131" s="93"/>
      <c r="M131" s="93"/>
      <c r="N131" s="93"/>
      <c r="O131" s="93"/>
      <c r="P131" s="93"/>
      <c r="Q131" s="93"/>
      <c r="R131" s="93"/>
      <c r="S131" s="93"/>
      <c r="T131" s="93"/>
      <c r="U131" s="93"/>
      <c r="V131" s="93"/>
      <c r="W131" s="93"/>
    </row>
    <row r="132" spans="1:23" s="22" customFormat="1" x14ac:dyDescent="0.25">
      <c r="A132" s="24" t="s">
        <v>185</v>
      </c>
      <c r="B132" s="25">
        <f>SUM(B88:B131)</f>
        <v>4511</v>
      </c>
      <c r="C132" s="96">
        <f t="shared" si="6"/>
        <v>27.935348030715879</v>
      </c>
      <c r="D132" s="30">
        <f>SUM(D88:D131)</f>
        <v>4348</v>
      </c>
      <c r="E132" s="100">
        <f t="shared" si="7"/>
        <v>23.431774089243369</v>
      </c>
      <c r="G132" s="88"/>
      <c r="H132" s="95"/>
      <c r="I132" s="87"/>
      <c r="J132" s="88"/>
      <c r="K132" s="88"/>
      <c r="L132" s="93"/>
      <c r="M132" s="93"/>
      <c r="N132" s="93"/>
      <c r="O132" s="93"/>
      <c r="P132" s="93"/>
      <c r="Q132" s="93"/>
      <c r="R132" s="93"/>
      <c r="S132" s="93"/>
      <c r="T132" s="93"/>
      <c r="U132" s="93"/>
      <c r="V132" s="93"/>
      <c r="W132" s="93"/>
    </row>
    <row r="133" spans="1:23" s="22" customFormat="1" x14ac:dyDescent="0.25">
      <c r="A133" s="24" t="s">
        <v>158</v>
      </c>
      <c r="B133" s="25">
        <f>SUM(B86,B132)</f>
        <v>16148</v>
      </c>
      <c r="C133" s="25">
        <f>SUM(C86,C132)</f>
        <v>100</v>
      </c>
      <c r="D133" s="25">
        <f>SUM(D86,D132)</f>
        <v>18556</v>
      </c>
      <c r="E133" s="25">
        <f>SUM(E86,E132)</f>
        <v>100.00000000000003</v>
      </c>
      <c r="G133" s="88"/>
      <c r="H133" s="95"/>
      <c r="I133" s="87"/>
      <c r="J133" s="88"/>
      <c r="K133" s="88"/>
      <c r="L133" s="93"/>
      <c r="M133" s="93"/>
      <c r="N133" s="93"/>
      <c r="O133" s="93"/>
      <c r="P133" s="93"/>
      <c r="Q133" s="93"/>
      <c r="R133" s="93"/>
      <c r="S133" s="93"/>
      <c r="T133" s="93"/>
      <c r="U133" s="93"/>
      <c r="V133" s="93"/>
      <c r="W133" s="93"/>
    </row>
    <row r="134" spans="1:23" x14ac:dyDescent="0.35">
      <c r="A134" s="134" t="s">
        <v>177</v>
      </c>
      <c r="B134" s="134"/>
      <c r="C134" s="134"/>
      <c r="D134" s="134"/>
      <c r="E134" s="134"/>
    </row>
    <row r="135" spans="1:23" s="15" customFormat="1" x14ac:dyDescent="0.3">
      <c r="A135" s="112" t="s">
        <v>222</v>
      </c>
      <c r="B135" s="112"/>
      <c r="C135" s="112"/>
      <c r="D135" s="112"/>
      <c r="E135" s="112"/>
      <c r="F135" s="89"/>
      <c r="G135" s="89"/>
      <c r="H135" s="94"/>
      <c r="I135" s="90"/>
      <c r="J135" s="90"/>
      <c r="K135" s="90"/>
      <c r="L135" s="94"/>
      <c r="M135" s="94"/>
      <c r="N135" s="94"/>
      <c r="O135" s="94"/>
      <c r="P135" s="94"/>
      <c r="Q135" s="94"/>
      <c r="R135" s="94"/>
      <c r="S135" s="94"/>
      <c r="T135" s="94"/>
      <c r="U135" s="94"/>
    </row>
    <row r="136" spans="1:23" x14ac:dyDescent="0.35">
      <c r="A136" s="91" t="s">
        <v>223</v>
      </c>
      <c r="B136" s="91"/>
      <c r="C136" s="91"/>
      <c r="D136" s="91"/>
      <c r="E136" s="91"/>
    </row>
  </sheetData>
  <mergeCells count="6">
    <mergeCell ref="A134:E134"/>
    <mergeCell ref="A5:A6"/>
    <mergeCell ref="B5:B6"/>
    <mergeCell ref="C5:C6"/>
    <mergeCell ref="D5:D6"/>
    <mergeCell ref="E5:E6"/>
  </mergeCells>
  <printOptions horizontalCentered="1"/>
  <pageMargins left="0.47244094488188981" right="0.47244094488188981" top="0.59055118110236227" bottom="0.74803149606299213" header="0.31496062992125984" footer="0.31496062992125984"/>
  <pageSetup paperSize="9" scale="65" fitToHeight="0" orientation="portrait" r:id="rId1"/>
  <headerFooter>
    <oddFooter>&amp;L&amp;"Trebuchet MS,Grassetto"Statistiche Italia - IMMATRICOLAZIONI
Automobile in cifre &amp;C&amp;"Trebuchet MS,Normale"&amp;9&amp;P/&amp;N&amp;R&amp;"Trebuchet MS,Grassetto"ANFIA - Studi e statistiche</oddFooter>
  </headerFooter>
  <rowBreaks count="1" manualBreakCount="1">
    <brk id="77" max="16383" man="1"/>
  </rowBreaks>
  <ignoredErrors>
    <ignoredError sqref="C132 C86"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BBB16-C79B-496B-A3AA-FF35D89BC78B}">
  <sheetPr>
    <pageSetUpPr fitToPage="1"/>
  </sheetPr>
  <dimension ref="A1:W138"/>
  <sheetViews>
    <sheetView showGridLines="0" zoomScaleNormal="100" workbookViewId="0">
      <pane ySplit="6" topLeftCell="A7" activePane="bottomLeft" state="frozen"/>
      <selection pane="bottomLeft" activeCell="A2" sqref="A2"/>
    </sheetView>
  </sheetViews>
  <sheetFormatPr defaultColWidth="9.42578125" defaultRowHeight="15" x14ac:dyDescent="0.35"/>
  <cols>
    <col min="1" max="1" width="42.28515625" style="2" customWidth="1"/>
    <col min="2" max="2" width="8.7109375" style="2" customWidth="1"/>
    <col min="3" max="3" width="8.7109375" style="14" customWidth="1"/>
    <col min="4" max="4" width="8.7109375" style="2" customWidth="1"/>
    <col min="5" max="5" width="8.7109375" style="14" customWidth="1"/>
    <col min="6" max="6" width="4.7109375" style="85" customWidth="1"/>
    <col min="7" max="7" width="4.42578125" style="85" customWidth="1"/>
    <col min="8" max="8" width="4.42578125" style="92" customWidth="1"/>
    <col min="9" max="9" width="4.42578125" style="86" bestFit="1" customWidth="1"/>
    <col min="10" max="10" width="31.7109375" style="86" bestFit="1" customWidth="1"/>
    <col min="11" max="11" width="27.28515625" style="86" bestFit="1" customWidth="1"/>
    <col min="12" max="21" width="9.42578125" style="92"/>
    <col min="22" max="16384" width="9.42578125" style="2"/>
  </cols>
  <sheetData>
    <row r="1" spans="1:23" ht="17.25" customHeight="1" x14ac:dyDescent="0.35">
      <c r="B1" s="1"/>
      <c r="C1" s="11"/>
      <c r="D1" s="1"/>
      <c r="E1" s="11"/>
    </row>
    <row r="2" spans="1:23" ht="17.25" customHeight="1" x14ac:dyDescent="0.35">
      <c r="A2" s="16" t="s">
        <v>154</v>
      </c>
      <c r="C2" s="12"/>
      <c r="E2" s="12"/>
    </row>
    <row r="3" spans="1:23" ht="17.25" customHeight="1" x14ac:dyDescent="0.35">
      <c r="A3" s="17" t="s">
        <v>155</v>
      </c>
      <c r="C3" s="12"/>
      <c r="E3" s="12"/>
    </row>
    <row r="4" spans="1:23" ht="17.25" customHeight="1" x14ac:dyDescent="0.35">
      <c r="A4" s="4"/>
      <c r="B4" s="4"/>
      <c r="C4" s="13"/>
      <c r="D4" s="4"/>
      <c r="E4" s="13"/>
      <c r="H4" s="113"/>
      <c r="I4" s="113"/>
      <c r="J4" s="113"/>
      <c r="K4" s="113"/>
      <c r="L4" s="113"/>
      <c r="M4" s="113"/>
      <c r="N4" s="113"/>
      <c r="O4" s="113"/>
    </row>
    <row r="5" spans="1:23" ht="15" customHeight="1" x14ac:dyDescent="0.35">
      <c r="A5" s="128" t="s">
        <v>149</v>
      </c>
      <c r="B5" s="130" t="s">
        <v>186</v>
      </c>
      <c r="C5" s="132" t="s">
        <v>0</v>
      </c>
      <c r="D5" s="130">
        <v>2020</v>
      </c>
      <c r="E5" s="132" t="s">
        <v>0</v>
      </c>
      <c r="F5" s="2"/>
      <c r="G5" s="86"/>
      <c r="H5" s="114"/>
      <c r="I5" s="114"/>
      <c r="J5" s="113"/>
      <c r="K5" s="113"/>
      <c r="L5" s="113"/>
      <c r="M5" s="113"/>
      <c r="N5" s="113"/>
      <c r="O5" s="113"/>
      <c r="V5" s="92"/>
      <c r="W5" s="92"/>
    </row>
    <row r="6" spans="1:23" ht="10.5" customHeight="1" x14ac:dyDescent="0.35">
      <c r="A6" s="129"/>
      <c r="B6" s="131"/>
      <c r="C6" s="133"/>
      <c r="D6" s="131"/>
      <c r="E6" s="133"/>
      <c r="F6" s="2"/>
      <c r="G6" s="86"/>
      <c r="H6" s="114"/>
      <c r="I6" s="114"/>
      <c r="J6" s="113"/>
      <c r="K6" s="113"/>
      <c r="L6" s="113"/>
      <c r="M6" s="113"/>
      <c r="N6" s="113"/>
      <c r="O6" s="113"/>
      <c r="V6" s="92"/>
      <c r="W6" s="92"/>
    </row>
    <row r="7" spans="1:23" s="15" customFormat="1" x14ac:dyDescent="0.25">
      <c r="A7" s="18" t="s">
        <v>183</v>
      </c>
      <c r="B7" s="19"/>
      <c r="C7" s="101"/>
      <c r="D7" s="19"/>
      <c r="E7" s="20"/>
      <c r="G7" s="90"/>
      <c r="H7" s="115"/>
      <c r="I7" s="116"/>
      <c r="J7" s="117"/>
      <c r="K7" s="118"/>
      <c r="L7" s="119"/>
      <c r="M7" s="119"/>
      <c r="N7" s="120"/>
      <c r="O7" s="120"/>
      <c r="P7" s="94"/>
      <c r="Q7" s="94"/>
      <c r="R7" s="94"/>
      <c r="S7" s="94"/>
      <c r="T7" s="94"/>
      <c r="U7" s="94"/>
      <c r="V7" s="94"/>
      <c r="W7" s="94"/>
    </row>
    <row r="8" spans="1:23" s="22" customFormat="1" x14ac:dyDescent="0.25">
      <c r="A8" s="23" t="s">
        <v>1</v>
      </c>
      <c r="B8" s="21">
        <v>4880</v>
      </c>
      <c r="C8" s="102">
        <f t="shared" ref="C8:C71" si="0">B8/$B$135*100</f>
        <v>25.910587235850059</v>
      </c>
      <c r="D8" s="21">
        <v>3878</v>
      </c>
      <c r="E8" s="97">
        <f>D8/$D$135*100</f>
        <v>26.165575872073411</v>
      </c>
      <c r="G8" s="88"/>
      <c r="H8" s="116"/>
      <c r="I8" s="121"/>
      <c r="J8" s="122"/>
      <c r="K8" s="122"/>
      <c r="L8" s="119"/>
      <c r="M8" s="119"/>
      <c r="N8" s="119"/>
      <c r="O8" s="119"/>
      <c r="P8" s="93"/>
      <c r="Q8" s="93"/>
      <c r="R8" s="93"/>
      <c r="S8" s="93"/>
      <c r="T8" s="93"/>
      <c r="U8" s="93"/>
      <c r="V8" s="93"/>
      <c r="W8" s="93"/>
    </row>
    <row r="9" spans="1:23" s="22" customFormat="1" x14ac:dyDescent="0.25">
      <c r="A9" s="23" t="s">
        <v>115</v>
      </c>
      <c r="B9" s="21">
        <v>3082</v>
      </c>
      <c r="C9" s="102">
        <f t="shared" si="0"/>
        <v>16.364022512477437</v>
      </c>
      <c r="D9" s="21">
        <v>1895</v>
      </c>
      <c r="E9" s="97">
        <f t="shared" ref="E9:E72" si="1">D9/$D$135*100</f>
        <v>12.785911881789353</v>
      </c>
      <c r="G9" s="87"/>
      <c r="H9" s="116"/>
      <c r="I9" s="121"/>
      <c r="J9" s="122"/>
      <c r="K9" s="122"/>
      <c r="L9" s="119"/>
      <c r="M9" s="119"/>
      <c r="N9" s="119"/>
      <c r="O9" s="119"/>
      <c r="P9" s="93"/>
      <c r="Q9" s="93"/>
      <c r="R9" s="93"/>
      <c r="S9" s="93"/>
      <c r="T9" s="93"/>
      <c r="U9" s="93"/>
      <c r="V9" s="93"/>
      <c r="W9" s="93"/>
    </row>
    <row r="10" spans="1:23" s="22" customFormat="1" x14ac:dyDescent="0.25">
      <c r="A10" s="23" t="s">
        <v>3</v>
      </c>
      <c r="B10" s="21">
        <v>1034</v>
      </c>
      <c r="C10" s="102">
        <f t="shared" si="0"/>
        <v>5.4900711479239677</v>
      </c>
      <c r="D10" s="21">
        <v>882</v>
      </c>
      <c r="E10" s="97">
        <f t="shared" si="1"/>
        <v>5.9510154510491864</v>
      </c>
      <c r="G10" s="87"/>
      <c r="H10" s="116"/>
      <c r="I10" s="121"/>
      <c r="J10" s="122"/>
      <c r="K10" s="122"/>
      <c r="L10" s="119"/>
      <c r="M10" s="119"/>
      <c r="N10" s="119"/>
      <c r="O10" s="119"/>
      <c r="P10" s="93"/>
      <c r="Q10" s="93"/>
      <c r="R10" s="93"/>
      <c r="S10" s="93"/>
      <c r="T10" s="93"/>
      <c r="U10" s="93"/>
      <c r="V10" s="93"/>
      <c r="W10" s="93"/>
    </row>
    <row r="11" spans="1:23" s="22" customFormat="1" x14ac:dyDescent="0.25">
      <c r="A11" s="23" t="s">
        <v>8</v>
      </c>
      <c r="B11" s="21">
        <v>579</v>
      </c>
      <c r="C11" s="102">
        <f t="shared" si="0"/>
        <v>3.074227460974833</v>
      </c>
      <c r="D11" s="21">
        <v>459</v>
      </c>
      <c r="E11" s="97">
        <f t="shared" si="1"/>
        <v>3.0969570204439649</v>
      </c>
      <c r="G11" s="87"/>
      <c r="H11" s="116"/>
      <c r="I11" s="121"/>
      <c r="J11" s="122"/>
      <c r="K11" s="122"/>
      <c r="L11" s="119"/>
      <c r="M11" s="119"/>
      <c r="N11" s="119"/>
      <c r="O11" s="119"/>
      <c r="P11" s="93"/>
      <c r="Q11" s="93"/>
      <c r="R11" s="93"/>
      <c r="S11" s="93"/>
      <c r="T11" s="93"/>
      <c r="U11" s="93"/>
      <c r="V11" s="93"/>
      <c r="W11" s="93"/>
    </row>
    <row r="12" spans="1:23" s="22" customFormat="1" x14ac:dyDescent="0.25">
      <c r="A12" s="23" t="s">
        <v>4</v>
      </c>
      <c r="B12" s="21">
        <v>539</v>
      </c>
      <c r="C12" s="102">
        <f t="shared" si="0"/>
        <v>2.8618455983858979</v>
      </c>
      <c r="D12" s="21">
        <v>434</v>
      </c>
      <c r="E12" s="97">
        <f t="shared" si="1"/>
        <v>2.9282774441670605</v>
      </c>
      <c r="G12" s="87"/>
      <c r="H12" s="116"/>
      <c r="I12" s="121"/>
      <c r="J12" s="122"/>
      <c r="K12" s="122"/>
      <c r="L12" s="119"/>
      <c r="M12" s="119"/>
      <c r="N12" s="119"/>
      <c r="O12" s="119"/>
      <c r="P12" s="93"/>
      <c r="Q12" s="93"/>
      <c r="R12" s="93"/>
      <c r="S12" s="93"/>
      <c r="T12" s="93"/>
      <c r="U12" s="93"/>
      <c r="V12" s="93"/>
      <c r="W12" s="93"/>
    </row>
    <row r="13" spans="1:23" s="22" customFormat="1" x14ac:dyDescent="0.25">
      <c r="A13" s="23" t="s">
        <v>5</v>
      </c>
      <c r="B13" s="21">
        <v>347</v>
      </c>
      <c r="C13" s="102">
        <f t="shared" si="0"/>
        <v>1.8424126579590103</v>
      </c>
      <c r="D13" s="21">
        <v>345</v>
      </c>
      <c r="E13" s="97">
        <f t="shared" si="1"/>
        <v>2.3277781526212808</v>
      </c>
      <c r="G13" s="87"/>
      <c r="H13" s="116"/>
      <c r="I13" s="121"/>
      <c r="J13" s="122"/>
      <c r="K13" s="122"/>
      <c r="L13" s="119"/>
      <c r="M13" s="119"/>
      <c r="N13" s="119"/>
      <c r="O13" s="119"/>
      <c r="P13" s="93"/>
      <c r="Q13" s="93"/>
      <c r="R13" s="93"/>
      <c r="S13" s="93"/>
      <c r="T13" s="93"/>
      <c r="U13" s="93"/>
      <c r="V13" s="93"/>
      <c r="W13" s="93"/>
    </row>
    <row r="14" spans="1:23" s="22" customFormat="1" x14ac:dyDescent="0.25">
      <c r="A14" s="23" t="s">
        <v>11</v>
      </c>
      <c r="B14" s="21">
        <v>336</v>
      </c>
      <c r="C14" s="102">
        <f t="shared" si="0"/>
        <v>1.7840076457470533</v>
      </c>
      <c r="D14" s="21">
        <v>331</v>
      </c>
      <c r="E14" s="97">
        <f t="shared" si="1"/>
        <v>2.2333175899062141</v>
      </c>
      <c r="G14" s="87"/>
      <c r="H14" s="116"/>
      <c r="I14" s="119"/>
      <c r="J14" s="122"/>
      <c r="K14" s="122"/>
      <c r="L14" s="119"/>
      <c r="M14" s="119"/>
      <c r="N14" s="119"/>
      <c r="O14" s="119"/>
      <c r="P14" s="93"/>
      <c r="Q14" s="93"/>
      <c r="R14" s="93"/>
      <c r="S14" s="93"/>
      <c r="T14" s="93"/>
      <c r="U14" s="93"/>
      <c r="V14" s="93"/>
      <c r="W14" s="93"/>
    </row>
    <row r="15" spans="1:23" s="22" customFormat="1" x14ac:dyDescent="0.25">
      <c r="A15" s="23" t="s">
        <v>6</v>
      </c>
      <c r="B15" s="21">
        <v>282</v>
      </c>
      <c r="C15" s="102">
        <f t="shared" si="0"/>
        <v>1.4972921312519911</v>
      </c>
      <c r="D15" s="21">
        <v>257</v>
      </c>
      <c r="E15" s="97">
        <f t="shared" si="1"/>
        <v>1.7340260441265771</v>
      </c>
      <c r="G15" s="87"/>
      <c r="H15" s="116"/>
      <c r="I15" s="119"/>
      <c r="J15" s="119"/>
      <c r="K15" s="119"/>
      <c r="L15" s="119"/>
      <c r="M15" s="119"/>
      <c r="N15" s="119"/>
      <c r="O15" s="119"/>
      <c r="P15" s="93"/>
      <c r="Q15" s="93"/>
      <c r="R15" s="93"/>
      <c r="S15" s="93"/>
      <c r="T15" s="93"/>
      <c r="U15" s="93"/>
      <c r="V15" s="93"/>
      <c r="W15" s="93"/>
    </row>
    <row r="16" spans="1:23" s="22" customFormat="1" x14ac:dyDescent="0.25">
      <c r="A16" s="23" t="s">
        <v>141</v>
      </c>
      <c r="B16" s="21">
        <v>193</v>
      </c>
      <c r="C16" s="102">
        <f t="shared" si="0"/>
        <v>1.0247424869916109</v>
      </c>
      <c r="D16" s="21">
        <v>123</v>
      </c>
      <c r="E16" s="97">
        <f t="shared" si="1"/>
        <v>0.82990351528236961</v>
      </c>
      <c r="G16" s="87"/>
      <c r="H16" s="116"/>
      <c r="I16" s="119"/>
      <c r="J16" s="119"/>
      <c r="K16" s="119"/>
      <c r="L16" s="119"/>
      <c r="M16" s="119"/>
      <c r="N16" s="119"/>
      <c r="O16" s="119"/>
      <c r="P16" s="93"/>
      <c r="Q16" s="93"/>
      <c r="R16" s="93"/>
      <c r="S16" s="93"/>
      <c r="T16" s="93"/>
      <c r="U16" s="93"/>
      <c r="V16" s="93"/>
      <c r="W16" s="93"/>
    </row>
    <row r="17" spans="1:23" s="22" customFormat="1" x14ac:dyDescent="0.25">
      <c r="A17" s="23" t="s">
        <v>12</v>
      </c>
      <c r="B17" s="21">
        <v>163</v>
      </c>
      <c r="C17" s="102">
        <f t="shared" si="0"/>
        <v>0.86545609004990975</v>
      </c>
      <c r="D17" s="21">
        <v>107</v>
      </c>
      <c r="E17" s="97">
        <f t="shared" si="1"/>
        <v>0.72194858646515081</v>
      </c>
      <c r="G17" s="87"/>
      <c r="H17" s="116"/>
      <c r="I17" s="116"/>
      <c r="J17" s="119"/>
      <c r="K17" s="119"/>
      <c r="L17" s="119"/>
      <c r="M17" s="119"/>
      <c r="N17" s="119"/>
      <c r="O17" s="119"/>
      <c r="P17" s="93"/>
      <c r="Q17" s="93"/>
      <c r="R17" s="93"/>
      <c r="S17" s="93"/>
      <c r="T17" s="93"/>
      <c r="U17" s="93"/>
      <c r="V17" s="93"/>
      <c r="W17" s="93"/>
    </row>
    <row r="18" spans="1:23" s="22" customFormat="1" x14ac:dyDescent="0.25">
      <c r="A18" s="23" t="s">
        <v>22</v>
      </c>
      <c r="B18" s="21">
        <v>159</v>
      </c>
      <c r="C18" s="102">
        <f t="shared" si="0"/>
        <v>0.84421790379101624</v>
      </c>
      <c r="D18" s="21">
        <v>137</v>
      </c>
      <c r="E18" s="97">
        <f t="shared" si="1"/>
        <v>0.92436407799743603</v>
      </c>
      <c r="G18" s="87"/>
      <c r="H18" s="116"/>
      <c r="I18" s="116"/>
      <c r="J18" s="119"/>
      <c r="K18" s="119"/>
      <c r="L18" s="119"/>
      <c r="M18" s="119"/>
      <c r="N18" s="119"/>
      <c r="O18" s="119"/>
      <c r="P18" s="93"/>
      <c r="Q18" s="93"/>
      <c r="R18" s="93"/>
      <c r="S18" s="93"/>
      <c r="T18" s="93"/>
      <c r="U18" s="93"/>
      <c r="V18" s="93"/>
      <c r="W18" s="93"/>
    </row>
    <row r="19" spans="1:23" s="22" customFormat="1" x14ac:dyDescent="0.25">
      <c r="A19" s="23" t="s">
        <v>27</v>
      </c>
      <c r="B19" s="21">
        <v>154</v>
      </c>
      <c r="C19" s="102">
        <f t="shared" si="0"/>
        <v>0.81767017096739947</v>
      </c>
      <c r="D19" s="21">
        <v>131</v>
      </c>
      <c r="E19" s="97">
        <f t="shared" si="1"/>
        <v>0.8838809796909789</v>
      </c>
      <c r="G19" s="87"/>
      <c r="H19" s="116"/>
      <c r="I19" s="116"/>
      <c r="J19" s="119"/>
      <c r="K19" s="119"/>
      <c r="L19" s="119"/>
      <c r="M19" s="119"/>
      <c r="N19" s="119"/>
      <c r="O19" s="119"/>
      <c r="P19" s="93"/>
      <c r="Q19" s="93"/>
      <c r="R19" s="93"/>
      <c r="S19" s="93"/>
      <c r="T19" s="93"/>
      <c r="U19" s="93"/>
      <c r="V19" s="93"/>
      <c r="W19" s="93"/>
    </row>
    <row r="20" spans="1:23" s="22" customFormat="1" x14ac:dyDescent="0.25">
      <c r="A20" s="23" t="s">
        <v>9</v>
      </c>
      <c r="B20" s="21">
        <v>153</v>
      </c>
      <c r="C20" s="102">
        <f t="shared" si="0"/>
        <v>0.81236062440267609</v>
      </c>
      <c r="D20" s="21">
        <v>174</v>
      </c>
      <c r="E20" s="97">
        <f t="shared" si="1"/>
        <v>1.1740098508872545</v>
      </c>
      <c r="G20" s="87"/>
      <c r="H20" s="116"/>
      <c r="I20" s="116"/>
      <c r="J20" s="119"/>
      <c r="K20" s="119"/>
      <c r="L20" s="119"/>
      <c r="M20" s="119"/>
      <c r="N20" s="119"/>
      <c r="O20" s="119"/>
      <c r="P20" s="93"/>
      <c r="Q20" s="93"/>
      <c r="R20" s="93"/>
      <c r="S20" s="93"/>
      <c r="T20" s="93"/>
      <c r="U20" s="93"/>
      <c r="V20" s="93"/>
      <c r="W20" s="93"/>
    </row>
    <row r="21" spans="1:23" s="22" customFormat="1" x14ac:dyDescent="0.25">
      <c r="A21" s="23" t="s">
        <v>13</v>
      </c>
      <c r="B21" s="21">
        <v>144</v>
      </c>
      <c r="C21" s="102">
        <f t="shared" si="0"/>
        <v>0.76457470532016558</v>
      </c>
      <c r="D21" s="21">
        <v>155</v>
      </c>
      <c r="E21" s="97">
        <f t="shared" si="1"/>
        <v>1.0458133729168073</v>
      </c>
      <c r="G21" s="87"/>
      <c r="H21" s="116"/>
      <c r="I21" s="116"/>
      <c r="J21" s="119"/>
      <c r="K21" s="119"/>
      <c r="L21" s="119"/>
      <c r="M21" s="119"/>
      <c r="N21" s="119"/>
      <c r="O21" s="119"/>
      <c r="P21" s="93"/>
      <c r="Q21" s="93"/>
      <c r="R21" s="93"/>
      <c r="S21" s="93"/>
      <c r="T21" s="93"/>
      <c r="U21" s="93"/>
      <c r="V21" s="93"/>
      <c r="W21" s="93"/>
    </row>
    <row r="22" spans="1:23" s="22" customFormat="1" x14ac:dyDescent="0.25">
      <c r="A22" s="23" t="s">
        <v>159</v>
      </c>
      <c r="B22" s="21">
        <v>134</v>
      </c>
      <c r="C22" s="102">
        <f t="shared" si="0"/>
        <v>0.71147923967293192</v>
      </c>
      <c r="D22" s="21">
        <v>99</v>
      </c>
      <c r="E22" s="97">
        <f t="shared" si="1"/>
        <v>0.66797112205654141</v>
      </c>
      <c r="G22" s="87"/>
      <c r="H22" s="116"/>
      <c r="I22" s="116"/>
      <c r="J22" s="119"/>
      <c r="K22" s="119"/>
      <c r="L22" s="119"/>
      <c r="M22" s="119"/>
      <c r="N22" s="119"/>
      <c r="O22" s="119"/>
      <c r="P22" s="93"/>
      <c r="Q22" s="93"/>
      <c r="R22" s="93"/>
      <c r="S22" s="93"/>
      <c r="T22" s="93"/>
      <c r="U22" s="93"/>
      <c r="V22" s="93"/>
      <c r="W22" s="93"/>
    </row>
    <row r="23" spans="1:23" s="22" customFormat="1" x14ac:dyDescent="0.25">
      <c r="A23" s="23" t="s">
        <v>14</v>
      </c>
      <c r="B23" s="21">
        <v>131</v>
      </c>
      <c r="C23" s="102">
        <f t="shared" si="0"/>
        <v>0.69555059997876179</v>
      </c>
      <c r="D23" s="21">
        <v>110</v>
      </c>
      <c r="E23" s="97">
        <f t="shared" si="1"/>
        <v>0.74219013561837932</v>
      </c>
      <c r="G23" s="87"/>
      <c r="H23" s="116"/>
      <c r="I23" s="116"/>
      <c r="J23" s="119"/>
      <c r="K23" s="119"/>
      <c r="L23" s="119"/>
      <c r="M23" s="119"/>
      <c r="N23" s="119"/>
      <c r="O23" s="119"/>
      <c r="P23" s="93"/>
      <c r="Q23" s="93"/>
      <c r="R23" s="93"/>
      <c r="S23" s="93"/>
      <c r="T23" s="93"/>
      <c r="U23" s="93"/>
      <c r="V23" s="93"/>
      <c r="W23" s="93"/>
    </row>
    <row r="24" spans="1:23" s="22" customFormat="1" x14ac:dyDescent="0.25">
      <c r="A24" s="23" t="s">
        <v>10</v>
      </c>
      <c r="B24" s="21">
        <v>131</v>
      </c>
      <c r="C24" s="102">
        <f t="shared" si="0"/>
        <v>0.69555059997876179</v>
      </c>
      <c r="D24" s="21">
        <v>71</v>
      </c>
      <c r="E24" s="97">
        <f t="shared" si="1"/>
        <v>0.47904999662640846</v>
      </c>
      <c r="G24" s="87"/>
      <c r="H24" s="116"/>
      <c r="I24" s="116"/>
      <c r="J24" s="119"/>
      <c r="K24" s="119"/>
      <c r="L24" s="119"/>
      <c r="M24" s="119"/>
      <c r="N24" s="119"/>
      <c r="O24" s="119"/>
      <c r="P24" s="93"/>
      <c r="Q24" s="93"/>
      <c r="R24" s="93"/>
      <c r="S24" s="93"/>
      <c r="T24" s="93"/>
      <c r="U24" s="93"/>
      <c r="V24" s="93"/>
      <c r="W24" s="93"/>
    </row>
    <row r="25" spans="1:23" s="22" customFormat="1" x14ac:dyDescent="0.25">
      <c r="A25" s="23" t="s">
        <v>118</v>
      </c>
      <c r="B25" s="21">
        <v>126</v>
      </c>
      <c r="C25" s="102">
        <f t="shared" si="0"/>
        <v>0.66900286715514501</v>
      </c>
      <c r="D25" s="21">
        <v>133</v>
      </c>
      <c r="E25" s="97">
        <f t="shared" si="1"/>
        <v>0.89737534579313138</v>
      </c>
      <c r="G25" s="87"/>
      <c r="H25" s="116"/>
      <c r="I25" s="116"/>
      <c r="J25" s="119"/>
      <c r="K25" s="119"/>
      <c r="L25" s="119"/>
      <c r="M25" s="119"/>
      <c r="N25" s="119"/>
      <c r="O25" s="119"/>
      <c r="P25" s="93"/>
      <c r="Q25" s="93"/>
      <c r="R25" s="93"/>
      <c r="S25" s="93"/>
      <c r="T25" s="93"/>
      <c r="U25" s="93"/>
      <c r="V25" s="93"/>
      <c r="W25" s="93"/>
    </row>
    <row r="26" spans="1:23" s="22" customFormat="1" x14ac:dyDescent="0.25">
      <c r="A26" s="23" t="s">
        <v>97</v>
      </c>
      <c r="B26" s="21">
        <v>117</v>
      </c>
      <c r="C26" s="102">
        <f t="shared" si="0"/>
        <v>0.62121694807263461</v>
      </c>
      <c r="D26" s="21">
        <v>74</v>
      </c>
      <c r="E26" s="97">
        <f t="shared" si="1"/>
        <v>0.49929154577963697</v>
      </c>
      <c r="G26" s="87"/>
      <c r="H26" s="116"/>
      <c r="I26" s="116"/>
      <c r="J26" s="119"/>
      <c r="K26" s="119"/>
      <c r="L26" s="119"/>
      <c r="M26" s="119"/>
      <c r="N26" s="119"/>
      <c r="O26" s="119"/>
      <c r="P26" s="93"/>
      <c r="Q26" s="93"/>
      <c r="R26" s="93"/>
      <c r="S26" s="93"/>
      <c r="T26" s="93"/>
      <c r="U26" s="93"/>
      <c r="V26" s="93"/>
      <c r="W26" s="93"/>
    </row>
    <row r="27" spans="1:23" s="22" customFormat="1" x14ac:dyDescent="0.25">
      <c r="A27" s="23" t="s">
        <v>17</v>
      </c>
      <c r="B27" s="21">
        <v>106</v>
      </c>
      <c r="C27" s="102">
        <f t="shared" si="0"/>
        <v>0.56281193586067757</v>
      </c>
      <c r="D27" s="21">
        <v>104</v>
      </c>
      <c r="E27" s="97">
        <f t="shared" si="1"/>
        <v>0.70170703731192219</v>
      </c>
      <c r="G27" s="87"/>
      <c r="H27" s="116"/>
      <c r="I27" s="116"/>
      <c r="J27" s="119"/>
      <c r="K27" s="119"/>
      <c r="L27" s="119"/>
      <c r="M27" s="119"/>
      <c r="N27" s="119"/>
      <c r="O27" s="119"/>
      <c r="P27" s="93"/>
      <c r="Q27" s="93"/>
      <c r="R27" s="93"/>
      <c r="S27" s="93"/>
      <c r="T27" s="93"/>
      <c r="U27" s="93"/>
      <c r="V27" s="93"/>
      <c r="W27" s="93"/>
    </row>
    <row r="28" spans="1:23" s="22" customFormat="1" x14ac:dyDescent="0.25">
      <c r="A28" s="23" t="s">
        <v>35</v>
      </c>
      <c r="B28" s="21">
        <v>94</v>
      </c>
      <c r="C28" s="102">
        <f t="shared" si="0"/>
        <v>0.49909737708399698</v>
      </c>
      <c r="D28" s="21">
        <v>80</v>
      </c>
      <c r="E28" s="97">
        <f t="shared" si="1"/>
        <v>0.5397746440860941</v>
      </c>
      <c r="G28" s="87"/>
      <c r="H28" s="116"/>
      <c r="I28" s="116"/>
      <c r="J28" s="119"/>
      <c r="K28" s="119"/>
      <c r="L28" s="119"/>
      <c r="M28" s="119"/>
      <c r="N28" s="119"/>
      <c r="O28" s="119"/>
      <c r="P28" s="93"/>
      <c r="Q28" s="93"/>
      <c r="R28" s="93"/>
      <c r="S28" s="93"/>
      <c r="T28" s="93"/>
      <c r="U28" s="93"/>
      <c r="V28" s="93"/>
      <c r="W28" s="93"/>
    </row>
    <row r="29" spans="1:23" s="22" customFormat="1" x14ac:dyDescent="0.25">
      <c r="A29" s="23" t="s">
        <v>29</v>
      </c>
      <c r="B29" s="21">
        <v>88</v>
      </c>
      <c r="C29" s="102">
        <f t="shared" si="0"/>
        <v>0.46724009769565678</v>
      </c>
      <c r="D29" s="21">
        <v>31</v>
      </c>
      <c r="E29" s="97">
        <f t="shared" si="1"/>
        <v>0.20916267458336146</v>
      </c>
      <c r="G29" s="87"/>
      <c r="H29" s="116"/>
      <c r="I29" s="116"/>
      <c r="J29" s="119"/>
      <c r="K29" s="119"/>
      <c r="L29" s="119"/>
      <c r="M29" s="119"/>
      <c r="N29" s="119"/>
      <c r="O29" s="119"/>
      <c r="P29" s="93"/>
      <c r="Q29" s="93"/>
      <c r="R29" s="93"/>
      <c r="S29" s="93"/>
      <c r="T29" s="93"/>
      <c r="U29" s="93"/>
      <c r="V29" s="93"/>
      <c r="W29" s="93"/>
    </row>
    <row r="30" spans="1:23" s="22" customFormat="1" x14ac:dyDescent="0.25">
      <c r="A30" s="23" t="s">
        <v>18</v>
      </c>
      <c r="B30" s="21">
        <v>85</v>
      </c>
      <c r="C30" s="102">
        <f t="shared" si="0"/>
        <v>0.45131145800148664</v>
      </c>
      <c r="D30" s="21">
        <v>74</v>
      </c>
      <c r="E30" s="97">
        <f t="shared" si="1"/>
        <v>0.49929154577963697</v>
      </c>
      <c r="G30" s="87"/>
      <c r="H30" s="116"/>
      <c r="I30" s="116"/>
      <c r="J30" s="119"/>
      <c r="K30" s="119"/>
      <c r="L30" s="119"/>
      <c r="M30" s="119"/>
      <c r="N30" s="119"/>
      <c r="O30" s="119"/>
      <c r="P30" s="93"/>
      <c r="Q30" s="93"/>
      <c r="R30" s="93"/>
      <c r="S30" s="93"/>
      <c r="T30" s="93"/>
      <c r="U30" s="93"/>
      <c r="V30" s="93"/>
      <c r="W30" s="93"/>
    </row>
    <row r="31" spans="1:23" s="22" customFormat="1" x14ac:dyDescent="0.25">
      <c r="A31" s="23" t="s">
        <v>167</v>
      </c>
      <c r="B31" s="21">
        <v>78</v>
      </c>
      <c r="C31" s="102">
        <f t="shared" si="0"/>
        <v>0.41414463204842306</v>
      </c>
      <c r="D31" s="21">
        <v>67</v>
      </c>
      <c r="E31" s="97">
        <f t="shared" si="1"/>
        <v>0.45206126442210381</v>
      </c>
      <c r="G31" s="87"/>
      <c r="H31" s="95"/>
      <c r="I31" s="87"/>
      <c r="J31" s="88"/>
      <c r="K31" s="88"/>
      <c r="L31" s="93"/>
      <c r="M31" s="93"/>
      <c r="N31" s="93"/>
      <c r="O31" s="93"/>
      <c r="P31" s="93"/>
      <c r="Q31" s="93"/>
      <c r="R31" s="93"/>
      <c r="S31" s="93"/>
      <c r="T31" s="93"/>
      <c r="U31" s="93"/>
      <c r="V31" s="93"/>
      <c r="W31" s="93"/>
    </row>
    <row r="32" spans="1:23" s="22" customFormat="1" x14ac:dyDescent="0.25">
      <c r="A32" s="23" t="s">
        <v>7</v>
      </c>
      <c r="B32" s="21">
        <v>70</v>
      </c>
      <c r="C32" s="102">
        <f t="shared" si="0"/>
        <v>0.37166825953063609</v>
      </c>
      <c r="D32" s="21">
        <v>82</v>
      </c>
      <c r="E32" s="97">
        <f t="shared" si="1"/>
        <v>0.55326901018824637</v>
      </c>
      <c r="G32" s="87"/>
      <c r="H32" s="95"/>
      <c r="I32" s="87"/>
      <c r="J32" s="88"/>
      <c r="K32" s="88"/>
      <c r="L32" s="93"/>
      <c r="M32" s="93"/>
      <c r="N32" s="93"/>
      <c r="O32" s="93"/>
      <c r="P32" s="93"/>
      <c r="Q32" s="93"/>
      <c r="R32" s="93"/>
      <c r="S32" s="93"/>
      <c r="T32" s="93"/>
      <c r="U32" s="93"/>
      <c r="V32" s="93"/>
      <c r="W32" s="93"/>
    </row>
    <row r="33" spans="1:23" s="22" customFormat="1" x14ac:dyDescent="0.25">
      <c r="A33" s="23" t="s">
        <v>2</v>
      </c>
      <c r="B33" s="21">
        <v>67</v>
      </c>
      <c r="C33" s="102">
        <f t="shared" si="0"/>
        <v>0.35573961983646596</v>
      </c>
      <c r="D33" s="21">
        <v>39</v>
      </c>
      <c r="E33" s="97">
        <f t="shared" si="1"/>
        <v>0.26314013899197086</v>
      </c>
      <c r="G33" s="87"/>
      <c r="H33" s="95"/>
      <c r="I33" s="87"/>
      <c r="J33" s="88"/>
      <c r="K33" s="88"/>
      <c r="L33" s="93"/>
      <c r="M33" s="93"/>
      <c r="N33" s="93"/>
      <c r="O33" s="93"/>
      <c r="P33" s="93"/>
      <c r="Q33" s="93"/>
      <c r="R33" s="93"/>
      <c r="S33" s="93"/>
      <c r="T33" s="93"/>
      <c r="U33" s="93"/>
      <c r="V33" s="93"/>
      <c r="W33" s="93"/>
    </row>
    <row r="34" spans="1:23" s="22" customFormat="1" x14ac:dyDescent="0.25">
      <c r="A34" s="23" t="s">
        <v>19</v>
      </c>
      <c r="B34" s="21">
        <v>54</v>
      </c>
      <c r="C34" s="102">
        <f t="shared" si="0"/>
        <v>0.28671551449506211</v>
      </c>
      <c r="D34" s="21">
        <v>36</v>
      </c>
      <c r="E34" s="97">
        <f t="shared" si="1"/>
        <v>0.24289858983874232</v>
      </c>
      <c r="G34" s="87"/>
      <c r="H34" s="95"/>
      <c r="I34" s="87"/>
      <c r="J34" s="88"/>
      <c r="K34" s="88"/>
      <c r="L34" s="93"/>
      <c r="M34" s="93"/>
      <c r="N34" s="93"/>
      <c r="O34" s="93"/>
      <c r="P34" s="93"/>
      <c r="Q34" s="93"/>
      <c r="R34" s="93"/>
      <c r="S34" s="93"/>
      <c r="T34" s="93"/>
      <c r="U34" s="93"/>
      <c r="V34" s="93"/>
      <c r="W34" s="93"/>
    </row>
    <row r="35" spans="1:23" s="22" customFormat="1" x14ac:dyDescent="0.25">
      <c r="A35" s="23" t="s">
        <v>93</v>
      </c>
      <c r="B35" s="21">
        <v>53</v>
      </c>
      <c r="C35" s="102">
        <f t="shared" si="0"/>
        <v>0.28140596793033879</v>
      </c>
      <c r="D35" s="21">
        <v>39</v>
      </c>
      <c r="E35" s="97">
        <f t="shared" si="1"/>
        <v>0.26314013899197086</v>
      </c>
      <c r="G35" s="87"/>
      <c r="H35" s="95"/>
      <c r="I35" s="87"/>
      <c r="J35" s="88"/>
      <c r="K35" s="88"/>
      <c r="L35" s="93"/>
      <c r="M35" s="93"/>
      <c r="N35" s="93"/>
      <c r="O35" s="93"/>
      <c r="P35" s="93"/>
      <c r="Q35" s="93"/>
      <c r="R35" s="93"/>
      <c r="S35" s="93"/>
      <c r="T35" s="93"/>
      <c r="U35" s="93"/>
      <c r="V35" s="93"/>
      <c r="W35" s="93"/>
    </row>
    <row r="36" spans="1:23" s="22" customFormat="1" x14ac:dyDescent="0.25">
      <c r="A36" s="23" t="s">
        <v>36</v>
      </c>
      <c r="B36" s="21">
        <v>51</v>
      </c>
      <c r="C36" s="102">
        <f t="shared" si="0"/>
        <v>0.27078687480089197</v>
      </c>
      <c r="D36" s="21">
        <v>43</v>
      </c>
      <c r="E36" s="97">
        <f t="shared" si="1"/>
        <v>0.29012887119627556</v>
      </c>
      <c r="G36" s="87"/>
      <c r="H36" s="95"/>
      <c r="I36" s="87"/>
      <c r="J36" s="88"/>
      <c r="K36" s="88"/>
      <c r="L36" s="93"/>
      <c r="M36" s="93"/>
      <c r="N36" s="93"/>
      <c r="O36" s="93"/>
      <c r="P36" s="93"/>
      <c r="Q36" s="93"/>
      <c r="R36" s="93"/>
      <c r="S36" s="93"/>
      <c r="T36" s="93"/>
      <c r="U36" s="93"/>
      <c r="V36" s="93"/>
      <c r="W36" s="93"/>
    </row>
    <row r="37" spans="1:23" s="22" customFormat="1" x14ac:dyDescent="0.25">
      <c r="A37" s="23" t="s">
        <v>32</v>
      </c>
      <c r="B37" s="21">
        <v>44</v>
      </c>
      <c r="C37" s="102">
        <f t="shared" si="0"/>
        <v>0.23362004884782839</v>
      </c>
      <c r="D37" s="21">
        <v>38</v>
      </c>
      <c r="E37" s="97">
        <f t="shared" si="1"/>
        <v>0.25639295594089467</v>
      </c>
      <c r="G37" s="87"/>
      <c r="H37" s="95"/>
      <c r="I37" s="87"/>
      <c r="J37" s="88"/>
      <c r="K37" s="88"/>
      <c r="L37" s="93"/>
      <c r="M37" s="93"/>
      <c r="N37" s="93"/>
      <c r="O37" s="93"/>
      <c r="P37" s="93"/>
      <c r="Q37" s="93"/>
      <c r="R37" s="93"/>
      <c r="S37" s="93"/>
      <c r="T37" s="93"/>
      <c r="U37" s="93"/>
      <c r="V37" s="93"/>
      <c r="W37" s="93"/>
    </row>
    <row r="38" spans="1:23" s="22" customFormat="1" x14ac:dyDescent="0.25">
      <c r="A38" s="23" t="s">
        <v>33</v>
      </c>
      <c r="B38" s="21">
        <v>41</v>
      </c>
      <c r="C38" s="102">
        <f t="shared" si="0"/>
        <v>0.21769140915365828</v>
      </c>
      <c r="D38" s="21">
        <v>43</v>
      </c>
      <c r="E38" s="97">
        <f t="shared" si="1"/>
        <v>0.29012887119627556</v>
      </c>
      <c r="G38" s="87"/>
      <c r="H38" s="95"/>
      <c r="I38" s="87"/>
      <c r="J38" s="88"/>
      <c r="K38" s="88"/>
      <c r="L38" s="93"/>
      <c r="M38" s="93"/>
      <c r="N38" s="93"/>
      <c r="O38" s="93"/>
      <c r="P38" s="93"/>
      <c r="Q38" s="93"/>
      <c r="R38" s="93"/>
      <c r="S38" s="93"/>
      <c r="T38" s="93"/>
      <c r="U38" s="93"/>
      <c r="V38" s="93"/>
      <c r="W38" s="93"/>
    </row>
    <row r="39" spans="1:23" s="22" customFormat="1" x14ac:dyDescent="0.25">
      <c r="A39" s="23" t="s">
        <v>44</v>
      </c>
      <c r="B39" s="21">
        <v>37</v>
      </c>
      <c r="C39" s="102">
        <f t="shared" si="0"/>
        <v>0.1964532228947648</v>
      </c>
      <c r="D39" s="21">
        <v>35</v>
      </c>
      <c r="E39" s="97">
        <f t="shared" si="1"/>
        <v>0.23615140678766616</v>
      </c>
      <c r="G39" s="87"/>
      <c r="H39" s="95"/>
      <c r="I39" s="87"/>
      <c r="J39" s="88"/>
      <c r="K39" s="88"/>
      <c r="L39" s="93"/>
      <c r="M39" s="93"/>
      <c r="N39" s="93"/>
      <c r="O39" s="93"/>
      <c r="P39" s="93"/>
      <c r="Q39" s="93"/>
      <c r="R39" s="93"/>
      <c r="S39" s="93"/>
      <c r="T39" s="93"/>
      <c r="U39" s="93"/>
      <c r="V39" s="93"/>
      <c r="W39" s="93"/>
    </row>
    <row r="40" spans="1:23" s="22" customFormat="1" x14ac:dyDescent="0.25">
      <c r="A40" s="23" t="s">
        <v>30</v>
      </c>
      <c r="B40" s="21">
        <v>36</v>
      </c>
      <c r="C40" s="102">
        <f t="shared" si="0"/>
        <v>0.1911436763300414</v>
      </c>
      <c r="D40" s="21">
        <v>41</v>
      </c>
      <c r="E40" s="97">
        <f t="shared" si="1"/>
        <v>0.27663450509412318</v>
      </c>
      <c r="G40" s="87"/>
      <c r="H40" s="95"/>
      <c r="I40" s="87"/>
      <c r="J40" s="88"/>
      <c r="K40" s="88"/>
      <c r="L40" s="93"/>
      <c r="M40" s="93"/>
      <c r="N40" s="93"/>
      <c r="O40" s="93"/>
      <c r="P40" s="93"/>
      <c r="Q40" s="93"/>
      <c r="R40" s="93"/>
      <c r="S40" s="93"/>
      <c r="T40" s="93"/>
      <c r="U40" s="93"/>
      <c r="V40" s="93"/>
      <c r="W40" s="93"/>
    </row>
    <row r="41" spans="1:23" s="22" customFormat="1" x14ac:dyDescent="0.25">
      <c r="A41" s="23" t="s">
        <v>24</v>
      </c>
      <c r="B41" s="21">
        <v>35</v>
      </c>
      <c r="C41" s="102">
        <f t="shared" si="0"/>
        <v>0.18583412976531805</v>
      </c>
      <c r="D41" s="21">
        <v>38</v>
      </c>
      <c r="E41" s="97">
        <f t="shared" si="1"/>
        <v>0.25639295594089467</v>
      </c>
      <c r="G41" s="87"/>
      <c r="H41" s="95"/>
      <c r="I41" s="87"/>
      <c r="J41" s="88"/>
      <c r="K41" s="88"/>
      <c r="L41" s="93"/>
      <c r="M41" s="93"/>
      <c r="N41" s="93"/>
      <c r="O41" s="93"/>
      <c r="P41" s="93"/>
      <c r="Q41" s="93"/>
      <c r="R41" s="93"/>
      <c r="S41" s="93"/>
      <c r="T41" s="93"/>
      <c r="U41" s="93"/>
      <c r="V41" s="93"/>
      <c r="W41" s="93"/>
    </row>
    <row r="42" spans="1:23" s="22" customFormat="1" x14ac:dyDescent="0.25">
      <c r="A42" s="23" t="s">
        <v>146</v>
      </c>
      <c r="B42" s="21">
        <v>34</v>
      </c>
      <c r="C42" s="102">
        <f t="shared" si="0"/>
        <v>0.18052458320059467</v>
      </c>
      <c r="D42" s="21">
        <v>22</v>
      </c>
      <c r="E42" s="97">
        <f t="shared" si="1"/>
        <v>0.14843802712367588</v>
      </c>
      <c r="G42" s="87"/>
      <c r="H42" s="95"/>
      <c r="I42" s="87"/>
      <c r="J42" s="88"/>
      <c r="K42" s="88"/>
      <c r="L42" s="93"/>
      <c r="M42" s="93"/>
      <c r="N42" s="93"/>
      <c r="O42" s="93"/>
      <c r="P42" s="93"/>
      <c r="Q42" s="93"/>
      <c r="R42" s="93"/>
      <c r="S42" s="93"/>
      <c r="T42" s="93"/>
      <c r="U42" s="93"/>
      <c r="V42" s="93"/>
      <c r="W42" s="93"/>
    </row>
    <row r="43" spans="1:23" s="22" customFormat="1" x14ac:dyDescent="0.25">
      <c r="A43" s="23" t="s">
        <v>122</v>
      </c>
      <c r="B43" s="21">
        <v>33</v>
      </c>
      <c r="C43" s="102">
        <f t="shared" si="0"/>
        <v>0.17521503663587129</v>
      </c>
      <c r="D43" s="21">
        <v>21</v>
      </c>
      <c r="E43" s="97">
        <f t="shared" si="1"/>
        <v>0.14169084407259969</v>
      </c>
      <c r="G43" s="87"/>
      <c r="H43" s="95"/>
      <c r="I43" s="87"/>
      <c r="J43" s="88"/>
      <c r="K43" s="88"/>
      <c r="L43" s="93"/>
      <c r="M43" s="93"/>
      <c r="N43" s="93"/>
      <c r="O43" s="93"/>
      <c r="P43" s="93"/>
      <c r="Q43" s="93"/>
      <c r="R43" s="93"/>
      <c r="S43" s="93"/>
      <c r="T43" s="93"/>
      <c r="U43" s="93"/>
      <c r="V43" s="93"/>
      <c r="W43" s="93"/>
    </row>
    <row r="44" spans="1:23" s="22" customFormat="1" x14ac:dyDescent="0.25">
      <c r="A44" s="23" t="s">
        <v>37</v>
      </c>
      <c r="B44" s="21">
        <v>32</v>
      </c>
      <c r="C44" s="102">
        <f t="shared" si="0"/>
        <v>0.16990549007114794</v>
      </c>
      <c r="D44" s="21">
        <v>20</v>
      </c>
      <c r="E44" s="97">
        <f t="shared" si="1"/>
        <v>0.13494366102152353</v>
      </c>
      <c r="G44" s="87"/>
      <c r="H44" s="95"/>
      <c r="I44" s="87"/>
      <c r="J44" s="88"/>
      <c r="K44" s="88"/>
      <c r="L44" s="93"/>
      <c r="M44" s="93"/>
      <c r="N44" s="93"/>
      <c r="O44" s="93"/>
      <c r="P44" s="93"/>
      <c r="Q44" s="93"/>
      <c r="R44" s="93"/>
      <c r="S44" s="93"/>
      <c r="T44" s="93"/>
      <c r="U44" s="93"/>
      <c r="V44" s="93"/>
      <c r="W44" s="93"/>
    </row>
    <row r="45" spans="1:23" s="22" customFormat="1" x14ac:dyDescent="0.25">
      <c r="A45" s="23" t="s">
        <v>40</v>
      </c>
      <c r="B45" s="21">
        <v>29</v>
      </c>
      <c r="C45" s="102">
        <f t="shared" si="0"/>
        <v>0.15397685037697781</v>
      </c>
      <c r="D45" s="21">
        <v>27</v>
      </c>
      <c r="E45" s="97">
        <f t="shared" si="1"/>
        <v>0.18217394237905674</v>
      </c>
      <c r="G45" s="87"/>
      <c r="H45" s="95"/>
      <c r="I45" s="87"/>
      <c r="J45" s="88"/>
      <c r="K45" s="88"/>
      <c r="L45" s="93"/>
      <c r="M45" s="93"/>
      <c r="N45" s="93"/>
      <c r="O45" s="93"/>
      <c r="P45" s="93"/>
      <c r="Q45" s="93"/>
      <c r="R45" s="93"/>
      <c r="S45" s="93"/>
      <c r="T45" s="93"/>
      <c r="U45" s="93"/>
      <c r="V45" s="93"/>
      <c r="W45" s="93"/>
    </row>
    <row r="46" spans="1:23" s="22" customFormat="1" x14ac:dyDescent="0.25">
      <c r="A46" s="23" t="s">
        <v>55</v>
      </c>
      <c r="B46" s="21">
        <v>28</v>
      </c>
      <c r="C46" s="102">
        <f t="shared" si="0"/>
        <v>0.14866730381225443</v>
      </c>
      <c r="D46" s="21">
        <v>32</v>
      </c>
      <c r="E46" s="97">
        <f t="shared" si="1"/>
        <v>0.21590985763443762</v>
      </c>
      <c r="G46" s="87"/>
      <c r="H46" s="95"/>
      <c r="I46" s="87"/>
      <c r="J46" s="88"/>
      <c r="K46" s="88"/>
      <c r="L46" s="93"/>
      <c r="M46" s="93"/>
      <c r="N46" s="93"/>
      <c r="O46" s="93"/>
      <c r="P46" s="93"/>
      <c r="Q46" s="93"/>
      <c r="R46" s="93"/>
      <c r="S46" s="93"/>
      <c r="T46" s="93"/>
      <c r="U46" s="93"/>
      <c r="V46" s="93"/>
      <c r="W46" s="93"/>
    </row>
    <row r="47" spans="1:23" s="22" customFormat="1" x14ac:dyDescent="0.25">
      <c r="A47" s="23" t="s">
        <v>26</v>
      </c>
      <c r="B47" s="21">
        <v>25</v>
      </c>
      <c r="C47" s="102">
        <f t="shared" si="0"/>
        <v>0.1327386641180843</v>
      </c>
      <c r="D47" s="21">
        <v>28</v>
      </c>
      <c r="E47" s="97">
        <f t="shared" si="1"/>
        <v>0.18892112543013292</v>
      </c>
      <c r="G47" s="87"/>
      <c r="H47" s="95"/>
      <c r="I47" s="87"/>
      <c r="J47" s="88"/>
      <c r="K47" s="88"/>
      <c r="L47" s="93"/>
      <c r="M47" s="93"/>
      <c r="N47" s="93"/>
      <c r="O47" s="93"/>
      <c r="P47" s="93"/>
      <c r="Q47" s="93"/>
      <c r="R47" s="93"/>
      <c r="S47" s="93"/>
      <c r="T47" s="93"/>
      <c r="U47" s="93"/>
      <c r="V47" s="93"/>
      <c r="W47" s="93"/>
    </row>
    <row r="48" spans="1:23" s="22" customFormat="1" x14ac:dyDescent="0.25">
      <c r="A48" s="23" t="s">
        <v>165</v>
      </c>
      <c r="B48" s="21">
        <v>25</v>
      </c>
      <c r="C48" s="102">
        <f t="shared" si="0"/>
        <v>0.1327386641180843</v>
      </c>
      <c r="D48" s="21">
        <v>10</v>
      </c>
      <c r="E48" s="97">
        <f t="shared" si="1"/>
        <v>6.7471830510761763E-2</v>
      </c>
      <c r="G48" s="87"/>
      <c r="H48" s="95"/>
      <c r="I48" s="87"/>
      <c r="J48" s="88"/>
      <c r="K48" s="88"/>
      <c r="L48" s="93"/>
      <c r="M48" s="93"/>
      <c r="N48" s="93"/>
      <c r="O48" s="93"/>
      <c r="P48" s="93"/>
      <c r="Q48" s="93"/>
      <c r="R48" s="93"/>
      <c r="S48" s="93"/>
      <c r="T48" s="93"/>
      <c r="U48" s="93"/>
      <c r="V48" s="93"/>
      <c r="W48" s="93"/>
    </row>
    <row r="49" spans="1:23" s="22" customFormat="1" x14ac:dyDescent="0.25">
      <c r="A49" s="23" t="s">
        <v>54</v>
      </c>
      <c r="B49" s="21">
        <v>25</v>
      </c>
      <c r="C49" s="102">
        <f t="shared" si="0"/>
        <v>0.1327386641180843</v>
      </c>
      <c r="D49" s="21">
        <v>33</v>
      </c>
      <c r="E49" s="97">
        <f t="shared" si="1"/>
        <v>0.22265704068551379</v>
      </c>
      <c r="G49" s="87"/>
      <c r="H49" s="95"/>
      <c r="I49" s="87"/>
      <c r="J49" s="88"/>
      <c r="K49" s="88"/>
      <c r="L49" s="93"/>
      <c r="M49" s="93"/>
      <c r="N49" s="93"/>
      <c r="O49" s="93"/>
      <c r="P49" s="93"/>
      <c r="Q49" s="93"/>
      <c r="R49" s="93"/>
      <c r="S49" s="93"/>
      <c r="T49" s="93"/>
      <c r="U49" s="93"/>
      <c r="V49" s="93"/>
      <c r="W49" s="93"/>
    </row>
    <row r="50" spans="1:23" s="22" customFormat="1" x14ac:dyDescent="0.25">
      <c r="A50" s="23" t="s">
        <v>48</v>
      </c>
      <c r="B50" s="21">
        <v>23</v>
      </c>
      <c r="C50" s="102">
        <f t="shared" si="0"/>
        <v>0.12211957098863756</v>
      </c>
      <c r="D50" s="21">
        <v>17</v>
      </c>
      <c r="E50" s="97">
        <f t="shared" si="1"/>
        <v>0.11470211186829497</v>
      </c>
      <c r="G50" s="87"/>
      <c r="H50" s="95"/>
      <c r="I50" s="87"/>
      <c r="J50" s="88"/>
      <c r="K50" s="88"/>
      <c r="L50" s="93"/>
      <c r="M50" s="93"/>
      <c r="N50" s="93"/>
      <c r="O50" s="93"/>
      <c r="P50" s="93"/>
      <c r="Q50" s="93"/>
      <c r="R50" s="93"/>
      <c r="S50" s="93"/>
      <c r="T50" s="93"/>
      <c r="U50" s="93"/>
      <c r="V50" s="93"/>
      <c r="W50" s="93"/>
    </row>
    <row r="51" spans="1:23" s="22" customFormat="1" x14ac:dyDescent="0.25">
      <c r="A51" s="23" t="s">
        <v>163</v>
      </c>
      <c r="B51" s="21">
        <v>23</v>
      </c>
      <c r="C51" s="102">
        <f t="shared" si="0"/>
        <v>0.12211957098863756</v>
      </c>
      <c r="D51" s="21">
        <v>46</v>
      </c>
      <c r="E51" s="97">
        <f t="shared" si="1"/>
        <v>0.31037042034950407</v>
      </c>
      <c r="G51" s="87"/>
      <c r="H51" s="95"/>
      <c r="I51" s="87"/>
      <c r="J51" s="88"/>
      <c r="K51" s="88"/>
      <c r="L51" s="93"/>
      <c r="M51" s="93"/>
      <c r="N51" s="93"/>
      <c r="O51" s="93"/>
      <c r="P51" s="93"/>
      <c r="Q51" s="93"/>
      <c r="R51" s="93"/>
      <c r="S51" s="93"/>
      <c r="T51" s="93"/>
      <c r="U51" s="93"/>
      <c r="V51" s="93"/>
      <c r="W51" s="93"/>
    </row>
    <row r="52" spans="1:23" s="22" customFormat="1" x14ac:dyDescent="0.25">
      <c r="A52" s="23" t="s">
        <v>187</v>
      </c>
      <c r="B52" s="21">
        <v>21</v>
      </c>
      <c r="C52" s="102">
        <f t="shared" si="0"/>
        <v>0.11150047785919083</v>
      </c>
      <c r="D52" s="21">
        <v>2</v>
      </c>
      <c r="E52" s="97">
        <f t="shared" si="1"/>
        <v>1.3494366102152352E-2</v>
      </c>
      <c r="G52" s="87"/>
      <c r="H52" s="95"/>
      <c r="I52" s="87"/>
      <c r="J52" s="88"/>
      <c r="K52" s="88"/>
      <c r="L52" s="93"/>
      <c r="M52" s="93"/>
      <c r="N52" s="93"/>
      <c r="O52" s="93"/>
      <c r="P52" s="93"/>
      <c r="Q52" s="93"/>
      <c r="R52" s="93"/>
      <c r="S52" s="93"/>
      <c r="T52" s="93"/>
      <c r="U52" s="93"/>
      <c r="V52" s="93"/>
      <c r="W52" s="93"/>
    </row>
    <row r="53" spans="1:23" s="22" customFormat="1" x14ac:dyDescent="0.25">
      <c r="A53" s="23" t="s">
        <v>20</v>
      </c>
      <c r="B53" s="21">
        <v>20</v>
      </c>
      <c r="C53" s="102">
        <f t="shared" si="0"/>
        <v>0.10619093129446745</v>
      </c>
      <c r="D53" s="21">
        <v>23</v>
      </c>
      <c r="E53" s="97">
        <f t="shared" si="1"/>
        <v>0.15518521017475204</v>
      </c>
      <c r="G53" s="87"/>
      <c r="H53" s="95"/>
      <c r="I53" s="87"/>
      <c r="J53" s="88"/>
      <c r="K53" s="88"/>
      <c r="L53" s="93"/>
      <c r="M53" s="93"/>
      <c r="N53" s="93"/>
      <c r="O53" s="93"/>
      <c r="P53" s="93"/>
      <c r="Q53" s="93"/>
      <c r="R53" s="93"/>
      <c r="S53" s="93"/>
      <c r="T53" s="93"/>
      <c r="U53" s="93"/>
      <c r="V53" s="93"/>
      <c r="W53" s="93"/>
    </row>
    <row r="54" spans="1:23" s="22" customFormat="1" x14ac:dyDescent="0.25">
      <c r="A54" s="23" t="s">
        <v>103</v>
      </c>
      <c r="B54" s="21">
        <v>18</v>
      </c>
      <c r="C54" s="102">
        <f t="shared" si="0"/>
        <v>9.5571838165020698E-2</v>
      </c>
      <c r="D54" s="21">
        <v>10</v>
      </c>
      <c r="E54" s="97">
        <f t="shared" si="1"/>
        <v>6.7471830510761763E-2</v>
      </c>
      <c r="G54" s="87"/>
      <c r="H54" s="95"/>
      <c r="I54" s="87"/>
      <c r="J54" s="88"/>
      <c r="K54" s="88"/>
      <c r="L54" s="93"/>
      <c r="M54" s="93"/>
      <c r="N54" s="93"/>
      <c r="O54" s="93"/>
      <c r="P54" s="93"/>
      <c r="Q54" s="93"/>
      <c r="R54" s="93"/>
      <c r="S54" s="93"/>
      <c r="T54" s="93"/>
      <c r="U54" s="93"/>
      <c r="V54" s="93"/>
      <c r="W54" s="93"/>
    </row>
    <row r="55" spans="1:23" s="22" customFormat="1" x14ac:dyDescent="0.25">
      <c r="A55" s="23" t="s">
        <v>121</v>
      </c>
      <c r="B55" s="21">
        <v>17</v>
      </c>
      <c r="C55" s="102">
        <f t="shared" si="0"/>
        <v>9.0262291600297334E-2</v>
      </c>
      <c r="D55" s="21">
        <v>25</v>
      </c>
      <c r="E55" s="97">
        <f t="shared" si="1"/>
        <v>0.16867957627690439</v>
      </c>
      <c r="G55" s="87"/>
      <c r="H55" s="95"/>
      <c r="I55" s="87"/>
      <c r="J55" s="88"/>
      <c r="K55" s="88"/>
      <c r="L55" s="93"/>
      <c r="M55" s="93"/>
      <c r="N55" s="93"/>
      <c r="O55" s="93"/>
      <c r="P55" s="93"/>
      <c r="Q55" s="93"/>
      <c r="R55" s="93"/>
      <c r="S55" s="93"/>
      <c r="T55" s="93"/>
      <c r="U55" s="93"/>
      <c r="V55" s="93"/>
      <c r="W55" s="93"/>
    </row>
    <row r="56" spans="1:23" s="22" customFormat="1" x14ac:dyDescent="0.25">
      <c r="A56" s="23" t="s">
        <v>188</v>
      </c>
      <c r="B56" s="21">
        <v>16</v>
      </c>
      <c r="C56" s="102">
        <f t="shared" si="0"/>
        <v>8.4952745035573971E-2</v>
      </c>
      <c r="D56" s="21">
        <v>15</v>
      </c>
      <c r="E56" s="97">
        <f t="shared" si="1"/>
        <v>0.10120774576614265</v>
      </c>
      <c r="G56" s="87"/>
      <c r="H56" s="95"/>
      <c r="I56" s="87"/>
      <c r="J56" s="88"/>
      <c r="K56" s="88"/>
      <c r="L56" s="93"/>
      <c r="M56" s="93"/>
      <c r="N56" s="93"/>
      <c r="O56" s="93"/>
      <c r="P56" s="93"/>
      <c r="Q56" s="93"/>
      <c r="R56" s="93"/>
      <c r="S56" s="93"/>
      <c r="T56" s="93"/>
      <c r="U56" s="93"/>
      <c r="V56" s="93"/>
      <c r="W56" s="93"/>
    </row>
    <row r="57" spans="1:23" s="22" customFormat="1" x14ac:dyDescent="0.25">
      <c r="A57" s="23" t="s">
        <v>34</v>
      </c>
      <c r="B57" s="21">
        <v>14</v>
      </c>
      <c r="C57" s="102">
        <f t="shared" si="0"/>
        <v>7.4333651906127216E-2</v>
      </c>
      <c r="D57" s="21">
        <v>10</v>
      </c>
      <c r="E57" s="97">
        <f t="shared" si="1"/>
        <v>6.7471830510761763E-2</v>
      </c>
      <c r="G57" s="87"/>
      <c r="H57" s="95"/>
      <c r="I57" s="87"/>
      <c r="J57" s="88"/>
      <c r="K57" s="88"/>
      <c r="L57" s="93"/>
      <c r="M57" s="93"/>
      <c r="N57" s="93"/>
      <c r="O57" s="93"/>
      <c r="P57" s="93"/>
      <c r="Q57" s="93"/>
      <c r="R57" s="93"/>
      <c r="S57" s="93"/>
      <c r="T57" s="93"/>
      <c r="U57" s="93"/>
      <c r="V57" s="93"/>
      <c r="W57" s="93"/>
    </row>
    <row r="58" spans="1:23" s="22" customFormat="1" x14ac:dyDescent="0.25">
      <c r="A58" s="23" t="s">
        <v>189</v>
      </c>
      <c r="B58" s="21">
        <v>13</v>
      </c>
      <c r="C58" s="102">
        <f t="shared" si="0"/>
        <v>6.9024105341403852E-2</v>
      </c>
      <c r="D58" s="21">
        <v>0</v>
      </c>
      <c r="E58" s="97">
        <f t="shared" si="1"/>
        <v>0</v>
      </c>
      <c r="G58" s="87"/>
      <c r="H58" s="95"/>
      <c r="I58" s="87"/>
      <c r="J58" s="88"/>
      <c r="K58" s="88"/>
      <c r="L58" s="93"/>
      <c r="M58" s="93"/>
      <c r="N58" s="93"/>
      <c r="O58" s="93"/>
      <c r="P58" s="93"/>
      <c r="Q58" s="93"/>
      <c r="R58" s="93"/>
      <c r="S58" s="93"/>
      <c r="T58" s="93"/>
      <c r="U58" s="93"/>
      <c r="V58" s="93"/>
      <c r="W58" s="93"/>
    </row>
    <row r="59" spans="1:23" s="22" customFormat="1" x14ac:dyDescent="0.25">
      <c r="A59" s="23" t="s">
        <v>104</v>
      </c>
      <c r="B59" s="21">
        <v>12</v>
      </c>
      <c r="C59" s="102">
        <f t="shared" si="0"/>
        <v>6.3714558776680474E-2</v>
      </c>
      <c r="D59" s="21">
        <v>14</v>
      </c>
      <c r="E59" s="97">
        <f t="shared" si="1"/>
        <v>9.4460562715066462E-2</v>
      </c>
      <c r="G59" s="87"/>
      <c r="H59" s="95"/>
      <c r="I59" s="87"/>
      <c r="J59" s="88"/>
      <c r="K59" s="88"/>
      <c r="L59" s="93"/>
      <c r="M59" s="93"/>
      <c r="N59" s="93"/>
      <c r="O59" s="93"/>
      <c r="P59" s="93"/>
      <c r="Q59" s="93"/>
      <c r="R59" s="93"/>
      <c r="S59" s="93"/>
      <c r="T59" s="93"/>
      <c r="U59" s="93"/>
      <c r="V59" s="93"/>
      <c r="W59" s="93"/>
    </row>
    <row r="60" spans="1:23" s="22" customFormat="1" x14ac:dyDescent="0.25">
      <c r="A60" s="23" t="s">
        <v>50</v>
      </c>
      <c r="B60" s="21">
        <v>11</v>
      </c>
      <c r="C60" s="102">
        <f t="shared" si="0"/>
        <v>5.8405012211957097E-2</v>
      </c>
      <c r="D60" s="21">
        <v>12</v>
      </c>
      <c r="E60" s="97">
        <f t="shared" si="1"/>
        <v>8.0966196612914099E-2</v>
      </c>
      <c r="G60" s="87"/>
      <c r="H60" s="95"/>
      <c r="I60" s="87"/>
      <c r="J60" s="88"/>
      <c r="K60" s="88"/>
      <c r="L60" s="93"/>
      <c r="M60" s="93"/>
      <c r="N60" s="93"/>
      <c r="O60" s="93"/>
      <c r="P60" s="93"/>
      <c r="Q60" s="93"/>
      <c r="R60" s="93"/>
      <c r="S60" s="93"/>
      <c r="T60" s="93"/>
      <c r="U60" s="93"/>
      <c r="V60" s="93"/>
      <c r="W60" s="93"/>
    </row>
    <row r="61" spans="1:23" s="22" customFormat="1" x14ac:dyDescent="0.25">
      <c r="A61" s="23" t="s">
        <v>164</v>
      </c>
      <c r="B61" s="21">
        <v>11</v>
      </c>
      <c r="C61" s="102">
        <f t="shared" si="0"/>
        <v>5.8405012211957097E-2</v>
      </c>
      <c r="D61" s="21">
        <v>9</v>
      </c>
      <c r="E61" s="97">
        <f t="shared" si="1"/>
        <v>6.0724647459685581E-2</v>
      </c>
      <c r="G61" s="87"/>
      <c r="H61" s="95"/>
      <c r="I61" s="87"/>
      <c r="J61" s="88"/>
      <c r="K61" s="88"/>
      <c r="L61" s="93"/>
      <c r="M61" s="93"/>
      <c r="N61" s="93"/>
      <c r="O61" s="93"/>
      <c r="P61" s="93"/>
      <c r="Q61" s="93"/>
      <c r="R61" s="93"/>
      <c r="S61" s="93"/>
      <c r="T61" s="93"/>
      <c r="U61" s="93"/>
      <c r="V61" s="93"/>
      <c r="W61" s="93"/>
    </row>
    <row r="62" spans="1:23" s="22" customFormat="1" x14ac:dyDescent="0.25">
      <c r="A62" s="23" t="s">
        <v>51</v>
      </c>
      <c r="B62" s="21">
        <v>11</v>
      </c>
      <c r="C62" s="102">
        <f t="shared" si="0"/>
        <v>5.8405012211957097E-2</v>
      </c>
      <c r="D62" s="21">
        <v>4</v>
      </c>
      <c r="E62" s="97">
        <f t="shared" si="1"/>
        <v>2.6988732204304703E-2</v>
      </c>
      <c r="G62" s="87"/>
      <c r="H62" s="95"/>
      <c r="I62" s="87"/>
      <c r="J62" s="88"/>
      <c r="K62" s="88"/>
      <c r="L62" s="93"/>
      <c r="M62" s="93"/>
      <c r="N62" s="93"/>
      <c r="O62" s="93"/>
      <c r="P62" s="93"/>
      <c r="Q62" s="93"/>
      <c r="R62" s="93"/>
      <c r="S62" s="93"/>
      <c r="T62" s="93"/>
      <c r="U62" s="93"/>
      <c r="V62" s="93"/>
      <c r="W62" s="93"/>
    </row>
    <row r="63" spans="1:23" s="22" customFormat="1" x14ac:dyDescent="0.25">
      <c r="A63" s="23" t="s">
        <v>46</v>
      </c>
      <c r="B63" s="21">
        <v>11</v>
      </c>
      <c r="C63" s="102">
        <f t="shared" si="0"/>
        <v>5.8405012211957097E-2</v>
      </c>
      <c r="D63" s="21">
        <v>6</v>
      </c>
      <c r="E63" s="97">
        <f t="shared" si="1"/>
        <v>4.0483098306457049E-2</v>
      </c>
      <c r="G63" s="87"/>
      <c r="H63" s="95"/>
      <c r="I63" s="87"/>
      <c r="J63" s="88"/>
      <c r="K63" s="88"/>
      <c r="L63" s="93"/>
      <c r="M63" s="93"/>
      <c r="N63" s="93"/>
      <c r="O63" s="93"/>
      <c r="P63" s="93"/>
      <c r="Q63" s="93"/>
      <c r="R63" s="93"/>
      <c r="S63" s="93"/>
      <c r="T63" s="93"/>
      <c r="U63" s="93"/>
      <c r="V63" s="93"/>
      <c r="W63" s="93"/>
    </row>
    <row r="64" spans="1:23" s="22" customFormat="1" x14ac:dyDescent="0.25">
      <c r="A64" s="23" t="s">
        <v>106</v>
      </c>
      <c r="B64" s="21">
        <v>11</v>
      </c>
      <c r="C64" s="102">
        <f t="shared" si="0"/>
        <v>5.8405012211957097E-2</v>
      </c>
      <c r="D64" s="21">
        <v>7</v>
      </c>
      <c r="E64" s="97">
        <f t="shared" si="1"/>
        <v>4.7230281357533231E-2</v>
      </c>
      <c r="G64" s="87"/>
      <c r="H64" s="95"/>
      <c r="I64" s="87"/>
      <c r="J64" s="88"/>
      <c r="K64" s="88"/>
      <c r="L64" s="93"/>
      <c r="M64" s="93"/>
      <c r="N64" s="93"/>
      <c r="O64" s="93"/>
      <c r="P64" s="93"/>
      <c r="Q64" s="93"/>
      <c r="R64" s="93"/>
      <c r="S64" s="93"/>
      <c r="T64" s="93"/>
      <c r="U64" s="93"/>
      <c r="V64" s="93"/>
      <c r="W64" s="93"/>
    </row>
    <row r="65" spans="1:23" s="22" customFormat="1" x14ac:dyDescent="0.25">
      <c r="A65" s="23" t="s">
        <v>28</v>
      </c>
      <c r="B65" s="21">
        <v>11</v>
      </c>
      <c r="C65" s="102">
        <f t="shared" si="0"/>
        <v>5.8405012211957097E-2</v>
      </c>
      <c r="D65" s="21">
        <v>12</v>
      </c>
      <c r="E65" s="97">
        <f t="shared" si="1"/>
        <v>8.0966196612914099E-2</v>
      </c>
      <c r="G65" s="87"/>
      <c r="H65" s="95"/>
      <c r="I65" s="87"/>
      <c r="J65" s="88"/>
      <c r="K65" s="88"/>
      <c r="L65" s="93"/>
      <c r="M65" s="93"/>
      <c r="N65" s="93"/>
      <c r="O65" s="93"/>
      <c r="P65" s="93"/>
      <c r="Q65" s="93"/>
      <c r="R65" s="93"/>
      <c r="S65" s="93"/>
      <c r="T65" s="93"/>
      <c r="U65" s="93"/>
      <c r="V65" s="93"/>
      <c r="W65" s="93"/>
    </row>
    <row r="66" spans="1:23" s="22" customFormat="1" x14ac:dyDescent="0.25">
      <c r="A66" s="23" t="s">
        <v>190</v>
      </c>
      <c r="B66" s="21">
        <v>11</v>
      </c>
      <c r="C66" s="102">
        <f t="shared" si="0"/>
        <v>5.8405012211957097E-2</v>
      </c>
      <c r="D66" s="21">
        <v>4</v>
      </c>
      <c r="E66" s="97">
        <f t="shared" si="1"/>
        <v>2.6988732204304703E-2</v>
      </c>
      <c r="G66" s="87"/>
      <c r="H66" s="95"/>
      <c r="I66" s="87"/>
      <c r="J66" s="88"/>
      <c r="K66" s="88"/>
      <c r="L66" s="93"/>
      <c r="M66" s="93"/>
      <c r="N66" s="93"/>
      <c r="O66" s="93"/>
      <c r="P66" s="93"/>
      <c r="Q66" s="93"/>
      <c r="R66" s="93"/>
      <c r="S66" s="93"/>
      <c r="T66" s="93"/>
      <c r="U66" s="93"/>
      <c r="V66" s="93"/>
      <c r="W66" s="93"/>
    </row>
    <row r="67" spans="1:23" s="22" customFormat="1" x14ac:dyDescent="0.25">
      <c r="A67" s="23" t="s">
        <v>16</v>
      </c>
      <c r="B67" s="21">
        <v>11</v>
      </c>
      <c r="C67" s="102">
        <f t="shared" si="0"/>
        <v>5.8405012211957097E-2</v>
      </c>
      <c r="D67" s="21">
        <v>19</v>
      </c>
      <c r="E67" s="97">
        <f t="shared" si="1"/>
        <v>0.12819647797044734</v>
      </c>
      <c r="G67" s="87"/>
      <c r="H67" s="95"/>
      <c r="I67" s="87"/>
      <c r="J67" s="88"/>
      <c r="K67" s="88"/>
      <c r="L67" s="93"/>
      <c r="M67" s="93"/>
      <c r="N67" s="93"/>
      <c r="O67" s="93"/>
      <c r="P67" s="93"/>
      <c r="Q67" s="93"/>
      <c r="R67" s="93"/>
      <c r="S67" s="93"/>
      <c r="T67" s="93"/>
      <c r="U67" s="93"/>
      <c r="V67" s="93"/>
      <c r="W67" s="93"/>
    </row>
    <row r="68" spans="1:23" s="22" customFormat="1" x14ac:dyDescent="0.25">
      <c r="A68" s="23" t="s">
        <v>191</v>
      </c>
      <c r="B68" s="21">
        <v>10</v>
      </c>
      <c r="C68" s="102">
        <f t="shared" si="0"/>
        <v>5.3095465647233726E-2</v>
      </c>
      <c r="D68" s="21">
        <v>9</v>
      </c>
      <c r="E68" s="97">
        <f t="shared" si="1"/>
        <v>6.0724647459685581E-2</v>
      </c>
      <c r="G68" s="87"/>
      <c r="H68" s="95"/>
      <c r="I68" s="87"/>
      <c r="J68" s="88"/>
      <c r="K68" s="88"/>
      <c r="L68" s="93"/>
      <c r="M68" s="93"/>
      <c r="N68" s="93"/>
      <c r="O68" s="93"/>
      <c r="P68" s="93"/>
      <c r="Q68" s="93"/>
      <c r="R68" s="93"/>
      <c r="S68" s="93"/>
      <c r="T68" s="93"/>
      <c r="U68" s="93"/>
      <c r="V68" s="93"/>
      <c r="W68" s="93"/>
    </row>
    <row r="69" spans="1:23" s="22" customFormat="1" x14ac:dyDescent="0.25">
      <c r="A69" s="23" t="s">
        <v>45</v>
      </c>
      <c r="B69" s="21">
        <v>10</v>
      </c>
      <c r="C69" s="102">
        <f t="shared" si="0"/>
        <v>5.3095465647233726E-2</v>
      </c>
      <c r="D69" s="21">
        <v>8</v>
      </c>
      <c r="E69" s="97">
        <f t="shared" si="1"/>
        <v>5.3977464408609406E-2</v>
      </c>
      <c r="G69" s="87"/>
      <c r="H69" s="95"/>
      <c r="I69" s="87"/>
      <c r="J69" s="88"/>
      <c r="K69" s="88"/>
      <c r="L69" s="93"/>
      <c r="M69" s="93"/>
      <c r="N69" s="93"/>
      <c r="O69" s="93"/>
      <c r="P69" s="93"/>
      <c r="Q69" s="93"/>
      <c r="R69" s="93"/>
      <c r="S69" s="93"/>
      <c r="T69" s="93"/>
      <c r="U69" s="93"/>
      <c r="V69" s="93"/>
      <c r="W69" s="93"/>
    </row>
    <row r="70" spans="1:23" s="22" customFormat="1" x14ac:dyDescent="0.25">
      <c r="A70" s="23" t="s">
        <v>41</v>
      </c>
      <c r="B70" s="21">
        <v>10</v>
      </c>
      <c r="C70" s="102">
        <f t="shared" si="0"/>
        <v>5.3095465647233726E-2</v>
      </c>
      <c r="D70" s="21">
        <v>9</v>
      </c>
      <c r="E70" s="97">
        <f t="shared" si="1"/>
        <v>6.0724647459685581E-2</v>
      </c>
      <c r="G70" s="87"/>
      <c r="H70" s="95"/>
      <c r="I70" s="87"/>
      <c r="J70" s="88"/>
      <c r="K70" s="88"/>
      <c r="L70" s="93"/>
      <c r="M70" s="93"/>
      <c r="N70" s="93"/>
      <c r="O70" s="93"/>
      <c r="P70" s="93"/>
      <c r="Q70" s="93"/>
      <c r="R70" s="93"/>
      <c r="S70" s="93"/>
      <c r="T70" s="93"/>
      <c r="U70" s="93"/>
      <c r="V70" s="93"/>
      <c r="W70" s="93"/>
    </row>
    <row r="71" spans="1:23" s="22" customFormat="1" x14ac:dyDescent="0.25">
      <c r="A71" s="23" t="s">
        <v>192</v>
      </c>
      <c r="B71" s="21">
        <v>9</v>
      </c>
      <c r="C71" s="102">
        <f t="shared" si="0"/>
        <v>4.7785919082510349E-2</v>
      </c>
      <c r="D71" s="21">
        <v>0</v>
      </c>
      <c r="E71" s="97">
        <f t="shared" si="1"/>
        <v>0</v>
      </c>
      <c r="G71" s="87"/>
      <c r="H71" s="95"/>
      <c r="I71" s="87"/>
      <c r="J71" s="88"/>
      <c r="K71" s="88"/>
      <c r="L71" s="93"/>
      <c r="M71" s="93"/>
      <c r="N71" s="93"/>
      <c r="O71" s="93"/>
      <c r="P71" s="93"/>
      <c r="Q71" s="93"/>
      <c r="R71" s="93"/>
      <c r="S71" s="93"/>
      <c r="T71" s="93"/>
      <c r="U71" s="93"/>
      <c r="V71" s="93"/>
      <c r="W71" s="93"/>
    </row>
    <row r="72" spans="1:23" s="22" customFormat="1" x14ac:dyDescent="0.25">
      <c r="A72" s="23" t="s">
        <v>166</v>
      </c>
      <c r="B72" s="21">
        <v>8</v>
      </c>
      <c r="C72" s="102">
        <f t="shared" ref="C72:C87" si="2">B72/$B$135*100</f>
        <v>4.2476372517786985E-2</v>
      </c>
      <c r="D72" s="21">
        <v>9</v>
      </c>
      <c r="E72" s="97">
        <f t="shared" si="1"/>
        <v>6.0724647459685581E-2</v>
      </c>
      <c r="G72" s="87"/>
      <c r="H72" s="95"/>
      <c r="I72" s="87"/>
      <c r="J72" s="88"/>
      <c r="K72" s="88"/>
      <c r="L72" s="93"/>
      <c r="M72" s="93"/>
      <c r="N72" s="93"/>
      <c r="O72" s="93"/>
      <c r="P72" s="93"/>
      <c r="Q72" s="93"/>
      <c r="R72" s="93"/>
      <c r="S72" s="93"/>
      <c r="T72" s="93"/>
      <c r="U72" s="93"/>
      <c r="V72" s="93"/>
      <c r="W72" s="93"/>
    </row>
    <row r="73" spans="1:23" s="22" customFormat="1" x14ac:dyDescent="0.25">
      <c r="A73" s="23" t="s">
        <v>193</v>
      </c>
      <c r="B73" s="21">
        <v>8</v>
      </c>
      <c r="C73" s="102">
        <f t="shared" si="2"/>
        <v>4.2476372517786985E-2</v>
      </c>
      <c r="D73" s="21">
        <v>2</v>
      </c>
      <c r="E73" s="97">
        <f t="shared" ref="E73:E86" si="3">D73/$D$135*100</f>
        <v>1.3494366102152352E-2</v>
      </c>
      <c r="G73" s="87"/>
      <c r="H73" s="95"/>
      <c r="I73" s="87"/>
      <c r="J73" s="88"/>
      <c r="K73" s="88"/>
      <c r="L73" s="93"/>
      <c r="M73" s="93"/>
      <c r="N73" s="93"/>
      <c r="O73" s="93"/>
      <c r="P73" s="93"/>
      <c r="Q73" s="93"/>
      <c r="R73" s="93"/>
      <c r="S73" s="93"/>
      <c r="T73" s="93"/>
      <c r="U73" s="93"/>
      <c r="V73" s="93"/>
      <c r="W73" s="93"/>
    </row>
    <row r="74" spans="1:23" s="22" customFormat="1" x14ac:dyDescent="0.25">
      <c r="A74" s="23" t="s">
        <v>105</v>
      </c>
      <c r="B74" s="21">
        <v>8</v>
      </c>
      <c r="C74" s="102">
        <f t="shared" si="2"/>
        <v>4.2476372517786985E-2</v>
      </c>
      <c r="D74" s="21">
        <v>6</v>
      </c>
      <c r="E74" s="97">
        <f t="shared" si="3"/>
        <v>4.0483098306457049E-2</v>
      </c>
      <c r="G74" s="87"/>
      <c r="H74" s="95"/>
      <c r="I74" s="87"/>
      <c r="J74" s="88"/>
      <c r="K74" s="88"/>
      <c r="L74" s="93"/>
      <c r="M74" s="93"/>
      <c r="N74" s="93"/>
      <c r="O74" s="93"/>
      <c r="P74" s="93"/>
      <c r="Q74" s="93"/>
      <c r="R74" s="93"/>
      <c r="S74" s="93"/>
      <c r="T74" s="93"/>
      <c r="U74" s="93"/>
      <c r="V74" s="93"/>
      <c r="W74" s="93"/>
    </row>
    <row r="75" spans="1:23" s="22" customFormat="1" x14ac:dyDescent="0.25">
      <c r="A75" s="23" t="s">
        <v>194</v>
      </c>
      <c r="B75" s="21">
        <v>8</v>
      </c>
      <c r="C75" s="102">
        <f t="shared" si="2"/>
        <v>4.2476372517786985E-2</v>
      </c>
      <c r="D75" s="21">
        <v>4</v>
      </c>
      <c r="E75" s="97">
        <f t="shared" si="3"/>
        <v>2.6988732204304703E-2</v>
      </c>
      <c r="G75" s="87"/>
      <c r="H75" s="95"/>
      <c r="I75" s="87"/>
      <c r="J75" s="88"/>
      <c r="K75" s="88"/>
      <c r="L75" s="93"/>
      <c r="M75" s="93"/>
      <c r="N75" s="93"/>
      <c r="O75" s="93"/>
      <c r="P75" s="93"/>
      <c r="Q75" s="93"/>
      <c r="R75" s="93"/>
      <c r="S75" s="93"/>
      <c r="T75" s="93"/>
      <c r="U75" s="93"/>
      <c r="V75" s="93"/>
      <c r="W75" s="93"/>
    </row>
    <row r="76" spans="1:23" s="22" customFormat="1" x14ac:dyDescent="0.25">
      <c r="A76" s="23" t="s">
        <v>42</v>
      </c>
      <c r="B76" s="21">
        <v>8</v>
      </c>
      <c r="C76" s="102">
        <f t="shared" si="2"/>
        <v>4.2476372517786985E-2</v>
      </c>
      <c r="D76" s="21">
        <v>10</v>
      </c>
      <c r="E76" s="97">
        <f t="shared" si="3"/>
        <v>6.7471830510761763E-2</v>
      </c>
      <c r="G76" s="87"/>
      <c r="H76" s="95"/>
      <c r="I76" s="87"/>
      <c r="J76" s="88"/>
      <c r="K76" s="88"/>
      <c r="L76" s="93"/>
      <c r="M76" s="93"/>
      <c r="N76" s="93"/>
      <c r="O76" s="93"/>
      <c r="P76" s="93"/>
      <c r="Q76" s="93"/>
      <c r="R76" s="93"/>
      <c r="S76" s="93"/>
      <c r="T76" s="93"/>
      <c r="U76" s="93"/>
      <c r="V76" s="93"/>
      <c r="W76" s="93"/>
    </row>
    <row r="77" spans="1:23" s="22" customFormat="1" x14ac:dyDescent="0.25">
      <c r="A77" s="23" t="s">
        <v>195</v>
      </c>
      <c r="B77" s="21">
        <v>7</v>
      </c>
      <c r="C77" s="102">
        <f t="shared" si="2"/>
        <v>3.7166825953063608E-2</v>
      </c>
      <c r="D77" s="21">
        <v>1</v>
      </c>
      <c r="E77" s="97">
        <f t="shared" si="3"/>
        <v>6.7471830510761758E-3</v>
      </c>
      <c r="G77" s="87"/>
      <c r="H77" s="95"/>
      <c r="I77" s="87"/>
      <c r="J77" s="88"/>
      <c r="K77" s="88"/>
      <c r="L77" s="93"/>
      <c r="M77" s="93"/>
      <c r="N77" s="93"/>
      <c r="O77" s="93"/>
      <c r="P77" s="93"/>
      <c r="Q77" s="93"/>
      <c r="R77" s="93"/>
      <c r="S77" s="93"/>
      <c r="T77" s="93"/>
      <c r="U77" s="93"/>
      <c r="V77" s="93"/>
      <c r="W77" s="93"/>
    </row>
    <row r="78" spans="1:23" s="22" customFormat="1" x14ac:dyDescent="0.25">
      <c r="A78" s="23" t="s">
        <v>168</v>
      </c>
      <c r="B78" s="21">
        <v>7</v>
      </c>
      <c r="C78" s="102">
        <f t="shared" si="2"/>
        <v>3.7166825953063608E-2</v>
      </c>
      <c r="D78" s="21">
        <v>5</v>
      </c>
      <c r="E78" s="97">
        <f t="shared" si="3"/>
        <v>3.3735915255380881E-2</v>
      </c>
      <c r="G78" s="87"/>
      <c r="H78" s="95"/>
      <c r="I78" s="87"/>
      <c r="J78" s="88"/>
      <c r="K78" s="88"/>
      <c r="L78" s="93"/>
      <c r="M78" s="93"/>
      <c r="N78" s="93"/>
      <c r="O78" s="93"/>
      <c r="P78" s="93"/>
      <c r="Q78" s="93"/>
      <c r="R78" s="93"/>
      <c r="S78" s="93"/>
      <c r="T78" s="93"/>
      <c r="U78" s="93"/>
      <c r="V78" s="93"/>
      <c r="W78" s="93"/>
    </row>
    <row r="79" spans="1:23" s="22" customFormat="1" x14ac:dyDescent="0.25">
      <c r="A79" s="23" t="s">
        <v>47</v>
      </c>
      <c r="B79" s="21">
        <v>7</v>
      </c>
      <c r="C79" s="102">
        <f t="shared" si="2"/>
        <v>3.7166825953063608E-2</v>
      </c>
      <c r="D79" s="21">
        <v>3</v>
      </c>
      <c r="E79" s="97">
        <f t="shared" si="3"/>
        <v>2.0241549153228525E-2</v>
      </c>
      <c r="G79" s="87"/>
      <c r="H79" s="95"/>
      <c r="I79" s="87"/>
      <c r="J79" s="88"/>
      <c r="K79" s="88"/>
      <c r="L79" s="93"/>
      <c r="M79" s="93"/>
      <c r="N79" s="93"/>
      <c r="O79" s="93"/>
      <c r="P79" s="93"/>
      <c r="Q79" s="93"/>
      <c r="R79" s="93"/>
      <c r="S79" s="93"/>
      <c r="T79" s="93"/>
      <c r="U79" s="93"/>
      <c r="V79" s="93"/>
      <c r="W79" s="93"/>
    </row>
    <row r="80" spans="1:23" s="22" customFormat="1" x14ac:dyDescent="0.25">
      <c r="A80" s="23" t="s">
        <v>43</v>
      </c>
      <c r="B80" s="21">
        <v>7</v>
      </c>
      <c r="C80" s="102">
        <f t="shared" si="2"/>
        <v>3.7166825953063608E-2</v>
      </c>
      <c r="D80" s="21">
        <v>1</v>
      </c>
      <c r="E80" s="97">
        <f t="shared" si="3"/>
        <v>6.7471830510761758E-3</v>
      </c>
      <c r="G80" s="87"/>
      <c r="H80" s="95"/>
      <c r="I80" s="87"/>
      <c r="J80" s="88"/>
      <c r="K80" s="88"/>
      <c r="L80" s="93"/>
      <c r="M80" s="93"/>
      <c r="N80" s="93"/>
      <c r="O80" s="93"/>
      <c r="P80" s="93"/>
      <c r="Q80" s="93"/>
      <c r="R80" s="93"/>
      <c r="S80" s="93"/>
      <c r="T80" s="93"/>
      <c r="U80" s="93"/>
      <c r="V80" s="93"/>
      <c r="W80" s="93"/>
    </row>
    <row r="81" spans="1:23" s="22" customFormat="1" x14ac:dyDescent="0.25">
      <c r="A81" s="23" t="s">
        <v>144</v>
      </c>
      <c r="B81" s="21">
        <v>7</v>
      </c>
      <c r="C81" s="102">
        <f t="shared" si="2"/>
        <v>3.7166825953063608E-2</v>
      </c>
      <c r="D81" s="21">
        <v>8</v>
      </c>
      <c r="E81" s="97">
        <f t="shared" si="3"/>
        <v>5.3977464408609406E-2</v>
      </c>
      <c r="G81" s="87"/>
      <c r="H81" s="95"/>
      <c r="I81" s="87"/>
      <c r="J81" s="88"/>
      <c r="K81" s="88"/>
      <c r="L81" s="93"/>
      <c r="M81" s="93"/>
      <c r="N81" s="93"/>
      <c r="O81" s="93"/>
      <c r="P81" s="93"/>
      <c r="Q81" s="93"/>
      <c r="R81" s="93"/>
      <c r="S81" s="93"/>
      <c r="T81" s="93"/>
      <c r="U81" s="93"/>
      <c r="V81" s="93"/>
      <c r="W81" s="93"/>
    </row>
    <row r="82" spans="1:23" s="22" customFormat="1" x14ac:dyDescent="0.25">
      <c r="A82" s="23" t="s">
        <v>38</v>
      </c>
      <c r="B82" s="21">
        <v>7</v>
      </c>
      <c r="C82" s="102">
        <f t="shared" si="2"/>
        <v>3.7166825953063608E-2</v>
      </c>
      <c r="D82" s="21">
        <v>7</v>
      </c>
      <c r="E82" s="97">
        <f t="shared" si="3"/>
        <v>4.7230281357533231E-2</v>
      </c>
      <c r="G82" s="87"/>
      <c r="H82" s="95"/>
      <c r="I82" s="87"/>
      <c r="J82" s="88"/>
      <c r="K82" s="88"/>
      <c r="L82" s="93"/>
      <c r="M82" s="93"/>
      <c r="N82" s="93"/>
      <c r="O82" s="93"/>
      <c r="P82" s="93"/>
      <c r="Q82" s="93"/>
      <c r="R82" s="93"/>
      <c r="S82" s="93"/>
      <c r="T82" s="93"/>
      <c r="U82" s="93"/>
      <c r="V82" s="93"/>
      <c r="W82" s="93"/>
    </row>
    <row r="83" spans="1:23" s="22" customFormat="1" x14ac:dyDescent="0.25">
      <c r="A83" s="23" t="s">
        <v>123</v>
      </c>
      <c r="B83" s="21">
        <v>6</v>
      </c>
      <c r="C83" s="102">
        <f t="shared" si="2"/>
        <v>3.1857279388340237E-2</v>
      </c>
      <c r="D83" s="21">
        <v>2</v>
      </c>
      <c r="E83" s="97">
        <f t="shared" si="3"/>
        <v>1.3494366102152352E-2</v>
      </c>
      <c r="G83" s="87"/>
      <c r="H83" s="95"/>
      <c r="I83" s="87"/>
      <c r="J83" s="88"/>
      <c r="K83" s="87"/>
      <c r="L83" s="95"/>
      <c r="M83" s="95"/>
      <c r="N83" s="93"/>
      <c r="O83" s="93"/>
      <c r="P83" s="93"/>
      <c r="Q83" s="93"/>
      <c r="R83" s="93"/>
      <c r="S83" s="93"/>
      <c r="T83" s="93"/>
      <c r="U83" s="93"/>
      <c r="V83" s="93"/>
      <c r="W83" s="93"/>
    </row>
    <row r="84" spans="1:23" s="22" customFormat="1" x14ac:dyDescent="0.25">
      <c r="A84" s="23" t="s">
        <v>196</v>
      </c>
      <c r="B84" s="21">
        <v>6</v>
      </c>
      <c r="C84" s="102">
        <f t="shared" si="2"/>
        <v>3.1857279388340237E-2</v>
      </c>
      <c r="D84" s="21">
        <v>4</v>
      </c>
      <c r="E84" s="97">
        <f t="shared" si="3"/>
        <v>2.6988732204304703E-2</v>
      </c>
      <c r="G84" s="87"/>
      <c r="H84" s="95"/>
      <c r="I84" s="87"/>
      <c r="J84" s="88"/>
      <c r="K84" s="88"/>
      <c r="L84" s="93"/>
      <c r="M84" s="93"/>
      <c r="N84" s="93"/>
      <c r="O84" s="93"/>
      <c r="P84" s="93"/>
      <c r="Q84" s="93"/>
      <c r="R84" s="93"/>
      <c r="S84" s="93"/>
      <c r="T84" s="93"/>
      <c r="U84" s="93"/>
      <c r="V84" s="93"/>
      <c r="W84" s="93"/>
    </row>
    <row r="85" spans="1:23" s="22" customFormat="1" x14ac:dyDescent="0.25">
      <c r="A85" s="23" t="s">
        <v>39</v>
      </c>
      <c r="B85" s="21">
        <v>6</v>
      </c>
      <c r="C85" s="102">
        <f t="shared" si="2"/>
        <v>3.1857279388340237E-2</v>
      </c>
      <c r="D85" s="21">
        <v>11</v>
      </c>
      <c r="E85" s="97">
        <f t="shared" si="3"/>
        <v>7.4219013561837938E-2</v>
      </c>
      <c r="G85" s="87"/>
      <c r="H85" s="95"/>
      <c r="I85" s="87"/>
      <c r="J85" s="88"/>
      <c r="K85" s="88"/>
      <c r="L85" s="93"/>
      <c r="M85" s="93"/>
      <c r="N85" s="93"/>
      <c r="O85" s="93"/>
      <c r="P85" s="93"/>
      <c r="Q85" s="93"/>
      <c r="R85" s="93"/>
      <c r="S85" s="93"/>
      <c r="T85" s="93"/>
      <c r="U85" s="93"/>
      <c r="V85" s="93"/>
      <c r="W85" s="93"/>
    </row>
    <row r="86" spans="1:23" s="22" customFormat="1" x14ac:dyDescent="0.25">
      <c r="A86" s="23" t="s">
        <v>197</v>
      </c>
      <c r="B86" s="21">
        <v>186</v>
      </c>
      <c r="C86" s="102">
        <f t="shared" si="2"/>
        <v>0.98757566103854721</v>
      </c>
      <c r="D86" s="21">
        <v>188</v>
      </c>
      <c r="E86" s="97">
        <f t="shared" si="3"/>
        <v>1.268470413602321</v>
      </c>
      <c r="G86" s="88"/>
      <c r="H86" s="95"/>
      <c r="I86" s="87"/>
      <c r="J86" s="88"/>
      <c r="K86" s="88"/>
      <c r="L86" s="93"/>
      <c r="M86" s="93"/>
      <c r="N86" s="93"/>
      <c r="O86" s="93"/>
      <c r="P86" s="93"/>
      <c r="Q86" s="93"/>
      <c r="R86" s="93"/>
      <c r="S86" s="93"/>
      <c r="T86" s="93"/>
      <c r="U86" s="93"/>
      <c r="V86" s="93"/>
      <c r="W86" s="93"/>
    </row>
    <row r="87" spans="1:23" s="22" customFormat="1" x14ac:dyDescent="0.25">
      <c r="A87" s="24" t="s">
        <v>150</v>
      </c>
      <c r="B87" s="25">
        <f>SUM(B8:B86)</f>
        <v>14444</v>
      </c>
      <c r="C87" s="96">
        <f t="shared" si="2"/>
        <v>76.691090580864397</v>
      </c>
      <c r="D87" s="25">
        <f>SUM(D8:D86)</f>
        <v>11300</v>
      </c>
      <c r="E87" s="96">
        <f>SUM(E8:E86)</f>
        <v>76.243168477160708</v>
      </c>
      <c r="G87" s="88"/>
      <c r="H87" s="95"/>
      <c r="I87" s="87"/>
      <c r="J87" s="88"/>
      <c r="K87" s="88"/>
      <c r="L87" s="93"/>
      <c r="M87" s="93"/>
      <c r="N87" s="93"/>
      <c r="O87" s="93"/>
      <c r="P87" s="93"/>
      <c r="Q87" s="93"/>
      <c r="R87" s="93"/>
      <c r="S87" s="93"/>
      <c r="T87" s="93"/>
      <c r="U87" s="93"/>
      <c r="V87" s="93"/>
      <c r="W87" s="93"/>
    </row>
    <row r="88" spans="1:23" s="22" customFormat="1" x14ac:dyDescent="0.25">
      <c r="A88" s="26" t="s">
        <v>184</v>
      </c>
      <c r="B88" s="27"/>
      <c r="C88" s="97"/>
      <c r="D88" s="27"/>
      <c r="E88" s="98"/>
      <c r="G88" s="88"/>
      <c r="H88" s="93"/>
      <c r="I88" s="87"/>
      <c r="J88" s="88"/>
      <c r="K88" s="88"/>
      <c r="L88" s="93"/>
      <c r="M88" s="93"/>
      <c r="N88" s="93"/>
      <c r="O88" s="93"/>
      <c r="P88" s="93"/>
      <c r="Q88" s="93"/>
      <c r="R88" s="93"/>
      <c r="S88" s="93"/>
      <c r="T88" s="93"/>
      <c r="U88" s="93"/>
      <c r="V88" s="93"/>
      <c r="W88" s="93"/>
    </row>
    <row r="89" spans="1:23" s="22" customFormat="1" x14ac:dyDescent="0.25">
      <c r="A89" s="23" t="s">
        <v>71</v>
      </c>
      <c r="B89" s="21">
        <v>862</v>
      </c>
      <c r="C89" s="97">
        <f t="shared" ref="C89:C134" si="4">B89/$B$135*100</f>
        <v>4.5768291387915472</v>
      </c>
      <c r="D89" s="21">
        <v>745</v>
      </c>
      <c r="E89" s="97">
        <f>D89/$D$135*100</f>
        <v>5.0266513730517506</v>
      </c>
      <c r="G89" s="87"/>
      <c r="H89" s="95"/>
      <c r="I89" s="87"/>
      <c r="J89" s="88"/>
      <c r="K89" s="88"/>
      <c r="L89" s="93"/>
      <c r="M89" s="93"/>
      <c r="N89" s="93"/>
      <c r="O89" s="93"/>
      <c r="P89" s="93"/>
      <c r="Q89" s="93"/>
      <c r="R89" s="93"/>
      <c r="S89" s="93"/>
      <c r="T89" s="93"/>
      <c r="U89" s="93"/>
      <c r="V89" s="93"/>
      <c r="W89" s="93"/>
    </row>
    <row r="90" spans="1:23" s="22" customFormat="1" x14ac:dyDescent="0.25">
      <c r="A90" s="23" t="s">
        <v>126</v>
      </c>
      <c r="B90" s="21">
        <v>483</v>
      </c>
      <c r="C90" s="97">
        <f t="shared" si="4"/>
        <v>2.5645109907613888</v>
      </c>
      <c r="D90" s="21">
        <v>354</v>
      </c>
      <c r="E90" s="97">
        <f t="shared" ref="E90:E133" si="5">D90/$D$135*100</f>
        <v>2.3885028000809658</v>
      </c>
      <c r="G90" s="87"/>
      <c r="H90" s="95"/>
      <c r="I90" s="87"/>
      <c r="J90" s="88"/>
      <c r="K90" s="88"/>
      <c r="L90" s="93"/>
      <c r="M90" s="93"/>
      <c r="N90" s="93"/>
      <c r="O90" s="93"/>
      <c r="P90" s="93"/>
      <c r="Q90" s="93"/>
      <c r="R90" s="93"/>
      <c r="S90" s="93"/>
      <c r="T90" s="93"/>
      <c r="U90" s="93"/>
      <c r="V90" s="93"/>
      <c r="W90" s="93"/>
    </row>
    <row r="91" spans="1:23" s="22" customFormat="1" x14ac:dyDescent="0.25">
      <c r="A91" s="23" t="s">
        <v>124</v>
      </c>
      <c r="B91" s="21">
        <v>402</v>
      </c>
      <c r="C91" s="97">
        <f t="shared" si="4"/>
        <v>2.1344377190187958</v>
      </c>
      <c r="D91" s="21">
        <v>291</v>
      </c>
      <c r="E91" s="97">
        <f t="shared" si="5"/>
        <v>1.963430267863167</v>
      </c>
      <c r="G91" s="87"/>
      <c r="H91" s="95"/>
      <c r="I91" s="87"/>
      <c r="J91" s="88"/>
      <c r="K91" s="88"/>
      <c r="L91" s="93"/>
      <c r="M91" s="93"/>
      <c r="N91" s="93"/>
      <c r="O91" s="93"/>
      <c r="P91" s="93"/>
      <c r="Q91" s="93"/>
      <c r="R91" s="93"/>
      <c r="S91" s="93"/>
      <c r="T91" s="93"/>
      <c r="U91" s="93"/>
      <c r="V91" s="93"/>
      <c r="W91" s="93"/>
    </row>
    <row r="92" spans="1:23" s="22" customFormat="1" x14ac:dyDescent="0.25">
      <c r="A92" s="23" t="s">
        <v>102</v>
      </c>
      <c r="B92" s="21">
        <v>322</v>
      </c>
      <c r="C92" s="97">
        <f t="shared" si="4"/>
        <v>1.709673993840926</v>
      </c>
      <c r="D92" s="21">
        <v>203</v>
      </c>
      <c r="E92" s="97">
        <f t="shared" si="5"/>
        <v>1.3696781593684637</v>
      </c>
      <c r="G92" s="87"/>
      <c r="H92" s="95"/>
      <c r="I92" s="87"/>
      <c r="J92" s="88"/>
      <c r="K92" s="88"/>
      <c r="L92" s="93"/>
      <c r="M92" s="93"/>
      <c r="N92" s="93"/>
      <c r="O92" s="93"/>
      <c r="P92" s="93"/>
      <c r="Q92" s="93"/>
      <c r="R92" s="93"/>
      <c r="S92" s="93"/>
      <c r="T92" s="93"/>
      <c r="U92" s="93"/>
      <c r="V92" s="93"/>
      <c r="W92" s="93"/>
    </row>
    <row r="93" spans="1:23" s="22" customFormat="1" x14ac:dyDescent="0.25">
      <c r="A93" s="23" t="s">
        <v>79</v>
      </c>
      <c r="B93" s="21">
        <v>267</v>
      </c>
      <c r="C93" s="97">
        <f t="shared" si="4"/>
        <v>1.4176489327811406</v>
      </c>
      <c r="D93" s="21">
        <v>173</v>
      </c>
      <c r="E93" s="97">
        <f t="shared" si="5"/>
        <v>1.1672626678361784</v>
      </c>
      <c r="G93" s="87"/>
      <c r="H93" s="95"/>
      <c r="I93" s="87"/>
      <c r="J93" s="88"/>
      <c r="K93" s="88"/>
      <c r="L93" s="93"/>
      <c r="M93" s="93"/>
      <c r="N93" s="93"/>
      <c r="O93" s="93"/>
      <c r="P93" s="93"/>
      <c r="Q93" s="93"/>
      <c r="R93" s="93"/>
      <c r="S93" s="93"/>
      <c r="T93" s="93"/>
      <c r="U93" s="93"/>
      <c r="V93" s="93"/>
      <c r="W93" s="93"/>
    </row>
    <row r="94" spans="1:23" s="22" customFormat="1" x14ac:dyDescent="0.25">
      <c r="A94" s="23" t="s">
        <v>72</v>
      </c>
      <c r="B94" s="21">
        <v>248</v>
      </c>
      <c r="C94" s="97">
        <f t="shared" si="4"/>
        <v>1.3167675480513963</v>
      </c>
      <c r="D94" s="21">
        <v>243</v>
      </c>
      <c r="E94" s="97">
        <f t="shared" si="5"/>
        <v>1.6395654814115108</v>
      </c>
      <c r="G94" s="87"/>
      <c r="H94" s="95"/>
      <c r="I94" s="87"/>
      <c r="J94" s="88"/>
      <c r="K94" s="88"/>
      <c r="L94" s="93"/>
      <c r="M94" s="93"/>
      <c r="N94" s="93"/>
      <c r="O94" s="93"/>
      <c r="P94" s="93"/>
      <c r="Q94" s="93"/>
      <c r="R94" s="93"/>
      <c r="S94" s="93"/>
      <c r="T94" s="93"/>
      <c r="U94" s="93"/>
      <c r="V94" s="93"/>
      <c r="W94" s="93"/>
    </row>
    <row r="95" spans="1:23" s="22" customFormat="1" x14ac:dyDescent="0.25">
      <c r="A95" s="23" t="s">
        <v>74</v>
      </c>
      <c r="B95" s="21">
        <v>216</v>
      </c>
      <c r="C95" s="97">
        <f t="shared" si="4"/>
        <v>1.1468620579802484</v>
      </c>
      <c r="D95" s="21">
        <v>190</v>
      </c>
      <c r="E95" s="97">
        <f t="shared" si="5"/>
        <v>1.2819647797044733</v>
      </c>
      <c r="G95" s="87"/>
      <c r="H95" s="95"/>
      <c r="I95" s="87"/>
      <c r="J95" s="88"/>
      <c r="K95" s="88"/>
      <c r="L95" s="93"/>
      <c r="M95" s="93"/>
      <c r="N95" s="93"/>
      <c r="O95" s="93"/>
      <c r="P95" s="93"/>
      <c r="Q95" s="93"/>
      <c r="R95" s="93"/>
      <c r="S95" s="93"/>
      <c r="T95" s="93"/>
      <c r="U95" s="93"/>
      <c r="V95" s="93"/>
      <c r="W95" s="93"/>
    </row>
    <row r="96" spans="1:23" s="22" customFormat="1" x14ac:dyDescent="0.25">
      <c r="A96" s="23" t="s">
        <v>125</v>
      </c>
      <c r="B96" s="21">
        <v>149</v>
      </c>
      <c r="C96" s="97">
        <f t="shared" si="4"/>
        <v>0.79112243814378258</v>
      </c>
      <c r="D96" s="21">
        <v>122</v>
      </c>
      <c r="E96" s="97">
        <f t="shared" si="5"/>
        <v>0.82315633223129336</v>
      </c>
      <c r="G96" s="87"/>
      <c r="H96" s="95"/>
      <c r="I96" s="87"/>
      <c r="J96" s="88"/>
      <c r="K96" s="88"/>
      <c r="L96" s="93"/>
      <c r="M96" s="93"/>
      <c r="N96" s="93"/>
      <c r="O96" s="93"/>
      <c r="P96" s="93"/>
      <c r="Q96" s="93"/>
      <c r="R96" s="93"/>
      <c r="S96" s="93"/>
      <c r="T96" s="93"/>
      <c r="U96" s="93"/>
      <c r="V96" s="93"/>
      <c r="W96" s="93"/>
    </row>
    <row r="97" spans="1:23" s="22" customFormat="1" x14ac:dyDescent="0.25">
      <c r="A97" s="23" t="s">
        <v>127</v>
      </c>
      <c r="B97" s="21">
        <v>138</v>
      </c>
      <c r="C97" s="97">
        <f t="shared" si="4"/>
        <v>0.73271742593182543</v>
      </c>
      <c r="D97" s="21">
        <v>124</v>
      </c>
      <c r="E97" s="97">
        <f t="shared" si="5"/>
        <v>0.83665069833344585</v>
      </c>
      <c r="G97" s="87"/>
      <c r="H97" s="95"/>
      <c r="I97" s="87"/>
      <c r="J97" s="88"/>
      <c r="K97" s="88"/>
      <c r="L97" s="93"/>
      <c r="M97" s="93"/>
      <c r="N97" s="93"/>
      <c r="O97" s="93"/>
      <c r="P97" s="93"/>
      <c r="Q97" s="93"/>
      <c r="R97" s="93"/>
      <c r="S97" s="93"/>
      <c r="T97" s="93"/>
      <c r="U97" s="93"/>
      <c r="V97" s="93"/>
      <c r="W97" s="93"/>
    </row>
    <row r="98" spans="1:23" s="22" customFormat="1" x14ac:dyDescent="0.25">
      <c r="A98" s="23" t="s">
        <v>198</v>
      </c>
      <c r="B98" s="21">
        <v>115</v>
      </c>
      <c r="C98" s="97">
        <f t="shared" si="4"/>
        <v>0.61059785494318786</v>
      </c>
      <c r="D98" s="21">
        <v>38</v>
      </c>
      <c r="E98" s="97">
        <f t="shared" si="5"/>
        <v>0.25639295594089467</v>
      </c>
      <c r="G98" s="87"/>
      <c r="H98" s="95"/>
      <c r="I98" s="87"/>
      <c r="J98" s="88"/>
      <c r="K98" s="88"/>
      <c r="L98" s="93"/>
      <c r="M98" s="93"/>
      <c r="N98" s="93"/>
      <c r="O98" s="93"/>
      <c r="P98" s="93"/>
      <c r="Q98" s="93"/>
      <c r="R98" s="93"/>
      <c r="S98" s="93"/>
      <c r="T98" s="93"/>
      <c r="U98" s="93"/>
      <c r="V98" s="93"/>
      <c r="W98" s="93"/>
    </row>
    <row r="99" spans="1:23" s="22" customFormat="1" x14ac:dyDescent="0.25">
      <c r="A99" s="23" t="s">
        <v>119</v>
      </c>
      <c r="B99" s="21">
        <v>111</v>
      </c>
      <c r="C99" s="97">
        <f t="shared" si="4"/>
        <v>0.58935966868429435</v>
      </c>
      <c r="D99" s="21">
        <v>88</v>
      </c>
      <c r="E99" s="97">
        <f t="shared" si="5"/>
        <v>0.5937521084947035</v>
      </c>
      <c r="G99" s="87"/>
      <c r="H99" s="95"/>
      <c r="I99" s="87"/>
      <c r="J99" s="88"/>
      <c r="K99" s="88"/>
      <c r="L99" s="93"/>
      <c r="M99" s="93"/>
      <c r="N99" s="93"/>
      <c r="O99" s="93"/>
      <c r="P99" s="93"/>
      <c r="Q99" s="93"/>
      <c r="R99" s="93"/>
      <c r="S99" s="93"/>
      <c r="T99" s="93"/>
      <c r="U99" s="93"/>
      <c r="V99" s="93"/>
      <c r="W99" s="93"/>
    </row>
    <row r="100" spans="1:23" s="22" customFormat="1" x14ac:dyDescent="0.25">
      <c r="A100" s="23" t="s">
        <v>77</v>
      </c>
      <c r="B100" s="21">
        <v>89</v>
      </c>
      <c r="C100" s="97">
        <f t="shared" si="4"/>
        <v>0.47254964426038015</v>
      </c>
      <c r="D100" s="21">
        <v>59</v>
      </c>
      <c r="E100" s="97">
        <f t="shared" si="5"/>
        <v>0.39808380001349436</v>
      </c>
      <c r="G100" s="87"/>
      <c r="H100" s="95"/>
      <c r="I100" s="87"/>
      <c r="J100" s="88"/>
      <c r="K100" s="88"/>
      <c r="L100" s="93"/>
      <c r="M100" s="93"/>
      <c r="N100" s="93"/>
      <c r="O100" s="93"/>
      <c r="P100" s="93"/>
      <c r="Q100" s="93"/>
      <c r="R100" s="93"/>
      <c r="S100" s="93"/>
      <c r="T100" s="93"/>
      <c r="U100" s="93"/>
      <c r="V100" s="93"/>
      <c r="W100" s="93"/>
    </row>
    <row r="101" spans="1:23" s="22" customFormat="1" x14ac:dyDescent="0.25">
      <c r="A101" s="23" t="s">
        <v>78</v>
      </c>
      <c r="B101" s="21">
        <v>74</v>
      </c>
      <c r="C101" s="97">
        <f t="shared" si="4"/>
        <v>0.3929064457895296</v>
      </c>
      <c r="D101" s="21">
        <v>58</v>
      </c>
      <c r="E101" s="97">
        <f t="shared" si="5"/>
        <v>0.39133661696241817</v>
      </c>
      <c r="G101" s="87"/>
      <c r="H101" s="95"/>
      <c r="I101" s="87"/>
      <c r="J101" s="88"/>
      <c r="K101" s="88"/>
      <c r="L101" s="93"/>
      <c r="M101" s="93"/>
      <c r="N101" s="93"/>
      <c r="O101" s="93"/>
      <c r="P101" s="93"/>
      <c r="Q101" s="93"/>
      <c r="R101" s="93"/>
      <c r="S101" s="93"/>
      <c r="T101" s="93"/>
      <c r="U101" s="93"/>
      <c r="V101" s="93"/>
      <c r="W101" s="93"/>
    </row>
    <row r="102" spans="1:23" s="22" customFormat="1" x14ac:dyDescent="0.25">
      <c r="A102" s="23" t="s">
        <v>73</v>
      </c>
      <c r="B102" s="21">
        <v>69</v>
      </c>
      <c r="C102" s="97">
        <f t="shared" si="4"/>
        <v>0.36635871296591271</v>
      </c>
      <c r="D102" s="21">
        <v>97</v>
      </c>
      <c r="E102" s="97">
        <f t="shared" si="5"/>
        <v>0.65447675595438903</v>
      </c>
      <c r="G102" s="87"/>
      <c r="H102" s="95"/>
      <c r="I102" s="87"/>
      <c r="J102" s="88"/>
      <c r="K102" s="88"/>
      <c r="L102" s="93"/>
      <c r="M102" s="93"/>
      <c r="N102" s="93"/>
      <c r="O102" s="93"/>
      <c r="P102" s="93"/>
      <c r="Q102" s="93"/>
      <c r="R102" s="93"/>
      <c r="S102" s="93"/>
      <c r="T102" s="93"/>
      <c r="U102" s="93"/>
      <c r="V102" s="93"/>
      <c r="W102" s="93"/>
    </row>
    <row r="103" spans="1:23" s="22" customFormat="1" x14ac:dyDescent="0.25">
      <c r="A103" s="23" t="s">
        <v>199</v>
      </c>
      <c r="B103" s="21">
        <v>65</v>
      </c>
      <c r="C103" s="97">
        <f t="shared" si="4"/>
        <v>0.3451205267070192</v>
      </c>
      <c r="D103" s="21">
        <v>36</v>
      </c>
      <c r="E103" s="97">
        <f t="shared" si="5"/>
        <v>0.24289858983874232</v>
      </c>
      <c r="G103" s="87"/>
      <c r="H103" s="95"/>
      <c r="I103" s="87"/>
      <c r="J103" s="88"/>
      <c r="K103" s="88"/>
      <c r="L103" s="93"/>
      <c r="M103" s="93"/>
      <c r="N103" s="93"/>
      <c r="O103" s="93"/>
      <c r="P103" s="93"/>
      <c r="Q103" s="93"/>
      <c r="R103" s="93"/>
      <c r="S103" s="93"/>
      <c r="T103" s="93"/>
      <c r="U103" s="93"/>
      <c r="V103" s="93"/>
      <c r="W103" s="93"/>
    </row>
    <row r="104" spans="1:23" s="22" customFormat="1" x14ac:dyDescent="0.25">
      <c r="A104" s="23" t="s">
        <v>81</v>
      </c>
      <c r="B104" s="21">
        <v>56</v>
      </c>
      <c r="C104" s="97">
        <f t="shared" si="4"/>
        <v>0.29733460762450886</v>
      </c>
      <c r="D104" s="21">
        <v>27</v>
      </c>
      <c r="E104" s="97">
        <f t="shared" si="5"/>
        <v>0.18217394237905674</v>
      </c>
      <c r="G104" s="87"/>
      <c r="H104" s="95"/>
      <c r="I104" s="87"/>
      <c r="J104" s="88"/>
      <c r="K104" s="88"/>
      <c r="L104" s="93"/>
      <c r="M104" s="93"/>
      <c r="N104" s="93"/>
      <c r="O104" s="93"/>
      <c r="P104" s="93"/>
      <c r="Q104" s="93"/>
      <c r="R104" s="93"/>
      <c r="S104" s="93"/>
      <c r="T104" s="93"/>
      <c r="U104" s="93"/>
      <c r="V104" s="93"/>
      <c r="W104" s="93"/>
    </row>
    <row r="105" spans="1:23" s="22" customFormat="1" x14ac:dyDescent="0.25">
      <c r="A105" s="23" t="s">
        <v>87</v>
      </c>
      <c r="B105" s="21">
        <v>55</v>
      </c>
      <c r="C105" s="97">
        <f t="shared" si="4"/>
        <v>0.29202506105978548</v>
      </c>
      <c r="D105" s="21">
        <v>17</v>
      </c>
      <c r="E105" s="97">
        <f t="shared" si="5"/>
        <v>0.11470211186829497</v>
      </c>
      <c r="G105" s="87"/>
      <c r="H105" s="95"/>
      <c r="I105" s="87"/>
      <c r="J105" s="88"/>
      <c r="K105" s="88"/>
      <c r="L105" s="93"/>
      <c r="M105" s="93"/>
      <c r="N105" s="93"/>
      <c r="O105" s="93"/>
      <c r="P105" s="93"/>
      <c r="Q105" s="93"/>
      <c r="R105" s="93"/>
      <c r="S105" s="93"/>
      <c r="T105" s="93"/>
      <c r="U105" s="93"/>
      <c r="V105" s="93"/>
      <c r="W105" s="93"/>
    </row>
    <row r="106" spans="1:23" s="22" customFormat="1" x14ac:dyDescent="0.25">
      <c r="A106" s="23" t="s">
        <v>173</v>
      </c>
      <c r="B106" s="21">
        <v>54</v>
      </c>
      <c r="C106" s="97">
        <f t="shared" si="4"/>
        <v>0.28671551449506211</v>
      </c>
      <c r="D106" s="21">
        <v>22</v>
      </c>
      <c r="E106" s="97">
        <f t="shared" si="5"/>
        <v>0.14843802712367588</v>
      </c>
      <c r="G106" s="87"/>
      <c r="H106" s="95"/>
      <c r="I106" s="87"/>
      <c r="J106" s="88"/>
      <c r="K106" s="88"/>
      <c r="L106" s="93"/>
      <c r="M106" s="93"/>
      <c r="N106" s="93"/>
      <c r="O106" s="93"/>
      <c r="P106" s="93"/>
      <c r="Q106" s="93"/>
      <c r="R106" s="93"/>
      <c r="S106" s="93"/>
      <c r="T106" s="93"/>
      <c r="U106" s="93"/>
      <c r="V106" s="93"/>
      <c r="W106" s="93"/>
    </row>
    <row r="107" spans="1:23" s="22" customFormat="1" x14ac:dyDescent="0.25">
      <c r="A107" s="23" t="s">
        <v>200</v>
      </c>
      <c r="B107" s="21">
        <v>49</v>
      </c>
      <c r="C107" s="97">
        <f t="shared" si="4"/>
        <v>0.26016778167144528</v>
      </c>
      <c r="D107" s="21">
        <v>64</v>
      </c>
      <c r="E107" s="97">
        <f t="shared" si="5"/>
        <v>0.43181971526887525</v>
      </c>
      <c r="G107" s="87"/>
      <c r="H107" s="95"/>
      <c r="I107" s="87"/>
      <c r="J107" s="88"/>
      <c r="K107" s="88"/>
      <c r="L107" s="93"/>
      <c r="M107" s="93"/>
      <c r="N107" s="93"/>
      <c r="O107" s="93"/>
      <c r="P107" s="93"/>
      <c r="Q107" s="93"/>
      <c r="R107" s="93"/>
      <c r="S107" s="93"/>
      <c r="T107" s="93"/>
      <c r="U107" s="93"/>
      <c r="V107" s="93"/>
      <c r="W107" s="93"/>
    </row>
    <row r="108" spans="1:23" s="22" customFormat="1" x14ac:dyDescent="0.25">
      <c r="A108" s="23" t="s">
        <v>117</v>
      </c>
      <c r="B108" s="21">
        <v>47</v>
      </c>
      <c r="C108" s="97">
        <f t="shared" si="4"/>
        <v>0.24954868854199849</v>
      </c>
      <c r="D108" s="21">
        <v>46</v>
      </c>
      <c r="E108" s="97">
        <f t="shared" si="5"/>
        <v>0.31037042034950407</v>
      </c>
      <c r="G108" s="87"/>
      <c r="H108" s="95"/>
      <c r="I108" s="87"/>
      <c r="J108" s="88"/>
      <c r="K108" s="88"/>
      <c r="L108" s="93"/>
      <c r="M108" s="93"/>
      <c r="N108" s="93"/>
      <c r="O108" s="93"/>
      <c r="P108" s="93"/>
      <c r="Q108" s="93"/>
      <c r="R108" s="93"/>
      <c r="S108" s="93"/>
      <c r="T108" s="93"/>
      <c r="U108" s="93"/>
      <c r="V108" s="93"/>
      <c r="W108" s="93"/>
    </row>
    <row r="109" spans="1:23" s="22" customFormat="1" x14ac:dyDescent="0.25">
      <c r="A109" s="23" t="s">
        <v>76</v>
      </c>
      <c r="B109" s="21">
        <v>40</v>
      </c>
      <c r="C109" s="97">
        <f t="shared" si="4"/>
        <v>0.21238186258893491</v>
      </c>
      <c r="D109" s="21">
        <v>57</v>
      </c>
      <c r="E109" s="97">
        <f t="shared" si="5"/>
        <v>0.38458943391134198</v>
      </c>
      <c r="G109" s="87"/>
      <c r="H109" s="95"/>
      <c r="I109" s="87"/>
      <c r="J109" s="88"/>
      <c r="K109" s="88"/>
      <c r="L109" s="93"/>
      <c r="M109" s="93"/>
      <c r="N109" s="93"/>
      <c r="O109" s="93"/>
      <c r="P109" s="93"/>
      <c r="Q109" s="93"/>
      <c r="R109" s="93"/>
      <c r="S109" s="93"/>
      <c r="T109" s="93"/>
      <c r="U109" s="93"/>
      <c r="V109" s="93"/>
      <c r="W109" s="93"/>
    </row>
    <row r="110" spans="1:23" s="22" customFormat="1" x14ac:dyDescent="0.25">
      <c r="A110" s="23" t="s">
        <v>133</v>
      </c>
      <c r="B110" s="21">
        <v>31</v>
      </c>
      <c r="C110" s="97">
        <f t="shared" si="4"/>
        <v>0.16459594350642454</v>
      </c>
      <c r="D110" s="21">
        <v>31</v>
      </c>
      <c r="E110" s="97">
        <f t="shared" si="5"/>
        <v>0.20916267458336146</v>
      </c>
      <c r="G110" s="87"/>
      <c r="H110" s="95"/>
      <c r="I110" s="87"/>
      <c r="J110" s="88"/>
      <c r="K110" s="88"/>
      <c r="L110" s="93"/>
      <c r="M110" s="93"/>
      <c r="N110" s="93"/>
      <c r="O110" s="93"/>
      <c r="P110" s="93"/>
      <c r="Q110" s="93"/>
      <c r="R110" s="93"/>
      <c r="S110" s="93"/>
      <c r="T110" s="93"/>
      <c r="U110" s="93"/>
      <c r="V110" s="93"/>
      <c r="W110" s="93"/>
    </row>
    <row r="111" spans="1:23" s="22" customFormat="1" x14ac:dyDescent="0.25">
      <c r="A111" s="23" t="s">
        <v>99</v>
      </c>
      <c r="B111" s="21">
        <v>26</v>
      </c>
      <c r="C111" s="97">
        <f t="shared" si="4"/>
        <v>0.1380482106828077</v>
      </c>
      <c r="D111" s="21">
        <v>31</v>
      </c>
      <c r="E111" s="97">
        <f t="shared" si="5"/>
        <v>0.20916267458336146</v>
      </c>
      <c r="G111" s="87"/>
      <c r="H111" s="95"/>
      <c r="I111" s="87"/>
      <c r="J111" s="88"/>
      <c r="K111" s="88"/>
      <c r="L111" s="93"/>
      <c r="M111" s="93"/>
      <c r="N111" s="93"/>
      <c r="O111" s="93"/>
      <c r="P111" s="93"/>
      <c r="Q111" s="93"/>
      <c r="R111" s="93"/>
      <c r="S111" s="93"/>
      <c r="T111" s="93"/>
      <c r="U111" s="93"/>
      <c r="V111" s="93"/>
      <c r="W111" s="93"/>
    </row>
    <row r="112" spans="1:23" s="22" customFormat="1" x14ac:dyDescent="0.25">
      <c r="A112" s="23" t="s">
        <v>176</v>
      </c>
      <c r="B112" s="21">
        <v>25</v>
      </c>
      <c r="C112" s="97">
        <f t="shared" si="4"/>
        <v>0.1327386641180843</v>
      </c>
      <c r="D112" s="21">
        <v>22</v>
      </c>
      <c r="E112" s="97">
        <f t="shared" si="5"/>
        <v>0.14843802712367588</v>
      </c>
      <c r="G112" s="87"/>
      <c r="H112" s="95"/>
      <c r="I112" s="87"/>
      <c r="J112" s="88"/>
      <c r="K112" s="88"/>
      <c r="L112" s="93"/>
      <c r="M112" s="93"/>
      <c r="N112" s="93"/>
      <c r="O112" s="93"/>
      <c r="P112" s="93"/>
      <c r="Q112" s="93"/>
      <c r="R112" s="93"/>
      <c r="S112" s="93"/>
      <c r="T112" s="93"/>
      <c r="U112" s="93"/>
      <c r="V112" s="93"/>
      <c r="W112" s="93"/>
    </row>
    <row r="113" spans="1:23" s="22" customFormat="1" x14ac:dyDescent="0.25">
      <c r="A113" s="23" t="s">
        <v>75</v>
      </c>
      <c r="B113" s="21">
        <v>25</v>
      </c>
      <c r="C113" s="97">
        <f t="shared" si="4"/>
        <v>0.1327386641180843</v>
      </c>
      <c r="D113" s="21">
        <v>34</v>
      </c>
      <c r="E113" s="97">
        <f t="shared" si="5"/>
        <v>0.22940422373658995</v>
      </c>
      <c r="G113" s="87"/>
      <c r="H113" s="95"/>
      <c r="I113" s="87"/>
      <c r="J113" s="88"/>
      <c r="K113" s="88"/>
      <c r="L113" s="93"/>
      <c r="M113" s="93"/>
      <c r="N113" s="93"/>
      <c r="O113" s="93"/>
      <c r="P113" s="93"/>
      <c r="Q113" s="93"/>
      <c r="R113" s="93"/>
      <c r="S113" s="93"/>
      <c r="T113" s="93"/>
      <c r="U113" s="93"/>
      <c r="V113" s="93"/>
      <c r="W113" s="93"/>
    </row>
    <row r="114" spans="1:23" s="22" customFormat="1" x14ac:dyDescent="0.25">
      <c r="A114" s="23" t="s">
        <v>129</v>
      </c>
      <c r="B114" s="21">
        <v>22</v>
      </c>
      <c r="C114" s="97">
        <f t="shared" si="4"/>
        <v>0.11681002442391419</v>
      </c>
      <c r="D114" s="21">
        <v>13</v>
      </c>
      <c r="E114" s="97">
        <f t="shared" si="5"/>
        <v>8.7713379663990274E-2</v>
      </c>
      <c r="G114" s="87"/>
      <c r="H114" s="95"/>
      <c r="I114" s="87"/>
      <c r="J114" s="88"/>
      <c r="K114" s="88"/>
      <c r="L114" s="93"/>
      <c r="M114" s="93"/>
      <c r="N114" s="93"/>
      <c r="O114" s="93"/>
      <c r="P114" s="93"/>
      <c r="Q114" s="93"/>
      <c r="R114" s="93"/>
      <c r="S114" s="93"/>
      <c r="T114" s="93"/>
      <c r="U114" s="93"/>
      <c r="V114" s="93"/>
      <c r="W114" s="93"/>
    </row>
    <row r="115" spans="1:23" s="22" customFormat="1" x14ac:dyDescent="0.25">
      <c r="A115" s="23" t="s">
        <v>174</v>
      </c>
      <c r="B115" s="21">
        <v>16</v>
      </c>
      <c r="C115" s="97">
        <f t="shared" si="4"/>
        <v>8.4952745035573971E-2</v>
      </c>
      <c r="D115" s="21">
        <v>11</v>
      </c>
      <c r="E115" s="97">
        <f t="shared" si="5"/>
        <v>7.4219013561837938E-2</v>
      </c>
      <c r="G115" s="87"/>
      <c r="H115" s="95"/>
      <c r="I115" s="87"/>
      <c r="J115" s="88"/>
      <c r="K115" s="88"/>
      <c r="L115" s="93"/>
      <c r="M115" s="93"/>
      <c r="N115" s="93"/>
      <c r="O115" s="93"/>
      <c r="P115" s="93"/>
      <c r="Q115" s="93"/>
      <c r="R115" s="93"/>
      <c r="S115" s="93"/>
      <c r="T115" s="93"/>
      <c r="U115" s="93"/>
      <c r="V115" s="93"/>
      <c r="W115" s="93"/>
    </row>
    <row r="116" spans="1:23" s="22" customFormat="1" x14ac:dyDescent="0.25">
      <c r="A116" s="23" t="s">
        <v>84</v>
      </c>
      <c r="B116" s="21">
        <v>14</v>
      </c>
      <c r="C116" s="97">
        <f t="shared" si="4"/>
        <v>7.4333651906127216E-2</v>
      </c>
      <c r="D116" s="21">
        <v>41</v>
      </c>
      <c r="E116" s="97">
        <f t="shared" si="5"/>
        <v>0.27663450509412318</v>
      </c>
      <c r="G116" s="87"/>
      <c r="H116" s="95"/>
      <c r="I116" s="87"/>
      <c r="J116" s="88"/>
      <c r="K116" s="88"/>
      <c r="L116" s="93"/>
      <c r="M116" s="93"/>
      <c r="N116" s="93"/>
      <c r="O116" s="93"/>
      <c r="P116" s="93"/>
      <c r="Q116" s="93"/>
      <c r="R116" s="93"/>
      <c r="S116" s="93"/>
      <c r="T116" s="93"/>
      <c r="U116" s="93"/>
      <c r="V116" s="93"/>
      <c r="W116" s="93"/>
    </row>
    <row r="117" spans="1:23" s="22" customFormat="1" x14ac:dyDescent="0.25">
      <c r="A117" s="23" t="s">
        <v>139</v>
      </c>
      <c r="B117" s="21">
        <v>13</v>
      </c>
      <c r="C117" s="97">
        <f t="shared" si="4"/>
        <v>6.9024105341403852E-2</v>
      </c>
      <c r="D117" s="21">
        <v>27</v>
      </c>
      <c r="E117" s="97">
        <f t="shared" si="5"/>
        <v>0.18217394237905674</v>
      </c>
      <c r="G117" s="87"/>
      <c r="H117" s="95"/>
      <c r="I117" s="87"/>
      <c r="J117" s="88"/>
      <c r="K117" s="88"/>
      <c r="L117" s="93"/>
      <c r="M117" s="93"/>
      <c r="N117" s="93"/>
      <c r="O117" s="93"/>
      <c r="P117" s="93"/>
      <c r="Q117" s="93"/>
      <c r="R117" s="93"/>
      <c r="S117" s="93"/>
      <c r="T117" s="93"/>
      <c r="U117" s="93"/>
      <c r="V117" s="93"/>
      <c r="W117" s="93"/>
    </row>
    <row r="118" spans="1:23" s="22" customFormat="1" x14ac:dyDescent="0.25">
      <c r="A118" s="23" t="s">
        <v>86</v>
      </c>
      <c r="B118" s="21">
        <v>13</v>
      </c>
      <c r="C118" s="97">
        <f t="shared" si="4"/>
        <v>6.9024105341403852E-2</v>
      </c>
      <c r="D118" s="21">
        <v>29</v>
      </c>
      <c r="E118" s="97">
        <f t="shared" si="5"/>
        <v>0.19566830848120909</v>
      </c>
      <c r="G118" s="87"/>
      <c r="H118" s="95"/>
      <c r="I118" s="87"/>
      <c r="J118" s="88"/>
      <c r="K118" s="88"/>
      <c r="L118" s="93"/>
      <c r="M118" s="93"/>
      <c r="N118" s="93"/>
      <c r="O118" s="93"/>
      <c r="P118" s="93"/>
      <c r="Q118" s="93"/>
      <c r="R118" s="93"/>
      <c r="S118" s="93"/>
      <c r="T118" s="93"/>
      <c r="U118" s="93"/>
      <c r="V118" s="93"/>
      <c r="W118" s="93"/>
    </row>
    <row r="119" spans="1:23" s="22" customFormat="1" x14ac:dyDescent="0.25">
      <c r="A119" s="23" t="s">
        <v>201</v>
      </c>
      <c r="B119" s="21">
        <v>13</v>
      </c>
      <c r="C119" s="97">
        <f t="shared" si="4"/>
        <v>6.9024105341403852E-2</v>
      </c>
      <c r="D119" s="21">
        <v>12</v>
      </c>
      <c r="E119" s="97">
        <f t="shared" si="5"/>
        <v>8.0966196612914099E-2</v>
      </c>
      <c r="G119" s="87"/>
      <c r="H119" s="95"/>
      <c r="I119" s="87"/>
      <c r="J119" s="88"/>
      <c r="K119" s="88"/>
      <c r="L119" s="93"/>
      <c r="M119" s="93"/>
      <c r="N119" s="93"/>
      <c r="O119" s="93"/>
      <c r="P119" s="93"/>
      <c r="Q119" s="93"/>
      <c r="R119" s="93"/>
      <c r="S119" s="93"/>
      <c r="T119" s="93"/>
      <c r="U119" s="93"/>
      <c r="V119" s="93"/>
      <c r="W119" s="93"/>
    </row>
    <row r="120" spans="1:23" s="22" customFormat="1" x14ac:dyDescent="0.25">
      <c r="A120" s="23" t="s">
        <v>202</v>
      </c>
      <c r="B120" s="21">
        <v>13</v>
      </c>
      <c r="C120" s="97">
        <f t="shared" si="4"/>
        <v>6.9024105341403852E-2</v>
      </c>
      <c r="D120" s="21">
        <v>0</v>
      </c>
      <c r="E120" s="97">
        <f t="shared" si="5"/>
        <v>0</v>
      </c>
      <c r="G120" s="87"/>
      <c r="H120" s="95"/>
      <c r="I120" s="87"/>
      <c r="J120" s="88"/>
      <c r="K120" s="88"/>
      <c r="L120" s="93"/>
      <c r="M120" s="93"/>
      <c r="N120" s="93"/>
      <c r="O120" s="93"/>
      <c r="P120" s="93"/>
      <c r="Q120" s="93"/>
      <c r="R120" s="93"/>
      <c r="S120" s="93"/>
      <c r="T120" s="93"/>
      <c r="U120" s="93"/>
      <c r="V120" s="93"/>
      <c r="W120" s="93"/>
    </row>
    <row r="121" spans="1:23" s="22" customFormat="1" x14ac:dyDescent="0.25">
      <c r="A121" s="23" t="s">
        <v>135</v>
      </c>
      <c r="B121" s="21">
        <v>13</v>
      </c>
      <c r="C121" s="97">
        <f t="shared" si="4"/>
        <v>6.9024105341403852E-2</v>
      </c>
      <c r="D121" s="21">
        <v>11</v>
      </c>
      <c r="E121" s="97">
        <f t="shared" si="5"/>
        <v>7.4219013561837938E-2</v>
      </c>
      <c r="G121" s="87"/>
      <c r="H121" s="95"/>
      <c r="I121" s="87"/>
      <c r="J121" s="88"/>
      <c r="K121" s="88"/>
      <c r="L121" s="93"/>
      <c r="M121" s="93"/>
      <c r="N121" s="93"/>
      <c r="O121" s="93"/>
      <c r="P121" s="93"/>
      <c r="Q121" s="93"/>
      <c r="R121" s="93"/>
      <c r="S121" s="93"/>
      <c r="T121" s="93"/>
      <c r="U121" s="93"/>
      <c r="V121" s="93"/>
      <c r="W121" s="93"/>
    </row>
    <row r="122" spans="1:23" s="22" customFormat="1" x14ac:dyDescent="0.25">
      <c r="A122" s="23" t="s">
        <v>134</v>
      </c>
      <c r="B122" s="21">
        <v>12</v>
      </c>
      <c r="C122" s="97">
        <f t="shared" si="4"/>
        <v>6.3714558776680474E-2</v>
      </c>
      <c r="D122" s="21">
        <v>2</v>
      </c>
      <c r="E122" s="97">
        <f t="shared" si="5"/>
        <v>1.3494366102152352E-2</v>
      </c>
      <c r="G122" s="87"/>
      <c r="H122" s="95"/>
      <c r="I122" s="87"/>
      <c r="J122" s="88"/>
      <c r="K122" s="88"/>
      <c r="L122" s="93"/>
      <c r="M122" s="93"/>
      <c r="N122" s="93"/>
      <c r="O122" s="93"/>
      <c r="P122" s="93"/>
      <c r="Q122" s="93"/>
      <c r="R122" s="93"/>
      <c r="S122" s="93"/>
      <c r="T122" s="93"/>
      <c r="U122" s="93"/>
      <c r="V122" s="93"/>
      <c r="W122" s="93"/>
    </row>
    <row r="123" spans="1:23" s="22" customFormat="1" x14ac:dyDescent="0.25">
      <c r="A123" s="23" t="s">
        <v>203</v>
      </c>
      <c r="B123" s="21">
        <v>12</v>
      </c>
      <c r="C123" s="97">
        <f t="shared" si="4"/>
        <v>6.3714558776680474E-2</v>
      </c>
      <c r="D123" s="21">
        <v>10</v>
      </c>
      <c r="E123" s="97">
        <f t="shared" si="5"/>
        <v>6.7471830510761763E-2</v>
      </c>
      <c r="G123" s="87"/>
      <c r="H123" s="95"/>
      <c r="I123" s="87"/>
      <c r="J123" s="88"/>
      <c r="K123" s="88"/>
      <c r="L123" s="93"/>
      <c r="M123" s="93"/>
      <c r="N123" s="93"/>
      <c r="O123" s="93"/>
      <c r="P123" s="93"/>
      <c r="Q123" s="93"/>
      <c r="R123" s="93"/>
      <c r="S123" s="93"/>
      <c r="T123" s="93"/>
      <c r="U123" s="93"/>
      <c r="V123" s="93"/>
      <c r="W123" s="93"/>
    </row>
    <row r="124" spans="1:23" s="22" customFormat="1" x14ac:dyDescent="0.25">
      <c r="A124" s="23" t="s">
        <v>204</v>
      </c>
      <c r="B124" s="21">
        <v>12</v>
      </c>
      <c r="C124" s="97">
        <f t="shared" si="4"/>
        <v>6.3714558776680474E-2</v>
      </c>
      <c r="D124" s="21">
        <v>12</v>
      </c>
      <c r="E124" s="97">
        <f t="shared" si="5"/>
        <v>8.0966196612914099E-2</v>
      </c>
      <c r="G124" s="87"/>
      <c r="H124" s="95"/>
      <c r="I124" s="87"/>
      <c r="J124" s="88"/>
      <c r="K124" s="88"/>
      <c r="L124" s="93"/>
      <c r="M124" s="93"/>
      <c r="N124" s="93"/>
      <c r="O124" s="93"/>
      <c r="P124" s="93"/>
      <c r="Q124" s="93"/>
      <c r="R124" s="93"/>
      <c r="S124" s="93"/>
      <c r="T124" s="93"/>
      <c r="U124" s="93"/>
      <c r="V124" s="93"/>
      <c r="W124" s="93"/>
    </row>
    <row r="125" spans="1:23" s="22" customFormat="1" x14ac:dyDescent="0.25">
      <c r="A125" s="23" t="s">
        <v>205</v>
      </c>
      <c r="B125" s="21">
        <v>10</v>
      </c>
      <c r="C125" s="97">
        <f t="shared" si="4"/>
        <v>5.3095465647233726E-2</v>
      </c>
      <c r="D125" s="21">
        <v>6</v>
      </c>
      <c r="E125" s="97">
        <f t="shared" si="5"/>
        <v>4.0483098306457049E-2</v>
      </c>
      <c r="G125" s="87"/>
      <c r="H125" s="95"/>
      <c r="I125" s="87"/>
      <c r="J125" s="88"/>
      <c r="K125" s="88"/>
      <c r="L125" s="93"/>
      <c r="M125" s="93"/>
      <c r="N125" s="93"/>
      <c r="O125" s="93"/>
      <c r="P125" s="93"/>
      <c r="Q125" s="93"/>
      <c r="R125" s="93"/>
      <c r="S125" s="93"/>
      <c r="T125" s="93"/>
      <c r="U125" s="93"/>
      <c r="V125" s="93"/>
      <c r="W125" s="93"/>
    </row>
    <row r="126" spans="1:23" s="22" customFormat="1" x14ac:dyDescent="0.25">
      <c r="A126" s="23" t="s">
        <v>206</v>
      </c>
      <c r="B126" s="21">
        <v>10</v>
      </c>
      <c r="C126" s="97">
        <f t="shared" si="4"/>
        <v>5.3095465647233726E-2</v>
      </c>
      <c r="D126" s="21">
        <v>3</v>
      </c>
      <c r="E126" s="97">
        <f t="shared" si="5"/>
        <v>2.0241549153228525E-2</v>
      </c>
      <c r="G126" s="87"/>
      <c r="H126" s="95"/>
      <c r="I126" s="87"/>
      <c r="J126" s="88"/>
      <c r="K126" s="88"/>
      <c r="L126" s="93"/>
      <c r="M126" s="93"/>
      <c r="N126" s="93"/>
      <c r="O126" s="93"/>
      <c r="P126" s="93"/>
      <c r="Q126" s="93"/>
      <c r="R126" s="93"/>
      <c r="S126" s="93"/>
      <c r="T126" s="93"/>
      <c r="U126" s="93"/>
      <c r="V126" s="93"/>
      <c r="W126" s="93"/>
    </row>
    <row r="127" spans="1:23" s="22" customFormat="1" x14ac:dyDescent="0.25">
      <c r="A127" s="23" t="s">
        <v>207</v>
      </c>
      <c r="B127" s="21">
        <v>10</v>
      </c>
      <c r="C127" s="97">
        <f t="shared" si="4"/>
        <v>5.3095465647233726E-2</v>
      </c>
      <c r="D127" s="21">
        <v>0</v>
      </c>
      <c r="E127" s="97">
        <f t="shared" si="5"/>
        <v>0</v>
      </c>
      <c r="G127" s="87"/>
      <c r="H127" s="95"/>
      <c r="I127" s="87"/>
      <c r="J127" s="88"/>
      <c r="K127" s="88"/>
      <c r="L127" s="93"/>
      <c r="M127" s="93"/>
      <c r="N127" s="93"/>
      <c r="O127" s="93"/>
      <c r="P127" s="93"/>
      <c r="Q127" s="93"/>
      <c r="R127" s="93"/>
      <c r="S127" s="93"/>
      <c r="T127" s="93"/>
      <c r="U127" s="93"/>
      <c r="V127" s="93"/>
      <c r="W127" s="93"/>
    </row>
    <row r="128" spans="1:23" s="22" customFormat="1" x14ac:dyDescent="0.25">
      <c r="A128" s="23" t="s">
        <v>80</v>
      </c>
      <c r="B128" s="21">
        <v>10</v>
      </c>
      <c r="C128" s="97">
        <f t="shared" si="4"/>
        <v>5.3095465647233726E-2</v>
      </c>
      <c r="D128" s="21">
        <v>22</v>
      </c>
      <c r="E128" s="97">
        <f t="shared" si="5"/>
        <v>0.14843802712367588</v>
      </c>
      <c r="G128" s="87"/>
      <c r="H128" s="95"/>
      <c r="I128" s="87"/>
      <c r="J128" s="88"/>
      <c r="K128" s="88"/>
      <c r="L128" s="93"/>
      <c r="M128" s="93"/>
      <c r="N128" s="93"/>
      <c r="O128" s="93"/>
      <c r="P128" s="93"/>
      <c r="Q128" s="93"/>
      <c r="R128" s="93"/>
      <c r="S128" s="93"/>
      <c r="T128" s="93"/>
      <c r="U128" s="93"/>
      <c r="V128" s="93"/>
      <c r="W128" s="93"/>
    </row>
    <row r="129" spans="1:23" s="22" customFormat="1" x14ac:dyDescent="0.25">
      <c r="A129" s="23" t="s">
        <v>128</v>
      </c>
      <c r="B129" s="21">
        <v>9</v>
      </c>
      <c r="C129" s="97">
        <f t="shared" si="4"/>
        <v>4.7785919082510349E-2</v>
      </c>
      <c r="D129" s="21">
        <v>10</v>
      </c>
      <c r="E129" s="97">
        <f t="shared" si="5"/>
        <v>6.7471830510761763E-2</v>
      </c>
      <c r="G129" s="87"/>
      <c r="H129" s="95"/>
      <c r="I129" s="87"/>
      <c r="J129" s="88"/>
      <c r="K129" s="88"/>
      <c r="L129" s="93"/>
      <c r="M129" s="93"/>
      <c r="N129" s="93"/>
      <c r="O129" s="93"/>
      <c r="P129" s="93"/>
      <c r="Q129" s="93"/>
      <c r="R129" s="93"/>
      <c r="S129" s="93"/>
      <c r="T129" s="93"/>
      <c r="U129" s="93"/>
      <c r="V129" s="93"/>
      <c r="W129" s="93"/>
    </row>
    <row r="130" spans="1:23" s="22" customFormat="1" x14ac:dyDescent="0.25">
      <c r="A130" s="23" t="s">
        <v>208</v>
      </c>
      <c r="B130" s="21">
        <v>8</v>
      </c>
      <c r="C130" s="97">
        <f t="shared" si="4"/>
        <v>4.2476372517786985E-2</v>
      </c>
      <c r="D130" s="21">
        <v>0</v>
      </c>
      <c r="E130" s="97">
        <f t="shared" si="5"/>
        <v>0</v>
      </c>
      <c r="G130" s="87"/>
      <c r="H130" s="95"/>
      <c r="I130" s="87"/>
      <c r="J130" s="88"/>
      <c r="K130" s="88"/>
      <c r="L130" s="93"/>
      <c r="M130" s="93"/>
      <c r="N130" s="93"/>
      <c r="O130" s="93"/>
      <c r="P130" s="93"/>
      <c r="Q130" s="93"/>
      <c r="R130" s="93"/>
      <c r="S130" s="93"/>
      <c r="T130" s="93"/>
      <c r="U130" s="93"/>
      <c r="V130" s="93"/>
      <c r="W130" s="93"/>
    </row>
    <row r="131" spans="1:23" s="22" customFormat="1" x14ac:dyDescent="0.25">
      <c r="A131" s="23" t="s">
        <v>209</v>
      </c>
      <c r="B131" s="21">
        <v>7</v>
      </c>
      <c r="C131" s="97">
        <f t="shared" si="4"/>
        <v>3.7166825953063608E-2</v>
      </c>
      <c r="D131" s="21">
        <v>1</v>
      </c>
      <c r="E131" s="97">
        <f t="shared" si="5"/>
        <v>6.7471830510761758E-3</v>
      </c>
      <c r="G131" s="87"/>
      <c r="H131" s="95"/>
      <c r="I131" s="87"/>
      <c r="J131" s="88"/>
      <c r="K131" s="88"/>
      <c r="L131" s="93"/>
      <c r="M131" s="93"/>
      <c r="N131" s="93"/>
      <c r="O131" s="93"/>
      <c r="P131" s="93"/>
      <c r="Q131" s="93"/>
      <c r="R131" s="93"/>
      <c r="S131" s="93"/>
      <c r="T131" s="93"/>
      <c r="U131" s="93"/>
      <c r="V131" s="93"/>
      <c r="W131" s="93"/>
    </row>
    <row r="132" spans="1:23" s="22" customFormat="1" x14ac:dyDescent="0.25">
      <c r="A132" s="23" t="s">
        <v>210</v>
      </c>
      <c r="B132" s="21">
        <v>6</v>
      </c>
      <c r="C132" s="97">
        <f t="shared" si="4"/>
        <v>3.1857279388340237E-2</v>
      </c>
      <c r="D132" s="21">
        <v>4</v>
      </c>
      <c r="E132" s="97">
        <f t="shared" si="5"/>
        <v>2.6988732204304703E-2</v>
      </c>
      <c r="G132" s="87"/>
      <c r="H132" s="95"/>
      <c r="I132" s="87"/>
      <c r="J132" s="88"/>
      <c r="K132" s="88"/>
      <c r="L132" s="93"/>
      <c r="M132" s="93"/>
      <c r="N132" s="93"/>
      <c r="O132" s="93"/>
      <c r="P132" s="93"/>
      <c r="Q132" s="93"/>
      <c r="R132" s="93"/>
      <c r="S132" s="93"/>
      <c r="T132" s="93"/>
      <c r="U132" s="93"/>
      <c r="V132" s="93"/>
      <c r="W132" s="93"/>
    </row>
    <row r="133" spans="1:23" s="22" customFormat="1" x14ac:dyDescent="0.25">
      <c r="A133" s="29" t="s">
        <v>211</v>
      </c>
      <c r="B133" s="28">
        <v>149</v>
      </c>
      <c r="C133" s="97">
        <f t="shared" si="4"/>
        <v>0.79112243814378258</v>
      </c>
      <c r="D133" s="28">
        <v>135</v>
      </c>
      <c r="E133" s="97">
        <f t="shared" si="5"/>
        <v>0.91086971189528376</v>
      </c>
      <c r="G133" s="88"/>
      <c r="H133" s="95"/>
      <c r="I133" s="87"/>
      <c r="J133" s="88"/>
      <c r="K133" s="88"/>
      <c r="L133" s="93"/>
      <c r="M133" s="93"/>
      <c r="N133" s="93"/>
      <c r="O133" s="93"/>
      <c r="P133" s="93"/>
      <c r="Q133" s="93"/>
      <c r="R133" s="93"/>
      <c r="S133" s="93"/>
      <c r="T133" s="93"/>
      <c r="U133" s="93"/>
      <c r="V133" s="93"/>
      <c r="W133" s="93"/>
    </row>
    <row r="134" spans="1:23" s="22" customFormat="1" x14ac:dyDescent="0.25">
      <c r="A134" s="24" t="s">
        <v>185</v>
      </c>
      <c r="B134" s="25">
        <f>SUM(B89:B133)</f>
        <v>4390</v>
      </c>
      <c r="C134" s="96">
        <f t="shared" si="4"/>
        <v>23.308909419135606</v>
      </c>
      <c r="D134" s="30">
        <f>SUM(D89:D133)</f>
        <v>3521</v>
      </c>
      <c r="E134" s="100">
        <f>D134/$D$135*100</f>
        <v>23.756831522839214</v>
      </c>
      <c r="G134" s="88"/>
      <c r="H134" s="95"/>
      <c r="I134" s="87"/>
      <c r="J134" s="88"/>
      <c r="K134" s="88"/>
      <c r="L134" s="93"/>
      <c r="M134" s="93"/>
      <c r="N134" s="93"/>
      <c r="O134" s="93"/>
      <c r="P134" s="93"/>
      <c r="Q134" s="93"/>
      <c r="R134" s="93"/>
      <c r="S134" s="93"/>
      <c r="T134" s="93"/>
      <c r="U134" s="93"/>
      <c r="V134" s="93"/>
      <c r="W134" s="93"/>
    </row>
    <row r="135" spans="1:23" s="22" customFormat="1" x14ac:dyDescent="0.25">
      <c r="A135" s="24" t="s">
        <v>158</v>
      </c>
      <c r="B135" s="25">
        <f>SUM(B87,B134)</f>
        <v>18834</v>
      </c>
      <c r="C135" s="25">
        <f>SUM(C87,C134)</f>
        <v>100</v>
      </c>
      <c r="D135" s="25">
        <f>SUM(D87,D134)</f>
        <v>14821</v>
      </c>
      <c r="E135" s="25">
        <f>SUM(E87,E134)</f>
        <v>99.999999999999915</v>
      </c>
      <c r="G135" s="88"/>
      <c r="H135" s="95"/>
      <c r="I135" s="87"/>
      <c r="J135" s="88"/>
      <c r="K135" s="88"/>
      <c r="L135" s="93"/>
      <c r="M135" s="93"/>
      <c r="N135" s="93"/>
      <c r="O135" s="93"/>
      <c r="P135" s="93"/>
      <c r="Q135" s="93"/>
      <c r="R135" s="93"/>
      <c r="S135" s="93"/>
      <c r="T135" s="93"/>
      <c r="U135" s="93"/>
      <c r="V135" s="93"/>
      <c r="W135" s="93"/>
    </row>
    <row r="136" spans="1:23" x14ac:dyDescent="0.35">
      <c r="A136" s="134" t="s">
        <v>177</v>
      </c>
      <c r="B136" s="134"/>
      <c r="C136" s="134"/>
      <c r="D136" s="134"/>
      <c r="E136" s="134"/>
    </row>
    <row r="137" spans="1:23" s="15" customFormat="1" x14ac:dyDescent="0.3">
      <c r="A137" s="112" t="s">
        <v>213</v>
      </c>
      <c r="B137" s="112"/>
      <c r="C137" s="112"/>
      <c r="D137" s="112"/>
      <c r="E137" s="112"/>
      <c r="F137" s="89"/>
      <c r="G137" s="89"/>
      <c r="H137" s="94"/>
      <c r="I137" s="90"/>
      <c r="J137" s="90"/>
      <c r="K137" s="90"/>
      <c r="L137" s="94"/>
      <c r="M137" s="94"/>
      <c r="N137" s="94"/>
      <c r="O137" s="94"/>
      <c r="P137" s="94"/>
      <c r="Q137" s="94"/>
      <c r="R137" s="94"/>
      <c r="S137" s="94"/>
      <c r="T137" s="94"/>
      <c r="U137" s="94"/>
    </row>
    <row r="138" spans="1:23" x14ac:dyDescent="0.35">
      <c r="A138" s="91" t="s">
        <v>212</v>
      </c>
      <c r="B138" s="91"/>
      <c r="C138" s="91"/>
      <c r="D138" s="91"/>
      <c r="E138" s="91"/>
    </row>
  </sheetData>
  <mergeCells count="6">
    <mergeCell ref="A136:E136"/>
    <mergeCell ref="A5:A6"/>
    <mergeCell ref="B5:B6"/>
    <mergeCell ref="C5:C6"/>
    <mergeCell ref="D5:D6"/>
    <mergeCell ref="E5:E6"/>
  </mergeCells>
  <printOptions horizontalCentered="1"/>
  <pageMargins left="0.47244094488188981" right="0.47244094488188981" top="0.59055118110236227" bottom="0.74803149606299213" header="0.31496062992125984" footer="0.31496062992125984"/>
  <pageSetup paperSize="9" scale="65" fitToHeight="0" orientation="portrait" r:id="rId1"/>
  <headerFooter>
    <oddFooter>&amp;L&amp;"Trebuchet MS,Grassetto"Statistiche Italia - IMMATRICOLAZIONI
Automobile in cifre &amp;C&amp;"Trebuchet MS,Normale"&amp;9&amp;P/&amp;N&amp;R&amp;"Trebuchet MS,Grassetto"ANFIA - Studi e statistiche</oddFooter>
  </headerFooter>
  <rowBreaks count="1" manualBreakCount="1">
    <brk id="77" max="16383" man="1"/>
  </rowBreaks>
  <ignoredErrors>
    <ignoredError sqref="C134 C87"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138"/>
  <sheetViews>
    <sheetView showGridLines="0" zoomScaleNormal="100" workbookViewId="0">
      <pane ySplit="6" topLeftCell="A7" activePane="bottomLeft" state="frozen"/>
      <selection pane="bottomLeft" activeCell="A2" sqref="A2"/>
    </sheetView>
  </sheetViews>
  <sheetFormatPr defaultColWidth="9.42578125" defaultRowHeight="15" x14ac:dyDescent="0.35"/>
  <cols>
    <col min="1" max="1" width="42.28515625" style="2" customWidth="1"/>
    <col min="2" max="2" width="6.5703125" style="2" bestFit="1" customWidth="1"/>
    <col min="3" max="3" width="4.5703125" style="14" bestFit="1" customWidth="1"/>
    <col min="4" max="4" width="6.5703125" style="2" bestFit="1" customWidth="1"/>
    <col min="5" max="5" width="4.5703125" style="14" bestFit="1" customWidth="1"/>
    <col min="6" max="6" width="6.5703125" style="2" bestFit="1" customWidth="1"/>
    <col min="7" max="7" width="5.5703125" style="14" bestFit="1" customWidth="1"/>
    <col min="8" max="8" width="6.5703125" style="2" bestFit="1" customWidth="1"/>
    <col min="9" max="9" width="5.5703125" style="14" bestFit="1" customWidth="1"/>
    <col min="10" max="10" width="6.5703125" style="2" bestFit="1" customWidth="1"/>
    <col min="11" max="11" width="5.5703125" style="86" bestFit="1" customWidth="1"/>
    <col min="12" max="12" width="4.7109375" style="85" customWidth="1"/>
    <col min="13" max="13" width="4.42578125" style="85" customWidth="1"/>
    <col min="14" max="14" width="4.42578125" style="92" customWidth="1"/>
    <col min="15" max="15" width="4.42578125" style="86" bestFit="1" customWidth="1"/>
    <col min="16" max="16" width="31.7109375" style="86" bestFit="1" customWidth="1"/>
    <col min="17" max="17" width="27.28515625" style="86" bestFit="1" customWidth="1"/>
    <col min="18" max="18" width="9.42578125" style="86"/>
    <col min="19" max="27" width="9.42578125" style="92"/>
    <col min="28" max="16384" width="9.42578125" style="2"/>
  </cols>
  <sheetData>
    <row r="1" spans="1:29" ht="17.25" customHeight="1" x14ac:dyDescent="0.35">
      <c r="B1" s="1"/>
      <c r="C1" s="11"/>
      <c r="D1" s="1"/>
      <c r="E1" s="11"/>
      <c r="F1" s="1"/>
      <c r="G1" s="11"/>
      <c r="H1" s="1"/>
      <c r="I1" s="11"/>
    </row>
    <row r="2" spans="1:29" ht="17.25" customHeight="1" x14ac:dyDescent="0.35">
      <c r="A2" s="16" t="s">
        <v>154</v>
      </c>
      <c r="C2" s="12"/>
      <c r="E2" s="12"/>
      <c r="G2" s="12"/>
      <c r="H2" s="3"/>
      <c r="I2" s="12"/>
    </row>
    <row r="3" spans="1:29" ht="17.25" customHeight="1" x14ac:dyDescent="0.35">
      <c r="A3" s="17" t="s">
        <v>155</v>
      </c>
      <c r="C3" s="12"/>
      <c r="E3" s="12"/>
      <c r="G3" s="12"/>
      <c r="H3" s="3"/>
      <c r="I3" s="12"/>
      <c r="L3" s="107"/>
      <c r="M3" s="107"/>
      <c r="N3" s="108"/>
      <c r="S3" s="108"/>
      <c r="T3" s="108"/>
      <c r="U3" s="108"/>
      <c r="V3" s="108"/>
      <c r="W3" s="108"/>
    </row>
    <row r="4" spans="1:29" ht="17.25" customHeight="1" x14ac:dyDescent="0.35">
      <c r="A4" s="4"/>
      <c r="B4" s="4"/>
      <c r="C4" s="13"/>
      <c r="D4" s="4"/>
      <c r="E4" s="13"/>
      <c r="F4" s="4"/>
      <c r="G4" s="13"/>
      <c r="H4" s="4"/>
      <c r="I4" s="13"/>
      <c r="L4" s="107"/>
      <c r="M4" s="123"/>
      <c r="N4" s="86"/>
      <c r="S4" s="86"/>
      <c r="T4" s="86"/>
      <c r="U4" s="124"/>
      <c r="V4" s="108"/>
      <c r="W4" s="108"/>
    </row>
    <row r="5" spans="1:29" ht="15" customHeight="1" x14ac:dyDescent="0.35">
      <c r="A5" s="128" t="s">
        <v>149</v>
      </c>
      <c r="B5" s="130" t="s">
        <v>178</v>
      </c>
      <c r="C5" s="132" t="s">
        <v>0</v>
      </c>
      <c r="D5" s="130">
        <v>2019</v>
      </c>
      <c r="E5" s="132" t="s">
        <v>0</v>
      </c>
      <c r="F5" s="130">
        <v>2018</v>
      </c>
      <c r="G5" s="132" t="s">
        <v>0</v>
      </c>
      <c r="H5" s="130">
        <v>2017</v>
      </c>
      <c r="I5" s="132" t="s">
        <v>0</v>
      </c>
      <c r="J5" s="130">
        <v>2016</v>
      </c>
      <c r="K5" s="132" t="s">
        <v>0</v>
      </c>
      <c r="L5" s="108"/>
      <c r="M5" s="124"/>
      <c r="N5" s="85"/>
      <c r="O5" s="85"/>
      <c r="S5" s="86"/>
      <c r="T5" s="86"/>
      <c r="U5" s="124"/>
      <c r="V5" s="108"/>
      <c r="W5" s="108"/>
      <c r="AB5" s="92"/>
      <c r="AC5" s="92"/>
    </row>
    <row r="6" spans="1:29" ht="10.5" customHeight="1" x14ac:dyDescent="0.35">
      <c r="A6" s="129"/>
      <c r="B6" s="131"/>
      <c r="C6" s="133"/>
      <c r="D6" s="131"/>
      <c r="E6" s="133"/>
      <c r="F6" s="131"/>
      <c r="G6" s="133"/>
      <c r="H6" s="131"/>
      <c r="I6" s="133"/>
      <c r="J6" s="131"/>
      <c r="K6" s="133"/>
      <c r="L6" s="108"/>
      <c r="M6" s="124"/>
      <c r="N6" s="85"/>
      <c r="O6" s="85"/>
      <c r="S6" s="86"/>
      <c r="T6" s="86"/>
      <c r="U6" s="124"/>
      <c r="V6" s="108"/>
      <c r="W6" s="108"/>
      <c r="AB6" s="92"/>
      <c r="AC6" s="92"/>
    </row>
    <row r="7" spans="1:29" s="15" customFormat="1" x14ac:dyDescent="0.25">
      <c r="A7" s="18" t="s">
        <v>183</v>
      </c>
      <c r="B7" s="19"/>
      <c r="C7" s="101"/>
      <c r="D7" s="19"/>
      <c r="E7" s="20"/>
      <c r="F7" s="19"/>
      <c r="G7" s="20"/>
      <c r="H7" s="19"/>
      <c r="I7" s="20"/>
      <c r="J7" s="19"/>
      <c r="K7" s="20"/>
      <c r="L7" s="109"/>
      <c r="M7" s="125"/>
      <c r="N7" s="89"/>
      <c r="O7" s="87"/>
      <c r="P7" s="104" t="s">
        <v>179</v>
      </c>
      <c r="Q7" s="105" t="s">
        <v>180</v>
      </c>
      <c r="R7" s="88"/>
      <c r="S7" s="88"/>
      <c r="T7" s="90"/>
      <c r="U7" s="125"/>
      <c r="V7" s="109"/>
      <c r="W7" s="109"/>
      <c r="X7" s="94"/>
      <c r="Y7" s="94"/>
      <c r="Z7" s="94"/>
      <c r="AA7" s="94"/>
      <c r="AB7" s="94"/>
      <c r="AC7" s="94"/>
    </row>
    <row r="8" spans="1:29" s="22" customFormat="1" x14ac:dyDescent="0.25">
      <c r="A8" s="23" t="s">
        <v>1</v>
      </c>
      <c r="B8" s="21">
        <v>3878</v>
      </c>
      <c r="C8" s="102">
        <f t="shared" ref="C8:C39" si="0">B8/$B$135*100</f>
        <v>26.225738824643269</v>
      </c>
      <c r="D8" s="21">
        <v>4293</v>
      </c>
      <c r="E8" s="97">
        <f>D8/$D$135*100</f>
        <v>26.306758992585326</v>
      </c>
      <c r="F8" s="21">
        <v>4041</v>
      </c>
      <c r="G8" s="97">
        <f t="shared" ref="G8:G39" si="1">F8/$F$135*100</f>
        <v>25.597010198264396</v>
      </c>
      <c r="H8" s="21">
        <v>4238</v>
      </c>
      <c r="I8" s="97">
        <f t="shared" ref="I8:I39" si="2">H8/$H$135*100</f>
        <v>25.172249940603468</v>
      </c>
      <c r="J8" s="21">
        <v>4254</v>
      </c>
      <c r="K8" s="97">
        <f t="shared" ref="K8:K39" si="3">J8/$J$135*100</f>
        <v>25.318414474467328</v>
      </c>
      <c r="L8" s="110"/>
      <c r="M8" s="127"/>
      <c r="N8" s="87"/>
      <c r="O8" s="103">
        <v>2014</v>
      </c>
      <c r="P8" s="106">
        <v>12312</v>
      </c>
      <c r="Q8" s="106">
        <v>2261</v>
      </c>
      <c r="R8" s="88"/>
      <c r="S8" s="88"/>
      <c r="T8" s="88"/>
      <c r="U8" s="127"/>
      <c r="V8" s="110"/>
      <c r="W8" s="110"/>
      <c r="X8" s="93"/>
      <c r="Y8" s="93"/>
      <c r="Z8" s="93"/>
      <c r="AA8" s="93"/>
      <c r="AB8" s="93"/>
      <c r="AC8" s="93"/>
    </row>
    <row r="9" spans="1:29" s="22" customFormat="1" x14ac:dyDescent="0.25">
      <c r="A9" s="23" t="s">
        <v>115</v>
      </c>
      <c r="B9" s="21">
        <v>1889</v>
      </c>
      <c r="C9" s="102">
        <f t="shared" si="0"/>
        <v>12.774734564144181</v>
      </c>
      <c r="D9" s="21">
        <v>2290</v>
      </c>
      <c r="E9" s="97">
        <f t="shared" ref="E9:E72" si="4">D9/$D$135*100</f>
        <v>14.032722593296157</v>
      </c>
      <c r="F9" s="21">
        <v>2311</v>
      </c>
      <c r="G9" s="97">
        <f t="shared" si="1"/>
        <v>14.638626718185849</v>
      </c>
      <c r="H9" s="21">
        <v>2565</v>
      </c>
      <c r="I9" s="97">
        <f t="shared" si="2"/>
        <v>15.235210263720599</v>
      </c>
      <c r="J9" s="21">
        <v>2797</v>
      </c>
      <c r="K9" s="97">
        <f t="shared" si="3"/>
        <v>16.646827758600168</v>
      </c>
      <c r="L9" s="110"/>
      <c r="M9" s="126"/>
      <c r="N9" s="87"/>
      <c r="O9" s="103">
        <v>2015</v>
      </c>
      <c r="P9" s="106">
        <v>12791</v>
      </c>
      <c r="Q9" s="106">
        <v>2607</v>
      </c>
      <c r="R9" s="88"/>
      <c r="S9" s="88"/>
      <c r="T9" s="88"/>
      <c r="U9" s="127"/>
      <c r="V9" s="110"/>
      <c r="W9" s="110"/>
      <c r="X9" s="93"/>
      <c r="Y9" s="93"/>
      <c r="Z9" s="93"/>
      <c r="AA9" s="93"/>
      <c r="AB9" s="93"/>
      <c r="AC9" s="93"/>
    </row>
    <row r="10" spans="1:29" s="22" customFormat="1" x14ac:dyDescent="0.25">
      <c r="A10" s="23" t="s">
        <v>3</v>
      </c>
      <c r="B10" s="21">
        <v>882</v>
      </c>
      <c r="C10" s="102">
        <f t="shared" si="0"/>
        <v>5.9646987218502741</v>
      </c>
      <c r="D10" s="21">
        <v>1081</v>
      </c>
      <c r="E10" s="97">
        <f t="shared" si="4"/>
        <v>6.6241804032109819</v>
      </c>
      <c r="F10" s="21">
        <v>1134</v>
      </c>
      <c r="G10" s="97">
        <f t="shared" si="1"/>
        <v>7.1831253563058208</v>
      </c>
      <c r="H10" s="21">
        <v>1134</v>
      </c>
      <c r="I10" s="97">
        <f t="shared" si="2"/>
        <v>6.7355666429080543</v>
      </c>
      <c r="J10" s="21">
        <v>1154</v>
      </c>
      <c r="K10" s="97">
        <f t="shared" si="3"/>
        <v>6.8682299726223066</v>
      </c>
      <c r="L10" s="110"/>
      <c r="M10" s="126"/>
      <c r="N10" s="87"/>
      <c r="O10" s="103">
        <v>2016</v>
      </c>
      <c r="P10" s="106">
        <v>13934</v>
      </c>
      <c r="Q10" s="106">
        <v>2868</v>
      </c>
      <c r="R10" s="88"/>
      <c r="S10" s="88"/>
      <c r="T10" s="88"/>
      <c r="U10" s="127"/>
      <c r="V10" s="110"/>
      <c r="W10" s="110"/>
      <c r="X10" s="93"/>
      <c r="Y10" s="93"/>
      <c r="Z10" s="93"/>
      <c r="AA10" s="93"/>
      <c r="AB10" s="93"/>
      <c r="AC10" s="93"/>
    </row>
    <row r="11" spans="1:29" s="22" customFormat="1" x14ac:dyDescent="0.25">
      <c r="A11" s="23" t="s">
        <v>5</v>
      </c>
      <c r="B11" s="21">
        <v>345</v>
      </c>
      <c r="C11" s="102">
        <f t="shared" si="0"/>
        <v>2.333130452424427</v>
      </c>
      <c r="D11" s="21">
        <v>430</v>
      </c>
      <c r="E11" s="97">
        <f t="shared" si="4"/>
        <v>2.6349653777805013</v>
      </c>
      <c r="F11" s="21">
        <v>422</v>
      </c>
      <c r="G11" s="97">
        <f t="shared" si="1"/>
        <v>2.6730854500538417</v>
      </c>
      <c r="H11" s="21">
        <v>457</v>
      </c>
      <c r="I11" s="97">
        <f t="shared" si="2"/>
        <v>2.7144214777856974</v>
      </c>
      <c r="J11" s="21">
        <v>711</v>
      </c>
      <c r="K11" s="97">
        <f t="shared" si="3"/>
        <v>4.2316390905844541</v>
      </c>
      <c r="L11" s="110"/>
      <c r="M11" s="126"/>
      <c r="N11" s="87"/>
      <c r="O11" s="103">
        <v>2017</v>
      </c>
      <c r="P11" s="106">
        <v>13471</v>
      </c>
      <c r="Q11" s="106">
        <v>3365</v>
      </c>
      <c r="R11" s="88"/>
      <c r="S11" s="88"/>
      <c r="T11" s="88"/>
      <c r="U11" s="127"/>
      <c r="V11" s="110"/>
      <c r="W11" s="110"/>
      <c r="X11" s="93"/>
      <c r="Y11" s="93"/>
      <c r="Z11" s="93"/>
      <c r="AA11" s="93"/>
      <c r="AB11" s="93"/>
      <c r="AC11" s="93"/>
    </row>
    <row r="12" spans="1:29" s="22" customFormat="1" x14ac:dyDescent="0.25">
      <c r="A12" s="23" t="s">
        <v>8</v>
      </c>
      <c r="B12" s="21">
        <v>457</v>
      </c>
      <c r="C12" s="102">
        <f t="shared" si="0"/>
        <v>3.090552512341922</v>
      </c>
      <c r="D12" s="21">
        <v>414</v>
      </c>
      <c r="E12" s="97">
        <f t="shared" si="4"/>
        <v>2.5369201544212268</v>
      </c>
      <c r="F12" s="21">
        <v>366</v>
      </c>
      <c r="G12" s="97">
        <f t="shared" si="1"/>
        <v>2.3183632102362703</v>
      </c>
      <c r="H12" s="21">
        <v>373</v>
      </c>
      <c r="I12" s="97">
        <f t="shared" si="2"/>
        <v>2.2154906153480636</v>
      </c>
      <c r="J12" s="21">
        <v>360</v>
      </c>
      <c r="K12" s="97">
        <f t="shared" si="3"/>
        <v>2.1426020711820022</v>
      </c>
      <c r="L12" s="110"/>
      <c r="M12" s="126"/>
      <c r="N12" s="87"/>
      <c r="O12" s="103">
        <v>2018</v>
      </c>
      <c r="P12" s="106">
        <v>12335</v>
      </c>
      <c r="Q12" s="106">
        <v>3452</v>
      </c>
      <c r="R12" s="88"/>
      <c r="S12" s="88"/>
      <c r="T12" s="88"/>
      <c r="U12" s="127"/>
      <c r="V12" s="110"/>
      <c r="W12" s="110"/>
      <c r="X12" s="93"/>
      <c r="Y12" s="93"/>
      <c r="Z12" s="93"/>
      <c r="AA12" s="93"/>
      <c r="AB12" s="93"/>
      <c r="AC12" s="93"/>
    </row>
    <row r="13" spans="1:29" s="22" customFormat="1" x14ac:dyDescent="0.25">
      <c r="A13" s="23" t="s">
        <v>4</v>
      </c>
      <c r="B13" s="21">
        <v>433</v>
      </c>
      <c r="C13" s="102">
        <f t="shared" si="0"/>
        <v>2.9282477852167443</v>
      </c>
      <c r="D13" s="21">
        <v>384</v>
      </c>
      <c r="E13" s="97">
        <f t="shared" si="4"/>
        <v>2.3530853606225874</v>
      </c>
      <c r="F13" s="21">
        <v>237</v>
      </c>
      <c r="G13" s="97">
        <f t="shared" si="1"/>
        <v>1.5012351935136505</v>
      </c>
      <c r="H13" s="21">
        <v>219</v>
      </c>
      <c r="I13" s="97">
        <f t="shared" si="2"/>
        <v>1.300784034212402</v>
      </c>
      <c r="J13" s="21">
        <v>142</v>
      </c>
      <c r="K13" s="97">
        <f t="shared" si="3"/>
        <v>0.84513748363290087</v>
      </c>
      <c r="L13" s="110"/>
      <c r="M13" s="126"/>
      <c r="N13" s="87"/>
      <c r="O13" s="103">
        <v>2019</v>
      </c>
      <c r="P13" s="106">
        <v>12477</v>
      </c>
      <c r="Q13" s="106">
        <v>3842</v>
      </c>
      <c r="R13" s="88"/>
      <c r="S13" s="88"/>
      <c r="T13" s="88"/>
      <c r="U13" s="127"/>
      <c r="V13" s="110"/>
      <c r="W13" s="110"/>
      <c r="X13" s="93"/>
      <c r="Y13" s="93"/>
      <c r="Z13" s="93"/>
      <c r="AA13" s="93"/>
      <c r="AB13" s="93"/>
      <c r="AC13" s="93"/>
    </row>
    <row r="14" spans="1:29" s="22" customFormat="1" x14ac:dyDescent="0.25">
      <c r="A14" s="23" t="s">
        <v>11</v>
      </c>
      <c r="B14" s="21">
        <v>331</v>
      </c>
      <c r="C14" s="102">
        <f t="shared" si="0"/>
        <v>2.2384526949347401</v>
      </c>
      <c r="D14" s="21">
        <v>342</v>
      </c>
      <c r="E14" s="97">
        <f t="shared" si="4"/>
        <v>2.0957166493044919</v>
      </c>
      <c r="F14" s="21">
        <v>294</v>
      </c>
      <c r="G14" s="97">
        <f t="shared" si="1"/>
        <v>1.8622917590422499</v>
      </c>
      <c r="H14" s="21">
        <v>372</v>
      </c>
      <c r="I14" s="97">
        <f t="shared" si="2"/>
        <v>2.2095509622238061</v>
      </c>
      <c r="J14" s="21">
        <v>371</v>
      </c>
      <c r="K14" s="97">
        <f t="shared" si="3"/>
        <v>2.2080704678014524</v>
      </c>
      <c r="L14" s="110"/>
      <c r="M14" s="126"/>
      <c r="N14" s="87"/>
      <c r="O14" s="88">
        <v>2020</v>
      </c>
      <c r="P14" s="106">
        <v>11112</v>
      </c>
      <c r="Q14" s="106">
        <v>3521</v>
      </c>
      <c r="R14" s="88"/>
      <c r="S14" s="88"/>
      <c r="T14" s="88"/>
      <c r="U14" s="127"/>
      <c r="V14" s="110"/>
      <c r="W14" s="110"/>
      <c r="X14" s="93"/>
      <c r="Y14" s="93"/>
      <c r="Z14" s="93"/>
      <c r="AA14" s="93"/>
      <c r="AB14" s="93"/>
      <c r="AC14" s="93"/>
    </row>
    <row r="15" spans="1:29" s="22" customFormat="1" x14ac:dyDescent="0.25">
      <c r="A15" s="23" t="s">
        <v>6</v>
      </c>
      <c r="B15" s="21">
        <v>255</v>
      </c>
      <c r="C15" s="102">
        <f t="shared" si="0"/>
        <v>1.7244877257050113</v>
      </c>
      <c r="D15" s="21">
        <v>280</v>
      </c>
      <c r="E15" s="97">
        <f t="shared" si="4"/>
        <v>1.7157914087873032</v>
      </c>
      <c r="F15" s="21">
        <v>279</v>
      </c>
      <c r="G15" s="97">
        <f t="shared" si="1"/>
        <v>1.7672768733768291</v>
      </c>
      <c r="H15" s="21">
        <v>311</v>
      </c>
      <c r="I15" s="97">
        <f t="shared" si="2"/>
        <v>1.8472321216440959</v>
      </c>
      <c r="J15" s="21">
        <v>355</v>
      </c>
      <c r="K15" s="97">
        <f t="shared" si="3"/>
        <v>2.1128437090822518</v>
      </c>
      <c r="L15" s="110"/>
      <c r="M15" s="126"/>
      <c r="N15" s="87"/>
      <c r="O15" s="88">
        <v>2021</v>
      </c>
      <c r="P15" s="106">
        <v>14208</v>
      </c>
      <c r="Q15" s="106">
        <v>4348</v>
      </c>
      <c r="R15" s="88"/>
      <c r="S15" s="88"/>
      <c r="T15" s="88"/>
      <c r="U15" s="127"/>
      <c r="V15" s="110"/>
      <c r="W15" s="110"/>
      <c r="X15" s="93"/>
      <c r="Y15" s="93"/>
      <c r="Z15" s="93"/>
      <c r="AA15" s="93"/>
      <c r="AB15" s="93"/>
      <c r="AC15" s="93"/>
    </row>
    <row r="16" spans="1:29" s="22" customFormat="1" x14ac:dyDescent="0.25">
      <c r="A16" s="23" t="s">
        <v>9</v>
      </c>
      <c r="B16" s="21">
        <v>174</v>
      </c>
      <c r="C16" s="102">
        <f t="shared" si="0"/>
        <v>1.1767092716575369</v>
      </c>
      <c r="D16" s="21">
        <v>186</v>
      </c>
      <c r="E16" s="97">
        <f t="shared" si="4"/>
        <v>1.1397757215515658</v>
      </c>
      <c r="F16" s="21">
        <v>179</v>
      </c>
      <c r="G16" s="97">
        <f t="shared" si="1"/>
        <v>1.133844302274023</v>
      </c>
      <c r="H16" s="21">
        <v>264</v>
      </c>
      <c r="I16" s="97">
        <f t="shared" si="2"/>
        <v>1.5680684248039916</v>
      </c>
      <c r="J16" s="21">
        <v>329</v>
      </c>
      <c r="K16" s="97">
        <f t="shared" si="3"/>
        <v>1.9581002261635518</v>
      </c>
      <c r="L16" s="110"/>
      <c r="M16" s="126"/>
      <c r="N16" s="87"/>
      <c r="O16" s="88">
        <v>2022</v>
      </c>
      <c r="P16" s="106">
        <v>11637</v>
      </c>
      <c r="Q16" s="106">
        <v>4511</v>
      </c>
      <c r="R16" s="88"/>
      <c r="S16" s="88"/>
      <c r="T16" s="88"/>
      <c r="U16" s="127"/>
      <c r="V16" s="110"/>
      <c r="W16" s="110"/>
      <c r="X16" s="93"/>
      <c r="Y16" s="93"/>
      <c r="Z16" s="93"/>
      <c r="AA16" s="93"/>
      <c r="AB16" s="93"/>
      <c r="AC16" s="93"/>
    </row>
    <row r="17" spans="1:29" s="22" customFormat="1" x14ac:dyDescent="0.25">
      <c r="A17" s="23" t="s">
        <v>141</v>
      </c>
      <c r="B17" s="21">
        <v>123</v>
      </c>
      <c r="C17" s="102">
        <f t="shared" si="0"/>
        <v>0.83181172651653479</v>
      </c>
      <c r="D17" s="21">
        <v>159</v>
      </c>
      <c r="E17" s="97">
        <f t="shared" si="4"/>
        <v>0.97432440713279</v>
      </c>
      <c r="F17" s="21">
        <v>119</v>
      </c>
      <c r="G17" s="97">
        <f t="shared" si="1"/>
        <v>0.75378475961233926</v>
      </c>
      <c r="H17" s="21">
        <v>129</v>
      </c>
      <c r="I17" s="97">
        <f t="shared" si="2"/>
        <v>0.76621525302922311</v>
      </c>
      <c r="J17" s="21">
        <v>107</v>
      </c>
      <c r="K17" s="97">
        <f t="shared" si="3"/>
        <v>0.63682894893465058</v>
      </c>
      <c r="L17" s="110"/>
      <c r="M17" s="126"/>
      <c r="N17" s="87"/>
      <c r="O17" s="87"/>
      <c r="P17" s="106"/>
      <c r="Q17" s="106"/>
      <c r="R17" s="88"/>
      <c r="S17" s="88"/>
      <c r="T17" s="88"/>
      <c r="U17" s="127"/>
      <c r="V17" s="110"/>
      <c r="W17" s="110"/>
      <c r="X17" s="93"/>
      <c r="Y17" s="93"/>
      <c r="Z17" s="93"/>
      <c r="AA17" s="93"/>
      <c r="AB17" s="93"/>
      <c r="AC17" s="93"/>
    </row>
    <row r="18" spans="1:29" s="22" customFormat="1" x14ac:dyDescent="0.25">
      <c r="A18" s="23" t="s">
        <v>22</v>
      </c>
      <c r="B18" s="21">
        <v>136</v>
      </c>
      <c r="C18" s="102">
        <f t="shared" si="0"/>
        <v>0.91972678704267263</v>
      </c>
      <c r="D18" s="21">
        <v>138</v>
      </c>
      <c r="E18" s="97">
        <f t="shared" si="4"/>
        <v>0.84564005147374222</v>
      </c>
      <c r="F18" s="21">
        <v>102</v>
      </c>
      <c r="G18" s="97">
        <f t="shared" si="1"/>
        <v>0.64610122252486224</v>
      </c>
      <c r="H18" s="21">
        <v>114</v>
      </c>
      <c r="I18" s="97">
        <f t="shared" si="2"/>
        <v>0.67712045616535999</v>
      </c>
      <c r="J18" s="21">
        <v>141</v>
      </c>
      <c r="K18" s="97">
        <f t="shared" si="3"/>
        <v>0.83918581121295088</v>
      </c>
      <c r="L18" s="110"/>
      <c r="M18" s="126"/>
      <c r="N18" s="87"/>
      <c r="O18" s="87"/>
      <c r="P18" s="88"/>
      <c r="Q18" s="88"/>
      <c r="R18" s="88"/>
      <c r="S18" s="88"/>
      <c r="T18" s="88"/>
      <c r="U18" s="127"/>
      <c r="V18" s="110"/>
      <c r="W18" s="110"/>
      <c r="X18" s="93"/>
      <c r="Y18" s="93"/>
      <c r="Z18" s="93"/>
      <c r="AA18" s="93"/>
      <c r="AB18" s="93"/>
      <c r="AC18" s="93"/>
    </row>
    <row r="19" spans="1:29" s="22" customFormat="1" x14ac:dyDescent="0.25">
      <c r="A19" s="23" t="s">
        <v>12</v>
      </c>
      <c r="B19" s="21">
        <v>107</v>
      </c>
      <c r="C19" s="102">
        <f t="shared" si="0"/>
        <v>0.72360857509974974</v>
      </c>
      <c r="D19" s="21">
        <v>126</v>
      </c>
      <c r="E19" s="97">
        <f t="shared" si="4"/>
        <v>0.7721061339542864</v>
      </c>
      <c r="F19" s="21">
        <v>123</v>
      </c>
      <c r="G19" s="97">
        <f t="shared" si="1"/>
        <v>0.77912206245645155</v>
      </c>
      <c r="H19" s="21">
        <v>189</v>
      </c>
      <c r="I19" s="97">
        <f t="shared" si="2"/>
        <v>1.1225944404846757</v>
      </c>
      <c r="J19" s="21">
        <v>152</v>
      </c>
      <c r="K19" s="97">
        <f t="shared" si="3"/>
        <v>0.90465420783240102</v>
      </c>
      <c r="L19" s="110"/>
      <c r="M19" s="126"/>
      <c r="N19" s="87"/>
      <c r="O19" s="87"/>
      <c r="P19" s="88"/>
      <c r="Q19" s="88"/>
      <c r="R19" s="88"/>
      <c r="S19" s="88"/>
      <c r="T19" s="88"/>
      <c r="U19" s="127"/>
      <c r="V19" s="110"/>
      <c r="W19" s="110"/>
      <c r="X19" s="93"/>
      <c r="Y19" s="93"/>
      <c r="Z19" s="93"/>
      <c r="AA19" s="93"/>
      <c r="AB19" s="93"/>
      <c r="AC19" s="93"/>
    </row>
    <row r="20" spans="1:29" s="22" customFormat="1" x14ac:dyDescent="0.25">
      <c r="A20" s="23" t="s">
        <v>10</v>
      </c>
      <c r="B20" s="21">
        <v>71</v>
      </c>
      <c r="C20" s="102">
        <f t="shared" si="0"/>
        <v>0.48015148441198346</v>
      </c>
      <c r="D20" s="21">
        <v>121</v>
      </c>
      <c r="E20" s="97">
        <f t="shared" si="4"/>
        <v>0.74146700165451318</v>
      </c>
      <c r="F20" s="21">
        <v>146</v>
      </c>
      <c r="G20" s="97">
        <f t="shared" si="1"/>
        <v>0.92481155381009694</v>
      </c>
      <c r="H20" s="21">
        <v>187</v>
      </c>
      <c r="I20" s="97">
        <f t="shared" si="2"/>
        <v>1.1107151342361608</v>
      </c>
      <c r="J20" s="21">
        <v>203</v>
      </c>
      <c r="K20" s="97">
        <f t="shared" si="3"/>
        <v>1.2081895012498511</v>
      </c>
      <c r="L20" s="110"/>
      <c r="M20" s="126"/>
      <c r="N20" s="87"/>
      <c r="O20" s="87"/>
      <c r="P20" s="88"/>
      <c r="Q20" s="88"/>
      <c r="R20" s="88"/>
      <c r="S20" s="88"/>
      <c r="T20" s="88"/>
      <c r="U20" s="127"/>
      <c r="V20" s="110"/>
      <c r="W20" s="110"/>
      <c r="X20" s="93"/>
      <c r="Y20" s="93"/>
      <c r="Z20" s="93"/>
      <c r="AA20" s="93"/>
      <c r="AB20" s="93"/>
      <c r="AC20" s="93"/>
    </row>
    <row r="21" spans="1:29" s="22" customFormat="1" x14ac:dyDescent="0.25">
      <c r="A21" s="23" t="s">
        <v>13</v>
      </c>
      <c r="B21" s="21">
        <v>155</v>
      </c>
      <c r="C21" s="102">
        <f t="shared" si="0"/>
        <v>1.0482180293501049</v>
      </c>
      <c r="D21" s="21">
        <v>119</v>
      </c>
      <c r="E21" s="97">
        <f t="shared" si="4"/>
        <v>0.72921134873460391</v>
      </c>
      <c r="F21" s="21">
        <v>170</v>
      </c>
      <c r="G21" s="97">
        <f t="shared" si="1"/>
        <v>1.0768353708747704</v>
      </c>
      <c r="H21" s="21">
        <v>169</v>
      </c>
      <c r="I21" s="97">
        <f t="shared" si="2"/>
        <v>1.003801377999525</v>
      </c>
      <c r="J21" s="21">
        <v>164</v>
      </c>
      <c r="K21" s="97">
        <f t="shared" si="3"/>
        <v>0.97607427687180104</v>
      </c>
      <c r="L21" s="110"/>
      <c r="M21" s="126"/>
      <c r="N21" s="87"/>
      <c r="O21" s="87"/>
      <c r="P21" s="88"/>
      <c r="Q21" s="88"/>
      <c r="R21" s="88"/>
      <c r="S21" s="88"/>
      <c r="T21" s="88"/>
      <c r="U21" s="127"/>
      <c r="V21" s="110"/>
      <c r="W21" s="110"/>
      <c r="X21" s="93"/>
      <c r="Y21" s="93"/>
      <c r="Z21" s="93"/>
      <c r="AA21" s="93"/>
      <c r="AB21" s="93"/>
      <c r="AC21" s="93"/>
    </row>
    <row r="22" spans="1:29" s="22" customFormat="1" x14ac:dyDescent="0.25">
      <c r="A22" s="23" t="s">
        <v>14</v>
      </c>
      <c r="B22" s="21">
        <v>110</v>
      </c>
      <c r="C22" s="102">
        <f t="shared" si="0"/>
        <v>0.74389666599039694</v>
      </c>
      <c r="D22" s="21">
        <v>113</v>
      </c>
      <c r="E22" s="97">
        <f t="shared" si="4"/>
        <v>0.6924443899748759</v>
      </c>
      <c r="F22" s="21">
        <v>154</v>
      </c>
      <c r="G22" s="97">
        <f t="shared" si="1"/>
        <v>0.9754861594983214</v>
      </c>
      <c r="H22" s="21">
        <v>175</v>
      </c>
      <c r="I22" s="97">
        <f t="shared" si="2"/>
        <v>1.0394392967450701</v>
      </c>
      <c r="J22" s="21">
        <v>141</v>
      </c>
      <c r="K22" s="97">
        <f t="shared" si="3"/>
        <v>0.83918581121295088</v>
      </c>
      <c r="L22" s="110"/>
      <c r="M22" s="126"/>
      <c r="N22" s="87"/>
      <c r="O22" s="87"/>
      <c r="P22" s="88"/>
      <c r="Q22" s="88"/>
      <c r="R22" s="88"/>
      <c r="S22" s="88"/>
      <c r="T22" s="88"/>
      <c r="U22" s="127"/>
      <c r="V22" s="110"/>
      <c r="W22" s="110"/>
      <c r="X22" s="93"/>
      <c r="Y22" s="93"/>
      <c r="Z22" s="93"/>
      <c r="AA22" s="93"/>
      <c r="AB22" s="93"/>
      <c r="AC22" s="93"/>
    </row>
    <row r="23" spans="1:29" s="22" customFormat="1" x14ac:dyDescent="0.25">
      <c r="A23" s="23" t="s">
        <v>27</v>
      </c>
      <c r="B23" s="21">
        <v>132</v>
      </c>
      <c r="C23" s="102">
        <f t="shared" si="0"/>
        <v>0.89267599918847629</v>
      </c>
      <c r="D23" s="21">
        <v>112</v>
      </c>
      <c r="E23" s="97">
        <f t="shared" si="4"/>
        <v>0.68631656351492132</v>
      </c>
      <c r="F23" s="21">
        <v>94</v>
      </c>
      <c r="G23" s="97">
        <f t="shared" si="1"/>
        <v>0.59542661683663767</v>
      </c>
      <c r="H23" s="21">
        <v>125</v>
      </c>
      <c r="I23" s="97">
        <f t="shared" si="2"/>
        <v>0.74245664053219296</v>
      </c>
      <c r="J23" s="21">
        <v>106</v>
      </c>
      <c r="K23" s="97">
        <f t="shared" si="3"/>
        <v>0.6308772765147006</v>
      </c>
      <c r="L23" s="110"/>
      <c r="M23" s="126"/>
      <c r="N23" s="126"/>
      <c r="O23" s="126"/>
      <c r="P23" s="127"/>
      <c r="Q23" s="127"/>
      <c r="R23" s="127"/>
      <c r="S23" s="127"/>
      <c r="T23" s="127"/>
      <c r="U23" s="127"/>
      <c r="V23" s="110"/>
      <c r="W23" s="110"/>
      <c r="X23" s="93"/>
      <c r="Y23" s="93"/>
      <c r="Z23" s="93"/>
      <c r="AA23" s="93"/>
      <c r="AB23" s="93"/>
      <c r="AC23" s="93"/>
    </row>
    <row r="24" spans="1:29" s="22" customFormat="1" x14ac:dyDescent="0.25">
      <c r="A24" s="23" t="s">
        <v>17</v>
      </c>
      <c r="B24" s="21">
        <v>104</v>
      </c>
      <c r="C24" s="102">
        <f t="shared" si="0"/>
        <v>0.70332048420910254</v>
      </c>
      <c r="D24" s="21">
        <v>107</v>
      </c>
      <c r="E24" s="97">
        <f t="shared" si="4"/>
        <v>0.65567743121514799</v>
      </c>
      <c r="F24" s="21">
        <v>118</v>
      </c>
      <c r="G24" s="97">
        <f t="shared" si="1"/>
        <v>0.74745043390131116</v>
      </c>
      <c r="H24" s="21">
        <v>141</v>
      </c>
      <c r="I24" s="97">
        <f t="shared" si="2"/>
        <v>0.83749109052031356</v>
      </c>
      <c r="J24" s="21">
        <v>96</v>
      </c>
      <c r="K24" s="97">
        <f t="shared" si="3"/>
        <v>0.57136055231520055</v>
      </c>
      <c r="L24" s="110"/>
      <c r="M24" s="126"/>
      <c r="N24" s="126"/>
      <c r="O24" s="126"/>
      <c r="P24" s="127"/>
      <c r="Q24" s="127"/>
      <c r="R24" s="127"/>
      <c r="S24" s="127"/>
      <c r="T24" s="127"/>
      <c r="U24" s="127"/>
      <c r="V24" s="110"/>
      <c r="W24" s="110"/>
      <c r="X24" s="93"/>
      <c r="Y24" s="93"/>
      <c r="Z24" s="93"/>
      <c r="AA24" s="93"/>
      <c r="AB24" s="93"/>
      <c r="AC24" s="93"/>
    </row>
    <row r="25" spans="1:29" s="22" customFormat="1" x14ac:dyDescent="0.25">
      <c r="A25" s="23" t="s">
        <v>7</v>
      </c>
      <c r="B25" s="21">
        <v>82</v>
      </c>
      <c r="C25" s="102">
        <f t="shared" si="0"/>
        <v>0.55454115101102319</v>
      </c>
      <c r="D25" s="21">
        <v>107</v>
      </c>
      <c r="E25" s="97">
        <f t="shared" si="4"/>
        <v>0.65567743121514799</v>
      </c>
      <c r="F25" s="21">
        <v>133</v>
      </c>
      <c r="G25" s="97">
        <f t="shared" si="1"/>
        <v>0.84246531956673221</v>
      </c>
      <c r="H25" s="21">
        <v>196</v>
      </c>
      <c r="I25" s="97">
        <f t="shared" si="2"/>
        <v>1.1641720123544785</v>
      </c>
      <c r="J25" s="21">
        <v>190</v>
      </c>
      <c r="K25" s="97">
        <f t="shared" si="3"/>
        <v>1.1308177597905011</v>
      </c>
      <c r="L25" s="110"/>
      <c r="M25" s="126"/>
      <c r="N25" s="126"/>
      <c r="O25" s="126"/>
      <c r="P25" s="127"/>
      <c r="Q25" s="127"/>
      <c r="R25" s="127"/>
      <c r="S25" s="127"/>
      <c r="T25" s="127"/>
      <c r="U25" s="127"/>
      <c r="V25" s="110"/>
      <c r="W25" s="110"/>
      <c r="X25" s="93"/>
      <c r="Y25" s="93"/>
      <c r="Z25" s="93"/>
      <c r="AA25" s="93"/>
      <c r="AB25" s="93"/>
      <c r="AC25" s="93"/>
    </row>
    <row r="26" spans="1:29" s="22" customFormat="1" x14ac:dyDescent="0.25">
      <c r="A26" s="23" t="s">
        <v>2</v>
      </c>
      <c r="B26" s="21">
        <v>39</v>
      </c>
      <c r="C26" s="102">
        <f t="shared" si="0"/>
        <v>0.26374518157841348</v>
      </c>
      <c r="D26" s="21">
        <v>87</v>
      </c>
      <c r="E26" s="97">
        <f t="shared" si="4"/>
        <v>0.53312090201605489</v>
      </c>
      <c r="F26" s="21">
        <v>95</v>
      </c>
      <c r="G26" s="97">
        <f t="shared" si="1"/>
        <v>0.60176094254766588</v>
      </c>
      <c r="H26" s="21">
        <v>146</v>
      </c>
      <c r="I26" s="97">
        <f t="shared" si="2"/>
        <v>0.86718935614160131</v>
      </c>
      <c r="J26" s="21">
        <v>216</v>
      </c>
      <c r="K26" s="97">
        <f t="shared" si="3"/>
        <v>1.2855612427092014</v>
      </c>
      <c r="L26" s="110"/>
      <c r="M26" s="126"/>
      <c r="N26" s="126"/>
      <c r="O26" s="126"/>
      <c r="P26" s="127"/>
      <c r="Q26" s="127"/>
      <c r="R26" s="127"/>
      <c r="S26" s="127"/>
      <c r="T26" s="127"/>
      <c r="U26" s="127"/>
      <c r="V26" s="110"/>
      <c r="W26" s="110"/>
      <c r="X26" s="93"/>
      <c r="Y26" s="93"/>
      <c r="Z26" s="93"/>
      <c r="AA26" s="93"/>
      <c r="AB26" s="93"/>
      <c r="AC26" s="93"/>
    </row>
    <row r="27" spans="1:29" s="22" customFormat="1" x14ac:dyDescent="0.25">
      <c r="A27" s="23" t="s">
        <v>18</v>
      </c>
      <c r="B27" s="21">
        <v>74</v>
      </c>
      <c r="C27" s="102">
        <f t="shared" si="0"/>
        <v>0.50043957530263072</v>
      </c>
      <c r="D27" s="21">
        <v>82</v>
      </c>
      <c r="E27" s="97">
        <f t="shared" si="4"/>
        <v>0.50248176971628167</v>
      </c>
      <c r="F27" s="21">
        <v>76</v>
      </c>
      <c r="G27" s="97">
        <f t="shared" si="1"/>
        <v>0.48140875403813266</v>
      </c>
      <c r="H27" s="21">
        <v>113</v>
      </c>
      <c r="I27" s="97">
        <f t="shared" si="2"/>
        <v>0.67118080304110239</v>
      </c>
      <c r="J27" s="21">
        <v>123</v>
      </c>
      <c r="K27" s="97">
        <f t="shared" si="3"/>
        <v>0.73205570765385075</v>
      </c>
      <c r="L27" s="110"/>
      <c r="M27" s="126"/>
      <c r="N27" s="126"/>
      <c r="O27" s="126"/>
      <c r="P27" s="127"/>
      <c r="Q27" s="127"/>
      <c r="R27" s="127"/>
      <c r="S27" s="127"/>
      <c r="T27" s="127"/>
      <c r="U27" s="127"/>
      <c r="V27" s="110"/>
      <c r="W27" s="110"/>
      <c r="X27" s="93"/>
      <c r="Y27" s="93"/>
      <c r="Z27" s="93"/>
      <c r="AA27" s="93"/>
      <c r="AB27" s="93"/>
      <c r="AC27" s="93"/>
    </row>
    <row r="28" spans="1:29" s="22" customFormat="1" x14ac:dyDescent="0.25">
      <c r="A28" s="23" t="s">
        <v>35</v>
      </c>
      <c r="B28" s="21">
        <v>80</v>
      </c>
      <c r="C28" s="102">
        <f t="shared" si="0"/>
        <v>0.54101575708392502</v>
      </c>
      <c r="D28" s="21">
        <v>82</v>
      </c>
      <c r="E28" s="97">
        <f t="shared" si="4"/>
        <v>0.50248176971628167</v>
      </c>
      <c r="F28" s="21">
        <v>64</v>
      </c>
      <c r="G28" s="97">
        <f t="shared" si="1"/>
        <v>0.40539684550579591</v>
      </c>
      <c r="H28" s="21">
        <v>86</v>
      </c>
      <c r="I28" s="97">
        <f t="shared" si="2"/>
        <v>0.5108101686861487</v>
      </c>
      <c r="J28" s="21">
        <v>76</v>
      </c>
      <c r="K28" s="97">
        <f t="shared" si="3"/>
        <v>0.45232710391620051</v>
      </c>
      <c r="L28" s="110"/>
      <c r="M28" s="126"/>
      <c r="N28" s="126"/>
      <c r="O28" s="126"/>
      <c r="P28" s="127"/>
      <c r="Q28" s="127"/>
      <c r="R28" s="127"/>
      <c r="S28" s="127"/>
      <c r="T28" s="127"/>
      <c r="U28" s="127"/>
      <c r="V28" s="110"/>
      <c r="W28" s="110"/>
      <c r="X28" s="93"/>
      <c r="Y28" s="93"/>
      <c r="Z28" s="93"/>
      <c r="AA28" s="93"/>
      <c r="AB28" s="93"/>
      <c r="AC28" s="93"/>
    </row>
    <row r="29" spans="1:29" s="22" customFormat="1" x14ac:dyDescent="0.25">
      <c r="A29" s="23" t="s">
        <v>159</v>
      </c>
      <c r="B29" s="21">
        <v>99</v>
      </c>
      <c r="C29" s="102">
        <f t="shared" si="0"/>
        <v>0.66950699939135727</v>
      </c>
      <c r="D29" s="21">
        <v>81</v>
      </c>
      <c r="E29" s="97">
        <f t="shared" si="4"/>
        <v>0.49635394325632692</v>
      </c>
      <c r="F29" s="21">
        <v>66</v>
      </c>
      <c r="G29" s="97">
        <f t="shared" si="1"/>
        <v>0.418065496927852</v>
      </c>
      <c r="H29" s="21">
        <v>54</v>
      </c>
      <c r="I29" s="97">
        <f t="shared" si="2"/>
        <v>0.32074126870990738</v>
      </c>
      <c r="J29" s="21">
        <v>67</v>
      </c>
      <c r="K29" s="97">
        <f t="shared" si="3"/>
        <v>0.39876205213665039</v>
      </c>
      <c r="L29" s="110"/>
      <c r="M29" s="126"/>
      <c r="N29" s="126"/>
      <c r="O29" s="126"/>
      <c r="P29" s="127"/>
      <c r="Q29" s="127"/>
      <c r="R29" s="127"/>
      <c r="S29" s="127"/>
      <c r="T29" s="127"/>
      <c r="U29" s="127"/>
      <c r="V29" s="110"/>
      <c r="W29" s="110"/>
      <c r="X29" s="93"/>
      <c r="Y29" s="93"/>
      <c r="Z29" s="93"/>
      <c r="AA29" s="93"/>
      <c r="AB29" s="93"/>
      <c r="AC29" s="93"/>
    </row>
    <row r="30" spans="1:29" s="22" customFormat="1" x14ac:dyDescent="0.25">
      <c r="A30" s="23" t="s">
        <v>97</v>
      </c>
      <c r="B30" s="21">
        <v>74</v>
      </c>
      <c r="C30" s="102">
        <f t="shared" si="0"/>
        <v>0.50043957530263072</v>
      </c>
      <c r="D30" s="21">
        <v>68</v>
      </c>
      <c r="E30" s="97">
        <f t="shared" si="4"/>
        <v>0.41669219927691653</v>
      </c>
      <c r="F30" s="21">
        <v>48</v>
      </c>
      <c r="G30" s="97">
        <f t="shared" si="1"/>
        <v>0.30404763412934693</v>
      </c>
      <c r="H30" s="21">
        <v>34</v>
      </c>
      <c r="I30" s="97">
        <f t="shared" si="2"/>
        <v>0.20194820622475648</v>
      </c>
      <c r="J30" s="21">
        <v>31</v>
      </c>
      <c r="K30" s="97">
        <f t="shared" si="3"/>
        <v>0.18450184501845018</v>
      </c>
      <c r="L30" s="110"/>
      <c r="M30" s="126"/>
      <c r="N30" s="126"/>
      <c r="O30" s="126"/>
      <c r="P30" s="127"/>
      <c r="Q30" s="127"/>
      <c r="R30" s="127"/>
      <c r="S30" s="127"/>
      <c r="T30" s="127"/>
      <c r="U30" s="127"/>
      <c r="V30" s="110"/>
      <c r="W30" s="110"/>
      <c r="X30" s="93"/>
      <c r="Y30" s="93"/>
      <c r="Z30" s="93"/>
      <c r="AA30" s="93"/>
      <c r="AB30" s="93"/>
      <c r="AC30" s="93"/>
    </row>
    <row r="31" spans="1:29" s="22" customFormat="1" x14ac:dyDescent="0.25">
      <c r="A31" s="23" t="s">
        <v>118</v>
      </c>
      <c r="B31" s="21">
        <v>133</v>
      </c>
      <c r="C31" s="102">
        <f t="shared" si="0"/>
        <v>0.89943869615202543</v>
      </c>
      <c r="D31" s="21">
        <v>65</v>
      </c>
      <c r="E31" s="97">
        <f t="shared" si="4"/>
        <v>0.39830871989705258</v>
      </c>
      <c r="F31" s="21">
        <v>60</v>
      </c>
      <c r="G31" s="97">
        <f t="shared" si="1"/>
        <v>0.38005954266168368</v>
      </c>
      <c r="H31" s="21">
        <v>95</v>
      </c>
      <c r="I31" s="97">
        <f t="shared" si="2"/>
        <v>0.5642670468044666</v>
      </c>
      <c r="J31" s="21">
        <v>71</v>
      </c>
      <c r="K31" s="97">
        <f t="shared" si="3"/>
        <v>0.42256874181645043</v>
      </c>
      <c r="L31" s="110"/>
      <c r="M31" s="126"/>
      <c r="N31" s="126"/>
      <c r="O31" s="126"/>
      <c r="P31" s="127"/>
      <c r="Q31" s="127"/>
      <c r="R31" s="127"/>
      <c r="S31" s="127"/>
      <c r="T31" s="127"/>
      <c r="U31" s="127"/>
      <c r="V31" s="110"/>
      <c r="W31" s="110"/>
      <c r="X31" s="93"/>
      <c r="Y31" s="93"/>
      <c r="Z31" s="93"/>
      <c r="AA31" s="93"/>
      <c r="AB31" s="93"/>
      <c r="AC31" s="93"/>
    </row>
    <row r="32" spans="1:29" s="22" customFormat="1" x14ac:dyDescent="0.25">
      <c r="A32" s="23" t="s">
        <v>93</v>
      </c>
      <c r="B32" s="21">
        <v>39</v>
      </c>
      <c r="C32" s="102">
        <f t="shared" si="0"/>
        <v>0.26374518157841348</v>
      </c>
      <c r="D32" s="21">
        <v>54</v>
      </c>
      <c r="E32" s="97">
        <f t="shared" si="4"/>
        <v>0.33090262883755134</v>
      </c>
      <c r="F32" s="21">
        <v>46</v>
      </c>
      <c r="G32" s="97">
        <f t="shared" si="1"/>
        <v>0.29137898270729079</v>
      </c>
      <c r="H32" s="21">
        <v>72</v>
      </c>
      <c r="I32" s="97">
        <f t="shared" si="2"/>
        <v>0.42765502494654317</v>
      </c>
      <c r="J32" s="21">
        <v>68</v>
      </c>
      <c r="K32" s="97">
        <f t="shared" si="3"/>
        <v>0.40471372455660043</v>
      </c>
      <c r="L32" s="110"/>
      <c r="M32" s="126"/>
      <c r="N32" s="126"/>
      <c r="O32" s="126"/>
      <c r="P32" s="127"/>
      <c r="Q32" s="127"/>
      <c r="R32" s="127"/>
      <c r="S32" s="127"/>
      <c r="T32" s="127"/>
      <c r="U32" s="127"/>
      <c r="V32" s="110"/>
      <c r="W32" s="110"/>
      <c r="X32" s="93"/>
      <c r="Y32" s="93"/>
      <c r="Z32" s="93"/>
      <c r="AA32" s="93"/>
      <c r="AB32" s="93"/>
      <c r="AC32" s="93"/>
    </row>
    <row r="33" spans="1:29" s="22" customFormat="1" x14ac:dyDescent="0.25">
      <c r="A33" s="23" t="s">
        <v>16</v>
      </c>
      <c r="B33" s="21">
        <v>19</v>
      </c>
      <c r="C33" s="102">
        <f t="shared" si="0"/>
        <v>0.12849124230743222</v>
      </c>
      <c r="D33" s="21">
        <v>52</v>
      </c>
      <c r="E33" s="97">
        <f t="shared" si="4"/>
        <v>0.31864697591764202</v>
      </c>
      <c r="F33" s="21">
        <v>144</v>
      </c>
      <c r="G33" s="97">
        <f t="shared" si="1"/>
        <v>0.91214290238804085</v>
      </c>
      <c r="H33" s="21">
        <v>170</v>
      </c>
      <c r="I33" s="97">
        <f t="shared" si="2"/>
        <v>1.0097410311237822</v>
      </c>
      <c r="J33" s="21">
        <v>166</v>
      </c>
      <c r="K33" s="97">
        <f t="shared" si="3"/>
        <v>0.987977621711701</v>
      </c>
      <c r="L33" s="110"/>
      <c r="M33" s="126"/>
      <c r="N33" s="126"/>
      <c r="O33" s="126"/>
      <c r="P33" s="127"/>
      <c r="Q33" s="127"/>
      <c r="R33" s="127"/>
      <c r="S33" s="127"/>
      <c r="T33" s="127"/>
      <c r="U33" s="127"/>
      <c r="V33" s="110"/>
      <c r="W33" s="110"/>
      <c r="X33" s="93"/>
      <c r="Y33" s="93"/>
      <c r="Z33" s="93"/>
      <c r="AA33" s="93"/>
      <c r="AB33" s="93"/>
      <c r="AC33" s="93"/>
    </row>
    <row r="34" spans="1:29" s="22" customFormat="1" x14ac:dyDescent="0.25">
      <c r="A34" s="23" t="s">
        <v>19</v>
      </c>
      <c r="B34" s="21">
        <v>36</v>
      </c>
      <c r="C34" s="102">
        <f t="shared" si="0"/>
        <v>0.24345709068776628</v>
      </c>
      <c r="D34" s="21">
        <v>44</v>
      </c>
      <c r="E34" s="97">
        <f t="shared" si="4"/>
        <v>0.26962436423800479</v>
      </c>
      <c r="F34" s="21">
        <v>63</v>
      </c>
      <c r="G34" s="97">
        <f t="shared" si="1"/>
        <v>0.39906251979476787</v>
      </c>
      <c r="H34" s="21">
        <v>64</v>
      </c>
      <c r="I34" s="97">
        <f t="shared" si="2"/>
        <v>0.38013779995248276</v>
      </c>
      <c r="J34" s="21">
        <v>46</v>
      </c>
      <c r="K34" s="97">
        <f t="shared" si="3"/>
        <v>0.27377693131770026</v>
      </c>
      <c r="L34" s="110"/>
      <c r="M34" s="126"/>
      <c r="N34" s="126"/>
      <c r="O34" s="126"/>
      <c r="P34" s="127"/>
      <c r="Q34" s="127"/>
      <c r="R34" s="127"/>
      <c r="S34" s="127"/>
      <c r="T34" s="127"/>
      <c r="U34" s="127"/>
      <c r="V34" s="110"/>
      <c r="W34" s="110"/>
      <c r="X34" s="93"/>
      <c r="Y34" s="93"/>
      <c r="Z34" s="93"/>
      <c r="AA34" s="93"/>
      <c r="AB34" s="93"/>
      <c r="AC34" s="93"/>
    </row>
    <row r="35" spans="1:29" s="22" customFormat="1" x14ac:dyDescent="0.25">
      <c r="A35" s="23" t="s">
        <v>36</v>
      </c>
      <c r="B35" s="21">
        <v>43</v>
      </c>
      <c r="C35" s="102">
        <f t="shared" si="0"/>
        <v>0.29079596943260971</v>
      </c>
      <c r="D35" s="21">
        <v>44</v>
      </c>
      <c r="E35" s="97">
        <f t="shared" si="4"/>
        <v>0.26962436423800479</v>
      </c>
      <c r="F35" s="21">
        <v>45</v>
      </c>
      <c r="G35" s="97">
        <f t="shared" si="1"/>
        <v>0.28504465699626275</v>
      </c>
      <c r="H35" s="21">
        <v>46</v>
      </c>
      <c r="I35" s="97">
        <f t="shared" si="2"/>
        <v>0.27322404371584702</v>
      </c>
      <c r="J35" s="21">
        <v>48</v>
      </c>
      <c r="K35" s="97">
        <f t="shared" si="3"/>
        <v>0.28568027615760028</v>
      </c>
      <c r="L35" s="110"/>
      <c r="M35" s="111"/>
      <c r="N35" s="111"/>
      <c r="O35" s="87"/>
      <c r="P35" s="88"/>
      <c r="Q35" s="88"/>
      <c r="R35" s="88"/>
      <c r="S35" s="110"/>
      <c r="T35" s="110"/>
      <c r="U35" s="110"/>
      <c r="V35" s="110"/>
      <c r="W35" s="110"/>
      <c r="X35" s="93"/>
      <c r="Y35" s="93"/>
      <c r="Z35" s="93"/>
      <c r="AA35" s="93"/>
      <c r="AB35" s="93"/>
      <c r="AC35" s="93"/>
    </row>
    <row r="36" spans="1:29" s="22" customFormat="1" x14ac:dyDescent="0.25">
      <c r="A36" s="23" t="s">
        <v>28</v>
      </c>
      <c r="B36" s="21">
        <v>11</v>
      </c>
      <c r="C36" s="102">
        <f t="shared" si="0"/>
        <v>7.43896665990397E-2</v>
      </c>
      <c r="D36" s="21">
        <v>44</v>
      </c>
      <c r="E36" s="97">
        <f t="shared" si="4"/>
        <v>0.26962436423800479</v>
      </c>
      <c r="F36" s="21">
        <v>27</v>
      </c>
      <c r="G36" s="97">
        <f t="shared" si="1"/>
        <v>0.17102679419775765</v>
      </c>
      <c r="H36" s="21">
        <v>23</v>
      </c>
      <c r="I36" s="97">
        <f t="shared" si="2"/>
        <v>0.13661202185792351</v>
      </c>
      <c r="J36" s="21">
        <v>27</v>
      </c>
      <c r="K36" s="97">
        <f t="shared" si="3"/>
        <v>0.16069515533865017</v>
      </c>
      <c r="L36" s="110"/>
      <c r="M36" s="111"/>
      <c r="N36" s="111"/>
      <c r="O36" s="87"/>
      <c r="P36" s="88"/>
      <c r="Q36" s="88"/>
      <c r="R36" s="88"/>
      <c r="S36" s="110"/>
      <c r="T36" s="110"/>
      <c r="U36" s="110"/>
      <c r="V36" s="110"/>
      <c r="W36" s="110"/>
      <c r="X36" s="93"/>
      <c r="Y36" s="93"/>
      <c r="Z36" s="93"/>
      <c r="AA36" s="93"/>
      <c r="AB36" s="93"/>
      <c r="AC36" s="93"/>
    </row>
    <row r="37" spans="1:29" s="22" customFormat="1" x14ac:dyDescent="0.25">
      <c r="A37" s="23" t="s">
        <v>54</v>
      </c>
      <c r="B37" s="21">
        <v>33</v>
      </c>
      <c r="C37" s="102">
        <f t="shared" si="0"/>
        <v>0.22316899979711907</v>
      </c>
      <c r="D37" s="21">
        <v>41</v>
      </c>
      <c r="E37" s="97">
        <f t="shared" si="4"/>
        <v>0.25124088485814083</v>
      </c>
      <c r="F37" s="21">
        <v>40</v>
      </c>
      <c r="G37" s="97">
        <f t="shared" si="1"/>
        <v>0.25337302844112242</v>
      </c>
      <c r="H37" s="21">
        <v>41</v>
      </c>
      <c r="I37" s="97">
        <f t="shared" si="2"/>
        <v>0.24352577809455928</v>
      </c>
      <c r="J37" s="21">
        <v>44</v>
      </c>
      <c r="K37" s="97">
        <f t="shared" si="3"/>
        <v>0.26187358647780029</v>
      </c>
      <c r="L37" s="110"/>
      <c r="M37" s="111"/>
      <c r="N37" s="111"/>
      <c r="O37" s="87"/>
      <c r="P37" s="88"/>
      <c r="Q37" s="88"/>
      <c r="R37" s="88"/>
      <c r="S37" s="110"/>
      <c r="T37" s="110"/>
      <c r="U37" s="110"/>
      <c r="V37" s="110"/>
      <c r="W37" s="110"/>
      <c r="X37" s="93"/>
      <c r="Y37" s="93"/>
      <c r="Z37" s="93"/>
      <c r="AA37" s="93"/>
      <c r="AB37" s="93"/>
      <c r="AC37" s="93"/>
    </row>
    <row r="38" spans="1:29" s="22" customFormat="1" x14ac:dyDescent="0.25">
      <c r="A38" s="23" t="s">
        <v>29</v>
      </c>
      <c r="B38" s="21">
        <v>31</v>
      </c>
      <c r="C38" s="102">
        <f t="shared" si="0"/>
        <v>0.20964360587002098</v>
      </c>
      <c r="D38" s="21">
        <v>41</v>
      </c>
      <c r="E38" s="97">
        <f t="shared" si="4"/>
        <v>0.25124088485814083</v>
      </c>
      <c r="F38" s="21">
        <v>38</v>
      </c>
      <c r="G38" s="97">
        <f t="shared" si="1"/>
        <v>0.24070437701906633</v>
      </c>
      <c r="H38" s="21">
        <v>34</v>
      </c>
      <c r="I38" s="97">
        <f t="shared" si="2"/>
        <v>0.20194820622475648</v>
      </c>
      <c r="J38" s="21">
        <v>35</v>
      </c>
      <c r="K38" s="97">
        <f t="shared" si="3"/>
        <v>0.2083085346982502</v>
      </c>
      <c r="L38" s="110"/>
      <c r="M38" s="111"/>
      <c r="N38" s="111"/>
      <c r="O38" s="87"/>
      <c r="P38" s="88"/>
      <c r="Q38" s="88"/>
      <c r="R38" s="88"/>
      <c r="S38" s="110"/>
      <c r="T38" s="110"/>
      <c r="U38" s="110"/>
      <c r="V38" s="110"/>
      <c r="W38" s="110"/>
      <c r="X38" s="93"/>
      <c r="Y38" s="93"/>
      <c r="Z38" s="93"/>
      <c r="AA38" s="93"/>
      <c r="AB38" s="93"/>
      <c r="AC38" s="93"/>
    </row>
    <row r="39" spans="1:29" s="22" customFormat="1" x14ac:dyDescent="0.25">
      <c r="A39" s="23" t="s">
        <v>24</v>
      </c>
      <c r="B39" s="21">
        <v>38</v>
      </c>
      <c r="C39" s="102">
        <f t="shared" si="0"/>
        <v>0.25698248461486445</v>
      </c>
      <c r="D39" s="21">
        <v>39</v>
      </c>
      <c r="E39" s="97">
        <f t="shared" si="4"/>
        <v>0.23898523193823148</v>
      </c>
      <c r="F39" s="21">
        <v>43</v>
      </c>
      <c r="G39" s="97">
        <f t="shared" si="1"/>
        <v>0.27237600557420666</v>
      </c>
      <c r="H39" s="21">
        <v>37</v>
      </c>
      <c r="I39" s="97">
        <f t="shared" si="2"/>
        <v>0.2197671655975291</v>
      </c>
      <c r="J39" s="21">
        <v>67</v>
      </c>
      <c r="K39" s="97">
        <f t="shared" si="3"/>
        <v>0.39876205213665039</v>
      </c>
      <c r="L39" s="110"/>
      <c r="M39" s="111"/>
      <c r="N39" s="111"/>
      <c r="O39" s="87"/>
      <c r="P39" s="88"/>
      <c r="Q39" s="88"/>
      <c r="R39" s="88"/>
      <c r="S39" s="110"/>
      <c r="T39" s="110"/>
      <c r="U39" s="110"/>
      <c r="V39" s="110"/>
      <c r="W39" s="110"/>
      <c r="X39" s="93"/>
      <c r="Y39" s="93"/>
      <c r="Z39" s="93"/>
      <c r="AA39" s="93"/>
      <c r="AB39" s="93"/>
      <c r="AC39" s="93"/>
    </row>
    <row r="40" spans="1:29" s="22" customFormat="1" x14ac:dyDescent="0.25">
      <c r="A40" s="23" t="s">
        <v>26</v>
      </c>
      <c r="B40" s="21">
        <v>28</v>
      </c>
      <c r="C40" s="102">
        <f t="shared" ref="C40:C71" si="5">B40/$B$135*100</f>
        <v>0.18935551497937375</v>
      </c>
      <c r="D40" s="21">
        <v>39</v>
      </c>
      <c r="E40" s="97">
        <f t="shared" si="4"/>
        <v>0.23898523193823148</v>
      </c>
      <c r="F40" s="21">
        <v>29</v>
      </c>
      <c r="G40" s="97">
        <f t="shared" ref="G40:G71" si="6">F40/$F$135*100</f>
        <v>0.18369544561981377</v>
      </c>
      <c r="H40" s="21">
        <v>30</v>
      </c>
      <c r="I40" s="97">
        <f t="shared" ref="I40:I71" si="7">H40/$H$135*100</f>
        <v>0.1781895937277263</v>
      </c>
      <c r="J40" s="21">
        <v>42</v>
      </c>
      <c r="K40" s="97">
        <f t="shared" ref="K40:K71" si="8">J40/$J$135*100</f>
        <v>0.24997024163790024</v>
      </c>
      <c r="L40" s="110"/>
      <c r="M40" s="111"/>
      <c r="N40" s="111"/>
      <c r="O40" s="87"/>
      <c r="P40" s="88"/>
      <c r="Q40" s="88"/>
      <c r="R40" s="88"/>
      <c r="S40" s="110"/>
      <c r="T40" s="110"/>
      <c r="U40" s="110"/>
      <c r="V40" s="110"/>
      <c r="W40" s="110"/>
      <c r="X40" s="93"/>
      <c r="Y40" s="93"/>
      <c r="Z40" s="93"/>
      <c r="AA40" s="93"/>
      <c r="AB40" s="93"/>
      <c r="AC40" s="93"/>
    </row>
    <row r="41" spans="1:29" s="22" customFormat="1" x14ac:dyDescent="0.25">
      <c r="A41" s="23" t="s">
        <v>20</v>
      </c>
      <c r="B41" s="21">
        <v>23</v>
      </c>
      <c r="C41" s="102">
        <f t="shared" si="5"/>
        <v>0.15554203016162846</v>
      </c>
      <c r="D41" s="21">
        <v>38</v>
      </c>
      <c r="E41" s="97">
        <f t="shared" si="4"/>
        <v>0.23285740547827685</v>
      </c>
      <c r="F41" s="21">
        <v>50</v>
      </c>
      <c r="G41" s="97">
        <f t="shared" si="6"/>
        <v>0.31671628555140308</v>
      </c>
      <c r="H41" s="21">
        <v>52</v>
      </c>
      <c r="I41" s="97">
        <f t="shared" si="7"/>
        <v>0.30886196246139225</v>
      </c>
      <c r="J41" s="21">
        <v>55</v>
      </c>
      <c r="K41" s="97">
        <f t="shared" si="8"/>
        <v>0.32734198309725032</v>
      </c>
      <c r="L41" s="110"/>
      <c r="M41" s="111"/>
      <c r="N41" s="111"/>
      <c r="O41" s="87"/>
      <c r="P41" s="88"/>
      <c r="Q41" s="88"/>
      <c r="R41" s="88"/>
      <c r="S41" s="110"/>
      <c r="T41" s="110"/>
      <c r="U41" s="110"/>
      <c r="V41" s="110"/>
      <c r="W41" s="110"/>
      <c r="X41" s="93"/>
      <c r="Y41" s="93"/>
      <c r="Z41" s="93"/>
      <c r="AA41" s="93"/>
      <c r="AB41" s="93"/>
      <c r="AC41" s="93"/>
    </row>
    <row r="42" spans="1:29" s="22" customFormat="1" x14ac:dyDescent="0.25">
      <c r="A42" s="23" t="s">
        <v>37</v>
      </c>
      <c r="B42" s="21">
        <v>20</v>
      </c>
      <c r="C42" s="102">
        <f t="shared" si="5"/>
        <v>0.13525393927098125</v>
      </c>
      <c r="D42" s="21">
        <v>34</v>
      </c>
      <c r="E42" s="97">
        <f t="shared" si="4"/>
        <v>0.20834609963845827</v>
      </c>
      <c r="F42" s="21">
        <v>39</v>
      </c>
      <c r="G42" s="97">
        <f t="shared" si="6"/>
        <v>0.24703870273009437</v>
      </c>
      <c r="H42" s="21">
        <v>40</v>
      </c>
      <c r="I42" s="97">
        <f t="shared" si="7"/>
        <v>0.23758612497030174</v>
      </c>
      <c r="J42" s="21">
        <v>50</v>
      </c>
      <c r="K42" s="97">
        <f t="shared" si="8"/>
        <v>0.2975836209975003</v>
      </c>
      <c r="L42" s="110"/>
      <c r="M42" s="111"/>
      <c r="N42" s="111"/>
      <c r="O42" s="87"/>
      <c r="P42" s="88"/>
      <c r="Q42" s="88"/>
      <c r="R42" s="88"/>
      <c r="S42" s="110"/>
      <c r="T42" s="110"/>
      <c r="U42" s="110"/>
      <c r="V42" s="110"/>
      <c r="W42" s="110"/>
      <c r="X42" s="93"/>
      <c r="Y42" s="93"/>
      <c r="Z42" s="93"/>
      <c r="AA42" s="93"/>
      <c r="AB42" s="93"/>
      <c r="AC42" s="93"/>
    </row>
    <row r="43" spans="1:29" s="22" customFormat="1" x14ac:dyDescent="0.25">
      <c r="A43" s="23" t="s">
        <v>30</v>
      </c>
      <c r="B43" s="21">
        <v>41</v>
      </c>
      <c r="C43" s="102">
        <f t="shared" si="5"/>
        <v>0.2772705755055116</v>
      </c>
      <c r="D43" s="21">
        <v>34</v>
      </c>
      <c r="E43" s="97">
        <f t="shared" si="4"/>
        <v>0.20834609963845827</v>
      </c>
      <c r="F43" s="21">
        <v>39</v>
      </c>
      <c r="G43" s="97">
        <f t="shared" si="6"/>
        <v>0.24703870273009437</v>
      </c>
      <c r="H43" s="21">
        <v>32</v>
      </c>
      <c r="I43" s="97">
        <f t="shared" si="7"/>
        <v>0.19006889997624138</v>
      </c>
      <c r="J43" s="21">
        <v>45</v>
      </c>
      <c r="K43" s="97">
        <f t="shared" si="8"/>
        <v>0.26782525889775027</v>
      </c>
      <c r="L43" s="110"/>
      <c r="M43" s="111"/>
      <c r="N43" s="111"/>
      <c r="O43" s="87"/>
      <c r="P43" s="88"/>
      <c r="Q43" s="88"/>
      <c r="R43" s="88"/>
      <c r="S43" s="110"/>
      <c r="T43" s="110"/>
      <c r="U43" s="110"/>
      <c r="V43" s="110"/>
      <c r="W43" s="110"/>
      <c r="X43" s="93"/>
      <c r="Y43" s="93"/>
      <c r="Z43" s="93"/>
      <c r="AA43" s="93"/>
      <c r="AB43" s="93"/>
      <c r="AC43" s="93"/>
    </row>
    <row r="44" spans="1:29" s="22" customFormat="1" x14ac:dyDescent="0.25">
      <c r="A44" s="23" t="s">
        <v>44</v>
      </c>
      <c r="B44" s="21">
        <v>35</v>
      </c>
      <c r="C44" s="102">
        <f t="shared" si="5"/>
        <v>0.23669439372421722</v>
      </c>
      <c r="D44" s="21">
        <v>28</v>
      </c>
      <c r="E44" s="97">
        <f t="shared" si="4"/>
        <v>0.17157914087873033</v>
      </c>
      <c r="F44" s="21">
        <v>37</v>
      </c>
      <c r="G44" s="97">
        <f t="shared" si="6"/>
        <v>0.23437005130803826</v>
      </c>
      <c r="H44" s="21">
        <v>24</v>
      </c>
      <c r="I44" s="97">
        <f t="shared" si="7"/>
        <v>0.14255167498218105</v>
      </c>
      <c r="J44" s="21">
        <v>16</v>
      </c>
      <c r="K44" s="97">
        <f t="shared" si="8"/>
        <v>9.5226758719200097E-2</v>
      </c>
      <c r="L44" s="110"/>
      <c r="M44" s="111"/>
      <c r="N44" s="111"/>
      <c r="O44" s="87"/>
      <c r="P44" s="88"/>
      <c r="Q44" s="88"/>
      <c r="R44" s="88"/>
      <c r="S44" s="110"/>
      <c r="T44" s="110"/>
      <c r="U44" s="110"/>
      <c r="V44" s="110"/>
      <c r="W44" s="110"/>
      <c r="X44" s="93"/>
      <c r="Y44" s="93"/>
      <c r="Z44" s="93"/>
      <c r="AA44" s="93"/>
      <c r="AB44" s="93"/>
      <c r="AC44" s="93"/>
    </row>
    <row r="45" spans="1:29" s="22" customFormat="1" x14ac:dyDescent="0.25">
      <c r="A45" s="23" t="s">
        <v>32</v>
      </c>
      <c r="B45" s="21">
        <v>37</v>
      </c>
      <c r="C45" s="102">
        <f t="shared" si="5"/>
        <v>0.25021978765131536</v>
      </c>
      <c r="D45" s="21">
        <v>25</v>
      </c>
      <c r="E45" s="97">
        <f t="shared" si="4"/>
        <v>0.15319566149886638</v>
      </c>
      <c r="F45" s="21">
        <v>33</v>
      </c>
      <c r="G45" s="97">
        <f t="shared" si="6"/>
        <v>0.209032748463926</v>
      </c>
      <c r="H45" s="21">
        <v>45</v>
      </c>
      <c r="I45" s="97">
        <f t="shared" si="7"/>
        <v>0.26728439059158948</v>
      </c>
      <c r="J45" s="21">
        <v>36</v>
      </c>
      <c r="K45" s="97">
        <f t="shared" si="8"/>
        <v>0.21426020711820021</v>
      </c>
      <c r="L45" s="110"/>
      <c r="M45" s="111"/>
      <c r="N45" s="111"/>
      <c r="O45" s="87"/>
      <c r="P45" s="88"/>
      <c r="Q45" s="88"/>
      <c r="R45" s="88"/>
      <c r="S45" s="110"/>
      <c r="T45" s="110"/>
      <c r="U45" s="110"/>
      <c r="V45" s="110"/>
      <c r="W45" s="110"/>
      <c r="X45" s="93"/>
      <c r="Y45" s="93"/>
      <c r="Z45" s="93"/>
      <c r="AA45" s="93"/>
      <c r="AB45" s="93"/>
      <c r="AC45" s="93"/>
    </row>
    <row r="46" spans="1:29" s="22" customFormat="1" x14ac:dyDescent="0.25">
      <c r="A46" s="23" t="s">
        <v>121</v>
      </c>
      <c r="B46" s="21">
        <v>25</v>
      </c>
      <c r="C46" s="102">
        <f t="shared" si="5"/>
        <v>0.1690674240887266</v>
      </c>
      <c r="D46" s="21">
        <v>25</v>
      </c>
      <c r="E46" s="97">
        <f t="shared" si="4"/>
        <v>0.15319566149886638</v>
      </c>
      <c r="F46" s="21">
        <v>31</v>
      </c>
      <c r="G46" s="97">
        <f t="shared" si="6"/>
        <v>0.19636409704186988</v>
      </c>
      <c r="H46" s="21">
        <v>25</v>
      </c>
      <c r="I46" s="97">
        <f t="shared" si="7"/>
        <v>0.14849132810643859</v>
      </c>
      <c r="J46" s="21">
        <v>2</v>
      </c>
      <c r="K46" s="97">
        <f t="shared" si="8"/>
        <v>1.1903344839900012E-2</v>
      </c>
      <c r="L46" s="110"/>
      <c r="M46" s="111"/>
      <c r="N46" s="111"/>
      <c r="O46" s="87"/>
      <c r="P46" s="88"/>
      <c r="Q46" s="88"/>
      <c r="R46" s="88"/>
      <c r="S46" s="110"/>
      <c r="T46" s="110"/>
      <c r="U46" s="110"/>
      <c r="V46" s="110"/>
      <c r="W46" s="110"/>
      <c r="X46" s="93"/>
      <c r="Y46" s="93"/>
      <c r="Z46" s="93"/>
      <c r="AA46" s="93"/>
      <c r="AB46" s="93"/>
      <c r="AC46" s="93"/>
    </row>
    <row r="47" spans="1:29" s="22" customFormat="1" x14ac:dyDescent="0.25">
      <c r="A47" s="23" t="s">
        <v>55</v>
      </c>
      <c r="B47" s="21">
        <v>32</v>
      </c>
      <c r="C47" s="102">
        <f t="shared" si="5"/>
        <v>0.21640630283357004</v>
      </c>
      <c r="D47" s="21">
        <v>25</v>
      </c>
      <c r="E47" s="97">
        <f t="shared" si="4"/>
        <v>0.15319566149886638</v>
      </c>
      <c r="F47" s="21">
        <v>24</v>
      </c>
      <c r="G47" s="97">
        <f t="shared" si="6"/>
        <v>0.15202381706467347</v>
      </c>
      <c r="H47" s="21">
        <v>26</v>
      </c>
      <c r="I47" s="97">
        <f t="shared" si="7"/>
        <v>0.15443098123069612</v>
      </c>
      <c r="J47" s="21">
        <v>30</v>
      </c>
      <c r="K47" s="97">
        <f t="shared" si="8"/>
        <v>0.17855017259850017</v>
      </c>
      <c r="L47" s="110"/>
      <c r="M47" s="111"/>
      <c r="N47" s="111"/>
      <c r="O47" s="87"/>
      <c r="P47" s="88"/>
      <c r="Q47" s="88"/>
      <c r="R47" s="88"/>
      <c r="S47" s="110"/>
      <c r="T47" s="110"/>
      <c r="U47" s="110"/>
      <c r="V47" s="110"/>
      <c r="W47" s="110"/>
      <c r="X47" s="93"/>
      <c r="Y47" s="93"/>
      <c r="Z47" s="93"/>
      <c r="AA47" s="93"/>
      <c r="AB47" s="93"/>
      <c r="AC47" s="93"/>
    </row>
    <row r="48" spans="1:29" s="22" customFormat="1" x14ac:dyDescent="0.25">
      <c r="A48" s="23" t="s">
        <v>33</v>
      </c>
      <c r="B48" s="21">
        <v>43</v>
      </c>
      <c r="C48" s="102">
        <f t="shared" si="5"/>
        <v>0.29079596943260971</v>
      </c>
      <c r="D48" s="21">
        <v>22</v>
      </c>
      <c r="E48" s="97">
        <f t="shared" si="4"/>
        <v>0.13481218211900239</v>
      </c>
      <c r="F48" s="21">
        <v>25</v>
      </c>
      <c r="G48" s="97">
        <f t="shared" si="6"/>
        <v>0.15835814277570154</v>
      </c>
      <c r="H48" s="21">
        <v>25</v>
      </c>
      <c r="I48" s="97">
        <f t="shared" si="7"/>
        <v>0.14849132810643859</v>
      </c>
      <c r="J48" s="21">
        <v>31</v>
      </c>
      <c r="K48" s="97">
        <f t="shared" si="8"/>
        <v>0.18450184501845018</v>
      </c>
      <c r="L48" s="110"/>
      <c r="M48" s="111"/>
      <c r="N48" s="111"/>
      <c r="O48" s="87"/>
      <c r="P48" s="88"/>
      <c r="Q48" s="88"/>
      <c r="R48" s="88"/>
      <c r="S48" s="110"/>
      <c r="T48" s="110"/>
      <c r="U48" s="110"/>
      <c r="V48" s="110"/>
      <c r="W48" s="110"/>
      <c r="X48" s="93"/>
      <c r="Y48" s="93"/>
      <c r="Z48" s="93"/>
      <c r="AA48" s="93"/>
      <c r="AB48" s="93"/>
      <c r="AC48" s="93"/>
    </row>
    <row r="49" spans="1:29" s="22" customFormat="1" x14ac:dyDescent="0.25">
      <c r="A49" s="23" t="s">
        <v>48</v>
      </c>
      <c r="B49" s="21">
        <v>17</v>
      </c>
      <c r="C49" s="102">
        <f t="shared" si="5"/>
        <v>0.11496584838033408</v>
      </c>
      <c r="D49" s="21">
        <v>21</v>
      </c>
      <c r="E49" s="97">
        <f t="shared" si="4"/>
        <v>0.12868435565904773</v>
      </c>
      <c r="F49" s="21">
        <v>27</v>
      </c>
      <c r="G49" s="97">
        <f t="shared" si="6"/>
        <v>0.17102679419775765</v>
      </c>
      <c r="H49" s="21">
        <v>21</v>
      </c>
      <c r="I49" s="97">
        <f t="shared" si="7"/>
        <v>0.12473271560940842</v>
      </c>
      <c r="J49" s="21">
        <v>19</v>
      </c>
      <c r="K49" s="97">
        <f t="shared" si="8"/>
        <v>0.11308177597905013</v>
      </c>
      <c r="L49" s="110"/>
      <c r="M49" s="111"/>
      <c r="N49" s="111"/>
      <c r="O49" s="87"/>
      <c r="P49" s="88"/>
      <c r="Q49" s="88"/>
      <c r="R49" s="88"/>
      <c r="S49" s="110"/>
      <c r="T49" s="110"/>
      <c r="U49" s="110"/>
      <c r="V49" s="110"/>
      <c r="W49" s="110"/>
      <c r="X49" s="93"/>
      <c r="Y49" s="93"/>
      <c r="Z49" s="93"/>
      <c r="AA49" s="93"/>
      <c r="AB49" s="93"/>
      <c r="AC49" s="93"/>
    </row>
    <row r="50" spans="1:29" s="22" customFormat="1" x14ac:dyDescent="0.25">
      <c r="A50" s="23" t="s">
        <v>40</v>
      </c>
      <c r="B50" s="21">
        <v>27</v>
      </c>
      <c r="C50" s="102">
        <f t="shared" si="5"/>
        <v>0.18259281801582472</v>
      </c>
      <c r="D50" s="21">
        <v>20</v>
      </c>
      <c r="E50" s="97">
        <f t="shared" si="4"/>
        <v>0.12255652919909309</v>
      </c>
      <c r="F50" s="21">
        <v>36</v>
      </c>
      <c r="G50" s="97">
        <f t="shared" si="6"/>
        <v>0.22803572559701021</v>
      </c>
      <c r="H50" s="21">
        <v>26</v>
      </c>
      <c r="I50" s="97">
        <f t="shared" si="7"/>
        <v>0.15443098123069612</v>
      </c>
      <c r="J50" s="21">
        <v>26</v>
      </c>
      <c r="K50" s="97">
        <f t="shared" si="8"/>
        <v>0.15474348291870016</v>
      </c>
      <c r="L50" s="110"/>
      <c r="M50" s="111"/>
      <c r="N50" s="111"/>
      <c r="O50" s="87"/>
      <c r="P50" s="88"/>
      <c r="Q50" s="88"/>
      <c r="R50" s="88"/>
      <c r="S50" s="110"/>
      <c r="T50" s="110"/>
      <c r="U50" s="110"/>
      <c r="V50" s="110"/>
      <c r="W50" s="110"/>
      <c r="X50" s="93"/>
      <c r="Y50" s="93"/>
      <c r="Z50" s="93"/>
      <c r="AA50" s="93"/>
      <c r="AB50" s="93"/>
      <c r="AC50" s="93"/>
    </row>
    <row r="51" spans="1:29" s="22" customFormat="1" x14ac:dyDescent="0.25">
      <c r="A51" s="23" t="s">
        <v>122</v>
      </c>
      <c r="B51" s="21">
        <v>21</v>
      </c>
      <c r="C51" s="102">
        <f t="shared" si="5"/>
        <v>0.14201663623453034</v>
      </c>
      <c r="D51" s="21">
        <v>20</v>
      </c>
      <c r="E51" s="97">
        <f t="shared" si="4"/>
        <v>0.12255652919909309</v>
      </c>
      <c r="F51" s="21">
        <v>32</v>
      </c>
      <c r="G51" s="97">
        <f t="shared" si="6"/>
        <v>0.20269842275289796</v>
      </c>
      <c r="H51" s="21">
        <v>19</v>
      </c>
      <c r="I51" s="97">
        <f t="shared" si="7"/>
        <v>0.11285340936089332</v>
      </c>
      <c r="J51" s="21">
        <v>16</v>
      </c>
      <c r="K51" s="97">
        <f t="shared" si="8"/>
        <v>9.5226758719200097E-2</v>
      </c>
      <c r="L51" s="110"/>
      <c r="M51" s="111"/>
      <c r="N51" s="111"/>
      <c r="O51" s="87"/>
      <c r="P51" s="88"/>
      <c r="Q51" s="88"/>
      <c r="R51" s="88"/>
      <c r="S51" s="110"/>
      <c r="T51" s="110"/>
      <c r="U51" s="110"/>
      <c r="V51" s="110"/>
      <c r="W51" s="110"/>
      <c r="X51" s="93"/>
      <c r="Y51" s="93"/>
      <c r="Z51" s="93"/>
      <c r="AA51" s="93"/>
      <c r="AB51" s="93"/>
      <c r="AC51" s="93"/>
    </row>
    <row r="52" spans="1:29" s="22" customFormat="1" x14ac:dyDescent="0.25">
      <c r="A52" s="23" t="s">
        <v>120</v>
      </c>
      <c r="B52" s="21">
        <v>8</v>
      </c>
      <c r="C52" s="102">
        <f t="shared" si="5"/>
        <v>5.410157570839251E-2</v>
      </c>
      <c r="D52" s="21">
        <v>19</v>
      </c>
      <c r="E52" s="97">
        <f t="shared" si="4"/>
        <v>0.11642870273913843</v>
      </c>
      <c r="F52" s="21">
        <v>20</v>
      </c>
      <c r="G52" s="97">
        <f t="shared" si="6"/>
        <v>0.12668651422056121</v>
      </c>
      <c r="H52" s="21">
        <v>27</v>
      </c>
      <c r="I52" s="97">
        <f t="shared" si="7"/>
        <v>0.16037063435495369</v>
      </c>
      <c r="J52" s="21">
        <v>14</v>
      </c>
      <c r="K52" s="97">
        <f t="shared" si="8"/>
        <v>8.3323413879300076E-2</v>
      </c>
      <c r="L52" s="110"/>
      <c r="M52" s="111"/>
      <c r="N52" s="111"/>
      <c r="O52" s="87"/>
      <c r="P52" s="88"/>
      <c r="Q52" s="88"/>
      <c r="R52" s="88"/>
      <c r="S52" s="110"/>
      <c r="T52" s="110"/>
      <c r="U52" s="110"/>
      <c r="V52" s="110"/>
      <c r="W52" s="110"/>
      <c r="X52" s="93"/>
      <c r="Y52" s="93"/>
      <c r="Z52" s="93"/>
      <c r="AA52" s="93"/>
      <c r="AB52" s="93"/>
      <c r="AC52" s="93"/>
    </row>
    <row r="53" spans="1:29" s="22" customFormat="1" x14ac:dyDescent="0.25">
      <c r="A53" s="23" t="s">
        <v>167</v>
      </c>
      <c r="B53" s="21">
        <v>67</v>
      </c>
      <c r="C53" s="102">
        <f t="shared" si="5"/>
        <v>0.45310069655778729</v>
      </c>
      <c r="D53" s="21">
        <v>19</v>
      </c>
      <c r="E53" s="97">
        <f t="shared" si="4"/>
        <v>0.11642870273913843</v>
      </c>
      <c r="F53" s="76">
        <v>0</v>
      </c>
      <c r="G53" s="97">
        <f t="shared" si="6"/>
        <v>0</v>
      </c>
      <c r="H53" s="76">
        <v>0</v>
      </c>
      <c r="I53" s="97">
        <f t="shared" si="7"/>
        <v>0</v>
      </c>
      <c r="J53" s="76">
        <v>0</v>
      </c>
      <c r="K53" s="97">
        <f t="shared" si="8"/>
        <v>0</v>
      </c>
      <c r="L53" s="110"/>
      <c r="M53" s="111"/>
      <c r="N53" s="111"/>
      <c r="O53" s="87"/>
      <c r="P53" s="88"/>
      <c r="Q53" s="88"/>
      <c r="R53" s="88"/>
      <c r="S53" s="110"/>
      <c r="T53" s="110"/>
      <c r="U53" s="110"/>
      <c r="V53" s="110"/>
      <c r="W53" s="110"/>
      <c r="X53" s="93"/>
      <c r="Y53" s="93"/>
      <c r="Z53" s="93"/>
      <c r="AA53" s="93"/>
      <c r="AB53" s="93"/>
      <c r="AC53" s="93"/>
    </row>
    <row r="54" spans="1:29" s="22" customFormat="1" x14ac:dyDescent="0.25">
      <c r="A54" s="23" t="s">
        <v>146</v>
      </c>
      <c r="B54" s="21">
        <v>22</v>
      </c>
      <c r="C54" s="102">
        <f t="shared" si="5"/>
        <v>0.1487793331980794</v>
      </c>
      <c r="D54" s="21">
        <v>17</v>
      </c>
      <c r="E54" s="97">
        <f t="shared" si="4"/>
        <v>0.10417304981922913</v>
      </c>
      <c r="F54" s="21">
        <v>16</v>
      </c>
      <c r="G54" s="97">
        <f t="shared" si="6"/>
        <v>0.10134921137644898</v>
      </c>
      <c r="H54" s="21">
        <v>12</v>
      </c>
      <c r="I54" s="97">
        <f t="shared" si="7"/>
        <v>7.1275837491090524E-2</v>
      </c>
      <c r="J54" s="21">
        <v>2</v>
      </c>
      <c r="K54" s="97">
        <f t="shared" si="8"/>
        <v>1.1903344839900012E-2</v>
      </c>
      <c r="L54" s="110"/>
      <c r="M54" s="111"/>
      <c r="N54" s="111"/>
      <c r="O54" s="87"/>
      <c r="P54" s="88"/>
      <c r="Q54" s="88"/>
      <c r="R54" s="88"/>
      <c r="S54" s="110"/>
      <c r="T54" s="110"/>
      <c r="U54" s="110"/>
      <c r="V54" s="110"/>
      <c r="W54" s="110"/>
      <c r="X54" s="93"/>
      <c r="Y54" s="93"/>
      <c r="Z54" s="93"/>
      <c r="AA54" s="93"/>
      <c r="AB54" s="93"/>
      <c r="AC54" s="93"/>
    </row>
    <row r="55" spans="1:29" s="22" customFormat="1" x14ac:dyDescent="0.25">
      <c r="A55" s="23" t="s">
        <v>39</v>
      </c>
      <c r="B55" s="21">
        <v>11</v>
      </c>
      <c r="C55" s="102">
        <f t="shared" si="5"/>
        <v>7.43896665990397E-2</v>
      </c>
      <c r="D55" s="21">
        <v>16</v>
      </c>
      <c r="E55" s="97">
        <f t="shared" si="4"/>
        <v>9.8045223359274472E-2</v>
      </c>
      <c r="F55" s="21">
        <v>23</v>
      </c>
      <c r="G55" s="97">
        <f t="shared" si="6"/>
        <v>0.1456894913536454</v>
      </c>
      <c r="H55" s="21">
        <v>23</v>
      </c>
      <c r="I55" s="97">
        <f t="shared" si="7"/>
        <v>0.13661202185792351</v>
      </c>
      <c r="J55" s="21">
        <v>20</v>
      </c>
      <c r="K55" s="97">
        <f t="shared" si="8"/>
        <v>0.11903344839900012</v>
      </c>
      <c r="L55" s="110"/>
      <c r="M55" s="111"/>
      <c r="N55" s="111"/>
      <c r="O55" s="87"/>
      <c r="P55" s="88"/>
      <c r="Q55" s="88"/>
      <c r="R55" s="88"/>
      <c r="S55" s="110"/>
      <c r="T55" s="110"/>
      <c r="U55" s="110"/>
      <c r="V55" s="110"/>
      <c r="W55" s="110"/>
      <c r="X55" s="93"/>
      <c r="Y55" s="93"/>
      <c r="Z55" s="93"/>
      <c r="AA55" s="93"/>
      <c r="AB55" s="93"/>
      <c r="AC55" s="93"/>
    </row>
    <row r="56" spans="1:29" s="22" customFormat="1" x14ac:dyDescent="0.25">
      <c r="A56" s="23" t="s">
        <v>25</v>
      </c>
      <c r="B56" s="21">
        <v>4</v>
      </c>
      <c r="C56" s="102">
        <f t="shared" si="5"/>
        <v>2.7050787854196255E-2</v>
      </c>
      <c r="D56" s="21">
        <v>16</v>
      </c>
      <c r="E56" s="97">
        <f t="shared" si="4"/>
        <v>9.8045223359274472E-2</v>
      </c>
      <c r="F56" s="21">
        <v>19</v>
      </c>
      <c r="G56" s="97">
        <f t="shared" si="6"/>
        <v>0.12035218850953316</v>
      </c>
      <c r="H56" s="21">
        <v>38</v>
      </c>
      <c r="I56" s="97">
        <f t="shared" si="7"/>
        <v>0.22570681872178663</v>
      </c>
      <c r="J56" s="21">
        <v>51</v>
      </c>
      <c r="K56" s="97">
        <f t="shared" si="8"/>
        <v>0.30353529341745034</v>
      </c>
      <c r="L56" s="110"/>
      <c r="M56" s="111"/>
      <c r="N56" s="111"/>
      <c r="O56" s="87"/>
      <c r="P56" s="88"/>
      <c r="Q56" s="88"/>
      <c r="R56" s="88"/>
      <c r="S56" s="110"/>
      <c r="T56" s="110"/>
      <c r="U56" s="110"/>
      <c r="V56" s="110"/>
      <c r="W56" s="110"/>
      <c r="X56" s="93"/>
      <c r="Y56" s="93"/>
      <c r="Z56" s="93"/>
      <c r="AA56" s="93"/>
      <c r="AB56" s="93"/>
      <c r="AC56" s="93"/>
    </row>
    <row r="57" spans="1:29" s="22" customFormat="1" x14ac:dyDescent="0.25">
      <c r="A57" s="23" t="s">
        <v>38</v>
      </c>
      <c r="B57" s="21">
        <v>7</v>
      </c>
      <c r="C57" s="102">
        <f t="shared" si="5"/>
        <v>4.7338878744843438E-2</v>
      </c>
      <c r="D57" s="21">
        <v>16</v>
      </c>
      <c r="E57" s="97">
        <f t="shared" si="4"/>
        <v>9.8045223359274472E-2</v>
      </c>
      <c r="F57" s="21">
        <v>8</v>
      </c>
      <c r="G57" s="97">
        <f t="shared" si="6"/>
        <v>5.0674605688224489E-2</v>
      </c>
      <c r="H57" s="21">
        <v>25</v>
      </c>
      <c r="I57" s="97">
        <f t="shared" si="7"/>
        <v>0.14849132810643859</v>
      </c>
      <c r="J57" s="21">
        <v>21</v>
      </c>
      <c r="K57" s="97">
        <f t="shared" si="8"/>
        <v>0.12498512081895012</v>
      </c>
      <c r="L57" s="110"/>
      <c r="M57" s="111"/>
      <c r="N57" s="111"/>
      <c r="O57" s="87"/>
      <c r="P57" s="88"/>
      <c r="Q57" s="88"/>
      <c r="R57" s="88"/>
      <c r="S57" s="110"/>
      <c r="T57" s="110"/>
      <c r="U57" s="110"/>
      <c r="V57" s="110"/>
      <c r="W57" s="110"/>
      <c r="X57" s="93"/>
      <c r="Y57" s="93"/>
      <c r="Z57" s="93"/>
      <c r="AA57" s="93"/>
      <c r="AB57" s="93"/>
      <c r="AC57" s="93"/>
    </row>
    <row r="58" spans="1:29" s="22" customFormat="1" x14ac:dyDescent="0.25">
      <c r="A58" s="23" t="s">
        <v>103</v>
      </c>
      <c r="B58" s="21">
        <v>9</v>
      </c>
      <c r="C58" s="102">
        <f t="shared" si="5"/>
        <v>6.0864272671941569E-2</v>
      </c>
      <c r="D58" s="21">
        <v>15</v>
      </c>
      <c r="E58" s="97">
        <f t="shared" si="4"/>
        <v>9.1917396899319811E-2</v>
      </c>
      <c r="F58" s="21">
        <v>19</v>
      </c>
      <c r="G58" s="97">
        <f t="shared" si="6"/>
        <v>0.12035218850953316</v>
      </c>
      <c r="H58" s="21">
        <v>27</v>
      </c>
      <c r="I58" s="97">
        <f t="shared" si="7"/>
        <v>0.16037063435495369</v>
      </c>
      <c r="J58" s="21">
        <v>30</v>
      </c>
      <c r="K58" s="97">
        <f t="shared" si="8"/>
        <v>0.17855017259850017</v>
      </c>
      <c r="L58" s="110"/>
      <c r="M58" s="111"/>
      <c r="N58" s="111"/>
      <c r="O58" s="87"/>
      <c r="P58" s="88"/>
      <c r="Q58" s="88"/>
      <c r="R58" s="88"/>
      <c r="S58" s="110"/>
      <c r="T58" s="110"/>
      <c r="U58" s="110"/>
      <c r="V58" s="110"/>
      <c r="W58" s="110"/>
      <c r="X58" s="93"/>
      <c r="Y58" s="93"/>
      <c r="Z58" s="93"/>
      <c r="AA58" s="93"/>
      <c r="AB58" s="93"/>
      <c r="AC58" s="93"/>
    </row>
    <row r="59" spans="1:29" s="22" customFormat="1" x14ac:dyDescent="0.25">
      <c r="A59" s="23" t="s">
        <v>41</v>
      </c>
      <c r="B59" s="21">
        <v>9</v>
      </c>
      <c r="C59" s="102">
        <f t="shared" si="5"/>
        <v>6.0864272671941569E-2</v>
      </c>
      <c r="D59" s="21">
        <v>13</v>
      </c>
      <c r="E59" s="97">
        <f t="shared" si="4"/>
        <v>7.9661743979410504E-2</v>
      </c>
      <c r="F59" s="21">
        <v>10</v>
      </c>
      <c r="G59" s="97">
        <f t="shared" si="6"/>
        <v>6.3343257110280604E-2</v>
      </c>
      <c r="H59" s="21">
        <v>11</v>
      </c>
      <c r="I59" s="97">
        <f t="shared" si="7"/>
        <v>6.5336184366832972E-2</v>
      </c>
      <c r="J59" s="21">
        <v>9</v>
      </c>
      <c r="K59" s="97">
        <f t="shared" si="8"/>
        <v>5.3565051779550052E-2</v>
      </c>
      <c r="L59" s="110"/>
      <c r="M59" s="111"/>
      <c r="N59" s="111"/>
      <c r="O59" s="87"/>
      <c r="P59" s="88"/>
      <c r="Q59" s="88"/>
      <c r="R59" s="88"/>
      <c r="S59" s="110"/>
      <c r="T59" s="110"/>
      <c r="U59" s="110"/>
      <c r="V59" s="110"/>
      <c r="W59" s="110"/>
      <c r="X59" s="93"/>
      <c r="Y59" s="93"/>
      <c r="Z59" s="93"/>
      <c r="AA59" s="93"/>
      <c r="AB59" s="93"/>
      <c r="AC59" s="93"/>
    </row>
    <row r="60" spans="1:29" s="22" customFormat="1" x14ac:dyDescent="0.25">
      <c r="A60" s="23" t="s">
        <v>164</v>
      </c>
      <c r="B60" s="21">
        <v>9</v>
      </c>
      <c r="C60" s="102">
        <f t="shared" si="5"/>
        <v>6.0864272671941569E-2</v>
      </c>
      <c r="D60" s="21">
        <v>12</v>
      </c>
      <c r="E60" s="97">
        <f t="shared" si="4"/>
        <v>7.3533917519455858E-2</v>
      </c>
      <c r="F60" s="21">
        <v>20</v>
      </c>
      <c r="G60" s="97">
        <f t="shared" si="6"/>
        <v>0.12668651422056121</v>
      </c>
      <c r="H60" s="76">
        <v>0</v>
      </c>
      <c r="I60" s="97">
        <f t="shared" si="7"/>
        <v>0</v>
      </c>
      <c r="J60" s="76">
        <v>0</v>
      </c>
      <c r="K60" s="97">
        <f t="shared" si="8"/>
        <v>0</v>
      </c>
      <c r="L60" s="110"/>
      <c r="M60" s="111"/>
      <c r="N60" s="111"/>
      <c r="O60" s="87"/>
      <c r="P60" s="88"/>
      <c r="Q60" s="88"/>
      <c r="R60" s="88"/>
      <c r="S60" s="110"/>
      <c r="T60" s="110"/>
      <c r="U60" s="110"/>
      <c r="V60" s="110"/>
      <c r="W60" s="110"/>
      <c r="X60" s="93"/>
      <c r="Y60" s="93"/>
      <c r="Z60" s="93"/>
      <c r="AA60" s="93"/>
      <c r="AB60" s="93"/>
      <c r="AC60" s="93"/>
    </row>
    <row r="61" spans="1:29" s="22" customFormat="1" x14ac:dyDescent="0.25">
      <c r="A61" s="23" t="s">
        <v>104</v>
      </c>
      <c r="B61" s="21">
        <v>14</v>
      </c>
      <c r="C61" s="102">
        <f t="shared" si="5"/>
        <v>9.4677757489686876E-2</v>
      </c>
      <c r="D61" s="21">
        <v>12</v>
      </c>
      <c r="E61" s="97">
        <f t="shared" si="4"/>
        <v>7.3533917519455858E-2</v>
      </c>
      <c r="F61" s="21">
        <v>17</v>
      </c>
      <c r="G61" s="97">
        <f t="shared" si="6"/>
        <v>0.10768353708747704</v>
      </c>
      <c r="H61" s="21">
        <v>27</v>
      </c>
      <c r="I61" s="97">
        <f t="shared" si="7"/>
        <v>0.16037063435495369</v>
      </c>
      <c r="J61" s="21">
        <v>24</v>
      </c>
      <c r="K61" s="97">
        <f t="shared" si="8"/>
        <v>0.14284013807880014</v>
      </c>
      <c r="L61" s="110"/>
      <c r="M61" s="111"/>
      <c r="N61" s="111"/>
      <c r="O61" s="87"/>
      <c r="P61" s="88"/>
      <c r="Q61" s="88"/>
      <c r="R61" s="88"/>
      <c r="S61" s="110"/>
      <c r="T61" s="110"/>
      <c r="U61" s="110"/>
      <c r="V61" s="110"/>
      <c r="W61" s="110"/>
      <c r="X61" s="93"/>
      <c r="Y61" s="93"/>
      <c r="Z61" s="93"/>
      <c r="AA61" s="93"/>
      <c r="AB61" s="93"/>
      <c r="AC61" s="93"/>
    </row>
    <row r="62" spans="1:29" s="22" customFormat="1" x14ac:dyDescent="0.25">
      <c r="A62" s="23" t="s">
        <v>34</v>
      </c>
      <c r="B62" s="21">
        <v>10</v>
      </c>
      <c r="C62" s="102">
        <f t="shared" si="5"/>
        <v>6.7626969635490627E-2</v>
      </c>
      <c r="D62" s="21">
        <v>12</v>
      </c>
      <c r="E62" s="97">
        <f t="shared" si="4"/>
        <v>7.3533917519455858E-2</v>
      </c>
      <c r="F62" s="21">
        <v>17</v>
      </c>
      <c r="G62" s="97">
        <f t="shared" si="6"/>
        <v>0.10768353708747704</v>
      </c>
      <c r="H62" s="21">
        <v>13</v>
      </c>
      <c r="I62" s="97">
        <f t="shared" si="7"/>
        <v>7.7215490615348062E-2</v>
      </c>
      <c r="J62" s="21">
        <v>24</v>
      </c>
      <c r="K62" s="97">
        <f t="shared" si="8"/>
        <v>0.14284013807880014</v>
      </c>
      <c r="L62" s="110"/>
      <c r="M62" s="111"/>
      <c r="N62" s="111"/>
      <c r="O62" s="87"/>
      <c r="P62" s="88"/>
      <c r="Q62" s="88"/>
      <c r="R62" s="88"/>
      <c r="S62" s="110"/>
      <c r="T62" s="110"/>
      <c r="U62" s="110"/>
      <c r="V62" s="110"/>
      <c r="W62" s="110"/>
      <c r="X62" s="93"/>
      <c r="Y62" s="93"/>
      <c r="Z62" s="93"/>
      <c r="AA62" s="93"/>
      <c r="AB62" s="93"/>
      <c r="AC62" s="93"/>
    </row>
    <row r="63" spans="1:29" s="22" customFormat="1" x14ac:dyDescent="0.25">
      <c r="A63" s="23" t="s">
        <v>168</v>
      </c>
      <c r="B63" s="21">
        <v>5</v>
      </c>
      <c r="C63" s="102">
        <f t="shared" si="5"/>
        <v>3.3813484817745314E-2</v>
      </c>
      <c r="D63" s="21">
        <v>12</v>
      </c>
      <c r="E63" s="97">
        <f t="shared" si="4"/>
        <v>7.3533917519455858E-2</v>
      </c>
      <c r="F63" s="21">
        <v>3</v>
      </c>
      <c r="G63" s="97">
        <f t="shared" si="6"/>
        <v>1.9002977133084183E-2</v>
      </c>
      <c r="H63" s="76">
        <v>0</v>
      </c>
      <c r="I63" s="97">
        <f t="shared" si="7"/>
        <v>0</v>
      </c>
      <c r="J63" s="76">
        <v>0</v>
      </c>
      <c r="K63" s="97">
        <f t="shared" si="8"/>
        <v>0</v>
      </c>
      <c r="L63" s="110"/>
      <c r="M63" s="111"/>
      <c r="N63" s="111"/>
      <c r="O63" s="87"/>
      <c r="P63" s="88"/>
      <c r="Q63" s="88"/>
      <c r="R63" s="88"/>
      <c r="S63" s="110"/>
      <c r="T63" s="110"/>
      <c r="U63" s="110"/>
      <c r="V63" s="110"/>
      <c r="W63" s="110"/>
      <c r="X63" s="93"/>
      <c r="Y63" s="93"/>
      <c r="Z63" s="93"/>
      <c r="AA63" s="93"/>
      <c r="AB63" s="93"/>
      <c r="AC63" s="93"/>
    </row>
    <row r="64" spans="1:29" s="22" customFormat="1" x14ac:dyDescent="0.25">
      <c r="A64" s="23" t="s">
        <v>169</v>
      </c>
      <c r="B64" s="21">
        <v>1</v>
      </c>
      <c r="C64" s="102">
        <f t="shared" si="5"/>
        <v>6.7626969635490638E-3</v>
      </c>
      <c r="D64" s="21">
        <v>12</v>
      </c>
      <c r="E64" s="97">
        <f t="shared" si="4"/>
        <v>7.3533917519455858E-2</v>
      </c>
      <c r="F64" s="21"/>
      <c r="G64" s="97">
        <f t="shared" si="6"/>
        <v>0</v>
      </c>
      <c r="H64" s="76">
        <v>0</v>
      </c>
      <c r="I64" s="97">
        <f t="shared" si="7"/>
        <v>0</v>
      </c>
      <c r="J64" s="76">
        <v>0</v>
      </c>
      <c r="K64" s="97">
        <f t="shared" si="8"/>
        <v>0</v>
      </c>
      <c r="L64" s="110"/>
      <c r="M64" s="111"/>
      <c r="N64" s="111"/>
      <c r="O64" s="87"/>
      <c r="P64" s="88"/>
      <c r="Q64" s="88"/>
      <c r="R64" s="88"/>
      <c r="S64" s="110"/>
      <c r="T64" s="110"/>
      <c r="U64" s="110"/>
      <c r="V64" s="110"/>
      <c r="W64" s="110"/>
      <c r="X64" s="93"/>
      <c r="Y64" s="93"/>
      <c r="Z64" s="93"/>
      <c r="AA64" s="93"/>
      <c r="AB64" s="93"/>
      <c r="AC64" s="93"/>
    </row>
    <row r="65" spans="1:29" s="22" customFormat="1" x14ac:dyDescent="0.25">
      <c r="A65" s="23" t="s">
        <v>165</v>
      </c>
      <c r="B65" s="21">
        <v>10</v>
      </c>
      <c r="C65" s="102">
        <f t="shared" si="5"/>
        <v>6.7626969635490627E-2</v>
      </c>
      <c r="D65" s="21">
        <v>11</v>
      </c>
      <c r="E65" s="97">
        <f t="shared" si="4"/>
        <v>6.7406091059501197E-2</v>
      </c>
      <c r="F65" s="21">
        <v>19</v>
      </c>
      <c r="G65" s="97">
        <f t="shared" si="6"/>
        <v>0.12035218850953316</v>
      </c>
      <c r="H65" s="76">
        <v>0</v>
      </c>
      <c r="I65" s="97">
        <f t="shared" si="7"/>
        <v>0</v>
      </c>
      <c r="J65" s="76">
        <v>0</v>
      </c>
      <c r="K65" s="97">
        <f t="shared" si="8"/>
        <v>0</v>
      </c>
      <c r="L65" s="110"/>
      <c r="M65" s="111"/>
      <c r="N65" s="111"/>
      <c r="O65" s="87"/>
      <c r="P65" s="88"/>
      <c r="Q65" s="88"/>
      <c r="R65" s="88"/>
      <c r="S65" s="110"/>
      <c r="T65" s="110"/>
      <c r="U65" s="110"/>
      <c r="V65" s="110"/>
      <c r="W65" s="110"/>
      <c r="X65" s="93"/>
      <c r="Y65" s="93"/>
      <c r="Z65" s="93"/>
      <c r="AA65" s="93"/>
      <c r="AB65" s="93"/>
      <c r="AC65" s="93"/>
    </row>
    <row r="66" spans="1:29" s="22" customFormat="1" x14ac:dyDescent="0.25">
      <c r="A66" s="23" t="s">
        <v>144</v>
      </c>
      <c r="B66" s="21">
        <v>8</v>
      </c>
      <c r="C66" s="102">
        <f t="shared" si="5"/>
        <v>5.410157570839251E-2</v>
      </c>
      <c r="D66" s="21">
        <v>11</v>
      </c>
      <c r="E66" s="97">
        <f t="shared" si="4"/>
        <v>6.7406091059501197E-2</v>
      </c>
      <c r="F66" s="21">
        <v>17</v>
      </c>
      <c r="G66" s="97">
        <f t="shared" si="6"/>
        <v>0.10768353708747704</v>
      </c>
      <c r="H66" s="21">
        <v>15</v>
      </c>
      <c r="I66" s="97">
        <f t="shared" si="7"/>
        <v>8.9094796863863152E-2</v>
      </c>
      <c r="J66" s="76">
        <v>0</v>
      </c>
      <c r="K66" s="97">
        <f t="shared" si="8"/>
        <v>0</v>
      </c>
      <c r="L66" s="110"/>
      <c r="M66" s="111"/>
      <c r="N66" s="111"/>
      <c r="O66" s="87"/>
      <c r="P66" s="88"/>
      <c r="Q66" s="88"/>
      <c r="R66" s="88"/>
      <c r="S66" s="110"/>
      <c r="T66" s="110"/>
      <c r="U66" s="110"/>
      <c r="V66" s="110"/>
      <c r="W66" s="110"/>
      <c r="X66" s="93"/>
      <c r="Y66" s="93"/>
      <c r="Z66" s="93"/>
      <c r="AA66" s="93"/>
      <c r="AB66" s="93"/>
      <c r="AC66" s="93"/>
    </row>
    <row r="67" spans="1:29" s="22" customFormat="1" x14ac:dyDescent="0.25">
      <c r="A67" s="23" t="s">
        <v>47</v>
      </c>
      <c r="B67" s="21">
        <v>3</v>
      </c>
      <c r="C67" s="102">
        <f t="shared" si="5"/>
        <v>2.028809089064719E-2</v>
      </c>
      <c r="D67" s="21">
        <v>9</v>
      </c>
      <c r="E67" s="97">
        <f t="shared" si="4"/>
        <v>5.5150438139591883E-2</v>
      </c>
      <c r="F67" s="21">
        <v>15</v>
      </c>
      <c r="G67" s="97">
        <f t="shared" si="6"/>
        <v>9.501488566542092E-2</v>
      </c>
      <c r="H67" s="21">
        <v>13</v>
      </c>
      <c r="I67" s="97">
        <f t="shared" si="7"/>
        <v>7.7215490615348062E-2</v>
      </c>
      <c r="J67" s="21">
        <v>14</v>
      </c>
      <c r="K67" s="97">
        <f t="shared" si="8"/>
        <v>8.3323413879300076E-2</v>
      </c>
      <c r="L67" s="110"/>
      <c r="M67" s="111"/>
      <c r="N67" s="111"/>
      <c r="O67" s="87"/>
      <c r="P67" s="88"/>
      <c r="Q67" s="88"/>
      <c r="R67" s="88"/>
      <c r="S67" s="110"/>
      <c r="T67" s="110"/>
      <c r="U67" s="110"/>
      <c r="V67" s="110"/>
      <c r="W67" s="110"/>
      <c r="X67" s="93"/>
      <c r="Y67" s="93"/>
      <c r="Z67" s="93"/>
      <c r="AA67" s="93"/>
      <c r="AB67" s="93"/>
      <c r="AC67" s="93"/>
    </row>
    <row r="68" spans="1:29" s="22" customFormat="1" x14ac:dyDescent="0.25">
      <c r="A68" s="23" t="s">
        <v>50</v>
      </c>
      <c r="B68" s="21">
        <v>11</v>
      </c>
      <c r="C68" s="102">
        <f t="shared" si="5"/>
        <v>7.43896665990397E-2</v>
      </c>
      <c r="D68" s="21">
        <v>9</v>
      </c>
      <c r="E68" s="97">
        <f t="shared" si="4"/>
        <v>5.5150438139591883E-2</v>
      </c>
      <c r="F68" s="21">
        <v>10</v>
      </c>
      <c r="G68" s="97">
        <f t="shared" si="6"/>
        <v>6.3343257110280604E-2</v>
      </c>
      <c r="H68" s="21">
        <v>15</v>
      </c>
      <c r="I68" s="97">
        <f t="shared" si="7"/>
        <v>8.9094796863863152E-2</v>
      </c>
      <c r="J68" s="21">
        <v>13</v>
      </c>
      <c r="K68" s="97">
        <f t="shared" si="8"/>
        <v>7.737174145935008E-2</v>
      </c>
      <c r="L68" s="110"/>
      <c r="M68" s="111"/>
      <c r="N68" s="111"/>
      <c r="O68" s="87"/>
      <c r="P68" s="88"/>
      <c r="Q68" s="88"/>
      <c r="R68" s="88"/>
      <c r="S68" s="110"/>
      <c r="T68" s="110"/>
      <c r="U68" s="110"/>
      <c r="V68" s="110"/>
      <c r="W68" s="110"/>
      <c r="X68" s="93"/>
      <c r="Y68" s="93"/>
      <c r="Z68" s="93"/>
      <c r="AA68" s="93"/>
      <c r="AB68" s="93"/>
      <c r="AC68" s="93"/>
    </row>
    <row r="69" spans="1:29" s="22" customFormat="1" x14ac:dyDescent="0.25">
      <c r="A69" s="23" t="s">
        <v>170</v>
      </c>
      <c r="B69" s="21">
        <v>5</v>
      </c>
      <c r="C69" s="102">
        <f t="shared" si="5"/>
        <v>3.3813484817745314E-2</v>
      </c>
      <c r="D69" s="21">
        <v>9</v>
      </c>
      <c r="E69" s="97">
        <f t="shared" si="4"/>
        <v>5.5150438139591883E-2</v>
      </c>
      <c r="F69" s="21">
        <v>7</v>
      </c>
      <c r="G69" s="97">
        <f t="shared" si="6"/>
        <v>4.4340279977196431E-2</v>
      </c>
      <c r="H69" s="76">
        <v>0</v>
      </c>
      <c r="I69" s="97">
        <f t="shared" si="7"/>
        <v>0</v>
      </c>
      <c r="J69" s="76">
        <v>0</v>
      </c>
      <c r="K69" s="97">
        <f t="shared" si="8"/>
        <v>0</v>
      </c>
      <c r="L69" s="110"/>
      <c r="M69" s="111"/>
      <c r="N69" s="111"/>
      <c r="O69" s="87"/>
      <c r="P69" s="88"/>
      <c r="Q69" s="88"/>
      <c r="R69" s="88"/>
      <c r="S69" s="110"/>
      <c r="T69" s="110"/>
      <c r="U69" s="110"/>
      <c r="V69" s="110"/>
      <c r="W69" s="110"/>
      <c r="X69" s="93"/>
      <c r="Y69" s="93"/>
      <c r="Z69" s="93"/>
      <c r="AA69" s="93"/>
      <c r="AB69" s="93"/>
      <c r="AC69" s="93"/>
    </row>
    <row r="70" spans="1:29" s="22" customFormat="1" x14ac:dyDescent="0.25">
      <c r="A70" s="23" t="s">
        <v>46</v>
      </c>
      <c r="B70" s="21">
        <v>6</v>
      </c>
      <c r="C70" s="102">
        <f t="shared" si="5"/>
        <v>4.0576181781294379E-2</v>
      </c>
      <c r="D70" s="21">
        <v>8</v>
      </c>
      <c r="E70" s="97">
        <f t="shared" si="4"/>
        <v>4.9022611679637236E-2</v>
      </c>
      <c r="F70" s="21">
        <v>18</v>
      </c>
      <c r="G70" s="97">
        <f t="shared" si="6"/>
        <v>0.11401786279850511</v>
      </c>
      <c r="H70" s="21">
        <v>24</v>
      </c>
      <c r="I70" s="97">
        <f t="shared" si="7"/>
        <v>0.14255167498218105</v>
      </c>
      <c r="J70" s="21">
        <v>21</v>
      </c>
      <c r="K70" s="97">
        <f t="shared" si="8"/>
        <v>0.12498512081895012</v>
      </c>
      <c r="L70" s="110"/>
      <c r="M70" s="111"/>
      <c r="N70" s="111"/>
      <c r="O70" s="87"/>
      <c r="P70" s="88"/>
      <c r="Q70" s="88"/>
      <c r="R70" s="88"/>
      <c r="S70" s="110"/>
      <c r="T70" s="110"/>
      <c r="U70" s="110"/>
      <c r="V70" s="110"/>
      <c r="W70" s="110"/>
      <c r="X70" s="93"/>
      <c r="Y70" s="93"/>
      <c r="Z70" s="93"/>
      <c r="AA70" s="93"/>
      <c r="AB70" s="93"/>
      <c r="AC70" s="93"/>
    </row>
    <row r="71" spans="1:29" s="22" customFormat="1" x14ac:dyDescent="0.25">
      <c r="A71" s="23" t="s">
        <v>123</v>
      </c>
      <c r="B71" s="21">
        <v>2</v>
      </c>
      <c r="C71" s="102">
        <f t="shared" si="5"/>
        <v>1.3525393927098128E-2</v>
      </c>
      <c r="D71" s="21">
        <v>8</v>
      </c>
      <c r="E71" s="97">
        <f t="shared" si="4"/>
        <v>4.9022611679637236E-2</v>
      </c>
      <c r="F71" s="21">
        <v>16</v>
      </c>
      <c r="G71" s="97">
        <f t="shared" si="6"/>
        <v>0.10134921137644898</v>
      </c>
      <c r="H71" s="21">
        <v>14</v>
      </c>
      <c r="I71" s="97">
        <f t="shared" si="7"/>
        <v>8.31551437396056E-2</v>
      </c>
      <c r="J71" s="21">
        <v>11</v>
      </c>
      <c r="K71" s="97">
        <f t="shared" si="8"/>
        <v>6.5468396619450073E-2</v>
      </c>
      <c r="L71" s="110"/>
      <c r="M71" s="111"/>
      <c r="N71" s="111"/>
      <c r="O71" s="87"/>
      <c r="P71" s="88"/>
      <c r="Q71" s="88"/>
      <c r="R71" s="88"/>
      <c r="S71" s="110"/>
      <c r="T71" s="110"/>
      <c r="U71" s="110"/>
      <c r="V71" s="110"/>
      <c r="W71" s="110"/>
      <c r="X71" s="93"/>
      <c r="Y71" s="93"/>
      <c r="Z71" s="93"/>
      <c r="AA71" s="93"/>
      <c r="AB71" s="93"/>
      <c r="AC71" s="93"/>
    </row>
    <row r="72" spans="1:29" s="22" customFormat="1" x14ac:dyDescent="0.25">
      <c r="A72" s="23" t="s">
        <v>45</v>
      </c>
      <c r="B72" s="21">
        <v>8</v>
      </c>
      <c r="C72" s="102">
        <f t="shared" ref="C72:C87" si="9">B72/$B$135*100</f>
        <v>5.410157570839251E-2</v>
      </c>
      <c r="D72" s="21">
        <v>7</v>
      </c>
      <c r="E72" s="97">
        <f t="shared" si="4"/>
        <v>4.2894785219682582E-2</v>
      </c>
      <c r="F72" s="21">
        <v>14</v>
      </c>
      <c r="G72" s="97">
        <f t="shared" ref="G72:G87" si="10">F72/$F$135*100</f>
        <v>8.8680559954392862E-2</v>
      </c>
      <c r="H72" s="21">
        <v>11</v>
      </c>
      <c r="I72" s="97">
        <f t="shared" ref="I72:I87" si="11">H72/$H$135*100</f>
        <v>6.5336184366832972E-2</v>
      </c>
      <c r="J72" s="21">
        <v>11</v>
      </c>
      <c r="K72" s="97">
        <f t="shared" ref="K72:K87" si="12">J72/$J$135*100</f>
        <v>6.5468396619450073E-2</v>
      </c>
      <c r="L72" s="110"/>
      <c r="M72" s="111"/>
      <c r="N72" s="111"/>
      <c r="O72" s="87"/>
      <c r="P72" s="88"/>
      <c r="Q72" s="88"/>
      <c r="R72" s="88"/>
      <c r="S72" s="110"/>
      <c r="T72" s="110"/>
      <c r="U72" s="110"/>
      <c r="V72" s="110"/>
      <c r="W72" s="110"/>
      <c r="X72" s="93"/>
      <c r="Y72" s="93"/>
      <c r="Z72" s="93"/>
      <c r="AA72" s="93"/>
      <c r="AB72" s="93"/>
      <c r="AC72" s="93"/>
    </row>
    <row r="73" spans="1:29" s="22" customFormat="1" x14ac:dyDescent="0.25">
      <c r="A73" s="23" t="s">
        <v>166</v>
      </c>
      <c r="B73" s="21">
        <v>9</v>
      </c>
      <c r="C73" s="102">
        <f t="shared" si="9"/>
        <v>6.0864272671941569E-2</v>
      </c>
      <c r="D73" s="21">
        <v>7</v>
      </c>
      <c r="E73" s="97">
        <f t="shared" ref="E73:E86" si="13">D73/$D$135*100</f>
        <v>4.2894785219682582E-2</v>
      </c>
      <c r="F73" s="21">
        <v>10</v>
      </c>
      <c r="G73" s="97">
        <f t="shared" si="10"/>
        <v>6.3343257110280604E-2</v>
      </c>
      <c r="H73" s="76">
        <v>0</v>
      </c>
      <c r="I73" s="97">
        <f t="shared" si="11"/>
        <v>0</v>
      </c>
      <c r="J73" s="76">
        <v>0</v>
      </c>
      <c r="K73" s="97">
        <f t="shared" si="12"/>
        <v>0</v>
      </c>
      <c r="L73" s="110"/>
      <c r="M73" s="111"/>
      <c r="N73" s="111"/>
      <c r="O73" s="87"/>
      <c r="P73" s="88"/>
      <c r="Q73" s="88"/>
      <c r="R73" s="88"/>
      <c r="S73" s="110"/>
      <c r="T73" s="110"/>
      <c r="U73" s="110"/>
      <c r="V73" s="110"/>
      <c r="W73" s="110"/>
      <c r="X73" s="93"/>
      <c r="Y73" s="93"/>
      <c r="Z73" s="93"/>
      <c r="AA73" s="93"/>
      <c r="AB73" s="93"/>
      <c r="AC73" s="93"/>
    </row>
    <row r="74" spans="1:29" s="22" customFormat="1" x14ac:dyDescent="0.25">
      <c r="A74" s="23" t="s">
        <v>43</v>
      </c>
      <c r="B74" s="21">
        <v>1</v>
      </c>
      <c r="C74" s="102">
        <f t="shared" si="9"/>
        <v>6.7626969635490638E-3</v>
      </c>
      <c r="D74" s="21">
        <v>7</v>
      </c>
      <c r="E74" s="97">
        <f t="shared" si="13"/>
        <v>4.2894785219682582E-2</v>
      </c>
      <c r="F74" s="21">
        <v>3</v>
      </c>
      <c r="G74" s="97">
        <f t="shared" si="10"/>
        <v>1.9002977133084183E-2</v>
      </c>
      <c r="H74" s="21">
        <v>13</v>
      </c>
      <c r="I74" s="97">
        <f t="shared" si="11"/>
        <v>7.7215490615348062E-2</v>
      </c>
      <c r="J74" s="21">
        <v>10</v>
      </c>
      <c r="K74" s="97">
        <f t="shared" si="12"/>
        <v>5.9516724199500062E-2</v>
      </c>
      <c r="L74" s="110"/>
      <c r="M74" s="111"/>
      <c r="N74" s="111"/>
      <c r="O74" s="87"/>
      <c r="P74" s="88"/>
      <c r="Q74" s="88"/>
      <c r="R74" s="88"/>
      <c r="S74" s="110"/>
      <c r="T74" s="110"/>
      <c r="U74" s="110"/>
      <c r="V74" s="110"/>
      <c r="W74" s="110"/>
      <c r="X74" s="93"/>
      <c r="Y74" s="93"/>
      <c r="Z74" s="93"/>
      <c r="AA74" s="93"/>
      <c r="AB74" s="93"/>
      <c r="AC74" s="93"/>
    </row>
    <row r="75" spans="1:29" s="22" customFormat="1" x14ac:dyDescent="0.25">
      <c r="A75" s="23" t="s">
        <v>23</v>
      </c>
      <c r="B75" s="21">
        <v>7</v>
      </c>
      <c r="C75" s="102">
        <f t="shared" si="9"/>
        <v>4.7338878744843438E-2</v>
      </c>
      <c r="D75" s="21">
        <v>6</v>
      </c>
      <c r="E75" s="97">
        <f t="shared" si="13"/>
        <v>3.6766958759727929E-2</v>
      </c>
      <c r="F75" s="21">
        <v>12</v>
      </c>
      <c r="G75" s="97">
        <f t="shared" si="10"/>
        <v>7.6011908532336733E-2</v>
      </c>
      <c r="H75" s="21">
        <v>12</v>
      </c>
      <c r="I75" s="97">
        <f t="shared" si="11"/>
        <v>7.1275837491090524E-2</v>
      </c>
      <c r="J75" s="21">
        <v>11</v>
      </c>
      <c r="K75" s="97">
        <f t="shared" si="12"/>
        <v>6.5468396619450073E-2</v>
      </c>
      <c r="L75" s="110"/>
      <c r="M75" s="111"/>
      <c r="N75" s="111"/>
      <c r="O75" s="87"/>
      <c r="P75" s="88"/>
      <c r="Q75" s="88"/>
      <c r="R75" s="88"/>
      <c r="S75" s="110"/>
      <c r="T75" s="110"/>
      <c r="U75" s="110"/>
      <c r="V75" s="110"/>
      <c r="W75" s="110"/>
      <c r="X75" s="93"/>
      <c r="Y75" s="93"/>
      <c r="Z75" s="93"/>
      <c r="AA75" s="93"/>
      <c r="AB75" s="93"/>
      <c r="AC75" s="93"/>
    </row>
    <row r="76" spans="1:29" s="22" customFormat="1" x14ac:dyDescent="0.25">
      <c r="A76" s="23" t="s">
        <v>51</v>
      </c>
      <c r="B76" s="21">
        <v>4</v>
      </c>
      <c r="C76" s="102">
        <f t="shared" si="9"/>
        <v>2.7050787854196255E-2</v>
      </c>
      <c r="D76" s="21">
        <v>6</v>
      </c>
      <c r="E76" s="97">
        <f t="shared" si="13"/>
        <v>3.6766958759727929E-2</v>
      </c>
      <c r="F76" s="21">
        <v>10</v>
      </c>
      <c r="G76" s="97">
        <f t="shared" si="10"/>
        <v>6.3343257110280604E-2</v>
      </c>
      <c r="H76" s="76">
        <v>0</v>
      </c>
      <c r="I76" s="97">
        <f t="shared" si="11"/>
        <v>0</v>
      </c>
      <c r="J76" s="76">
        <v>0</v>
      </c>
      <c r="K76" s="97">
        <f t="shared" si="12"/>
        <v>0</v>
      </c>
      <c r="L76" s="110"/>
      <c r="M76" s="111"/>
      <c r="N76" s="111"/>
      <c r="O76" s="87"/>
      <c r="P76" s="88"/>
      <c r="Q76" s="88"/>
      <c r="R76" s="88"/>
      <c r="S76" s="110"/>
      <c r="T76" s="110"/>
      <c r="U76" s="110"/>
      <c r="V76" s="110"/>
      <c r="W76" s="110"/>
      <c r="X76" s="93"/>
      <c r="Y76" s="93"/>
      <c r="Z76" s="93"/>
      <c r="AA76" s="93"/>
      <c r="AB76" s="93"/>
      <c r="AC76" s="93"/>
    </row>
    <row r="77" spans="1:29" s="22" customFormat="1" x14ac:dyDescent="0.25">
      <c r="A77" s="23" t="s">
        <v>105</v>
      </c>
      <c r="B77" s="21">
        <v>6</v>
      </c>
      <c r="C77" s="102">
        <f t="shared" si="9"/>
        <v>4.0576181781294379E-2</v>
      </c>
      <c r="D77" s="21">
        <v>5</v>
      </c>
      <c r="E77" s="97">
        <f t="shared" si="13"/>
        <v>3.0639132299773272E-2</v>
      </c>
      <c r="F77" s="21">
        <v>15</v>
      </c>
      <c r="G77" s="97">
        <f t="shared" si="10"/>
        <v>9.501488566542092E-2</v>
      </c>
      <c r="H77" s="76">
        <v>0</v>
      </c>
      <c r="I77" s="97">
        <f t="shared" si="11"/>
        <v>0</v>
      </c>
      <c r="J77" s="76">
        <v>0</v>
      </c>
      <c r="K77" s="97">
        <f t="shared" si="12"/>
        <v>0</v>
      </c>
      <c r="L77" s="110"/>
      <c r="M77" s="111"/>
      <c r="N77" s="111"/>
      <c r="O77" s="87"/>
      <c r="P77" s="88"/>
      <c r="Q77" s="88"/>
      <c r="R77" s="88"/>
      <c r="S77" s="110"/>
      <c r="T77" s="110"/>
      <c r="U77" s="110"/>
      <c r="V77" s="110"/>
      <c r="W77" s="110"/>
      <c r="X77" s="93"/>
      <c r="Y77" s="93"/>
      <c r="Z77" s="93"/>
      <c r="AA77" s="93"/>
      <c r="AB77" s="93"/>
      <c r="AC77" s="93"/>
    </row>
    <row r="78" spans="1:29" s="22" customFormat="1" x14ac:dyDescent="0.25">
      <c r="A78" s="23" t="s">
        <v>106</v>
      </c>
      <c r="B78" s="21">
        <v>7</v>
      </c>
      <c r="C78" s="102">
        <f t="shared" si="9"/>
        <v>4.7338878744843438E-2</v>
      </c>
      <c r="D78" s="21">
        <v>5</v>
      </c>
      <c r="E78" s="97">
        <f t="shared" si="13"/>
        <v>3.0639132299773272E-2</v>
      </c>
      <c r="F78" s="21">
        <v>15</v>
      </c>
      <c r="G78" s="97">
        <f t="shared" si="10"/>
        <v>9.501488566542092E-2</v>
      </c>
      <c r="H78" s="76">
        <v>0</v>
      </c>
      <c r="I78" s="97">
        <f t="shared" si="11"/>
        <v>0</v>
      </c>
      <c r="J78" s="76">
        <v>0</v>
      </c>
      <c r="K78" s="97">
        <f t="shared" si="12"/>
        <v>0</v>
      </c>
      <c r="L78" s="110"/>
      <c r="M78" s="111"/>
      <c r="N78" s="111"/>
      <c r="O78" s="87"/>
      <c r="P78" s="88"/>
      <c r="Q78" s="88"/>
      <c r="R78" s="88"/>
      <c r="S78" s="110"/>
      <c r="T78" s="110"/>
      <c r="U78" s="110"/>
      <c r="V78" s="110"/>
      <c r="W78" s="110"/>
      <c r="X78" s="93"/>
      <c r="Y78" s="93"/>
      <c r="Z78" s="93"/>
      <c r="AA78" s="93"/>
      <c r="AB78" s="93"/>
      <c r="AC78" s="93"/>
    </row>
    <row r="79" spans="1:29" s="22" customFormat="1" x14ac:dyDescent="0.25">
      <c r="A79" s="23" t="s">
        <v>42</v>
      </c>
      <c r="B79" s="21">
        <v>10</v>
      </c>
      <c r="C79" s="102">
        <f t="shared" si="9"/>
        <v>6.7626969635490627E-2</v>
      </c>
      <c r="D79" s="21">
        <v>5</v>
      </c>
      <c r="E79" s="97">
        <f t="shared" si="13"/>
        <v>3.0639132299773272E-2</v>
      </c>
      <c r="F79" s="21">
        <v>14</v>
      </c>
      <c r="G79" s="97">
        <f t="shared" si="10"/>
        <v>8.8680559954392862E-2</v>
      </c>
      <c r="H79" s="21">
        <v>20</v>
      </c>
      <c r="I79" s="97">
        <f t="shared" si="11"/>
        <v>0.11879306248515087</v>
      </c>
      <c r="J79" s="21">
        <v>15</v>
      </c>
      <c r="K79" s="97">
        <f t="shared" si="12"/>
        <v>8.9275086299250087E-2</v>
      </c>
      <c r="L79" s="110"/>
      <c r="M79" s="111"/>
      <c r="N79" s="111"/>
      <c r="O79" s="87"/>
      <c r="P79" s="88"/>
      <c r="Q79" s="88"/>
      <c r="R79" s="88"/>
      <c r="S79" s="110"/>
      <c r="T79" s="110"/>
      <c r="U79" s="110"/>
      <c r="V79" s="110"/>
      <c r="W79" s="110"/>
      <c r="X79" s="93"/>
      <c r="Y79" s="93"/>
      <c r="Z79" s="93"/>
      <c r="AA79" s="93"/>
      <c r="AB79" s="93"/>
      <c r="AC79" s="93"/>
    </row>
    <row r="80" spans="1:29" s="22" customFormat="1" x14ac:dyDescent="0.25">
      <c r="A80" s="23" t="s">
        <v>57</v>
      </c>
      <c r="B80" s="21">
        <v>1</v>
      </c>
      <c r="C80" s="102">
        <f t="shared" si="9"/>
        <v>6.7626969635490638E-3</v>
      </c>
      <c r="D80" s="21">
        <v>5</v>
      </c>
      <c r="E80" s="97">
        <f t="shared" si="13"/>
        <v>3.0639132299773272E-2</v>
      </c>
      <c r="F80" s="21">
        <v>5</v>
      </c>
      <c r="G80" s="97">
        <f t="shared" si="10"/>
        <v>3.1671628555140302E-2</v>
      </c>
      <c r="H80" s="21">
        <v>14</v>
      </c>
      <c r="I80" s="97">
        <f t="shared" si="11"/>
        <v>8.31551437396056E-2</v>
      </c>
      <c r="J80" s="21">
        <v>12</v>
      </c>
      <c r="K80" s="97">
        <f t="shared" si="12"/>
        <v>7.1420069039400069E-2</v>
      </c>
      <c r="L80" s="110"/>
      <c r="M80" s="111"/>
      <c r="N80" s="111"/>
      <c r="O80" s="87"/>
      <c r="P80" s="88"/>
      <c r="Q80" s="88"/>
      <c r="R80" s="88"/>
      <c r="S80" s="110"/>
      <c r="T80" s="110"/>
      <c r="U80" s="110"/>
      <c r="V80" s="110"/>
      <c r="W80" s="110"/>
      <c r="X80" s="93"/>
      <c r="Y80" s="93"/>
      <c r="Z80" s="93"/>
      <c r="AA80" s="93"/>
      <c r="AB80" s="93"/>
      <c r="AC80" s="93"/>
    </row>
    <row r="81" spans="1:29" s="22" customFormat="1" x14ac:dyDescent="0.25">
      <c r="A81" s="23" t="s">
        <v>147</v>
      </c>
      <c r="B81" s="21">
        <v>0</v>
      </c>
      <c r="C81" s="102">
        <f t="shared" si="9"/>
        <v>0</v>
      </c>
      <c r="D81" s="21">
        <v>5</v>
      </c>
      <c r="E81" s="97">
        <f t="shared" si="13"/>
        <v>3.0639132299773272E-2</v>
      </c>
      <c r="F81" s="21">
        <v>4</v>
      </c>
      <c r="G81" s="97">
        <f t="shared" si="10"/>
        <v>2.5337302844112244E-2</v>
      </c>
      <c r="H81" s="21">
        <v>11</v>
      </c>
      <c r="I81" s="97">
        <f t="shared" si="11"/>
        <v>6.5336184366832972E-2</v>
      </c>
      <c r="J81" s="21">
        <v>15</v>
      </c>
      <c r="K81" s="97">
        <f t="shared" si="12"/>
        <v>8.9275086299250087E-2</v>
      </c>
      <c r="L81" s="110"/>
      <c r="M81" s="111"/>
      <c r="N81" s="111"/>
      <c r="O81" s="87"/>
      <c r="P81" s="88"/>
      <c r="Q81" s="88"/>
      <c r="R81" s="88"/>
      <c r="S81" s="110"/>
      <c r="T81" s="110"/>
      <c r="U81" s="110"/>
      <c r="V81" s="110"/>
      <c r="W81" s="110"/>
      <c r="X81" s="93"/>
      <c r="Y81" s="93"/>
      <c r="Z81" s="93"/>
      <c r="AA81" s="93"/>
      <c r="AB81" s="93"/>
      <c r="AC81" s="93"/>
    </row>
    <row r="82" spans="1:29" s="22" customFormat="1" x14ac:dyDescent="0.25">
      <c r="A82" s="23" t="s">
        <v>142</v>
      </c>
      <c r="B82" s="21">
        <v>1</v>
      </c>
      <c r="C82" s="102">
        <f t="shared" si="9"/>
        <v>6.7626969635490638E-3</v>
      </c>
      <c r="D82" s="21">
        <v>2</v>
      </c>
      <c r="E82" s="97">
        <f t="shared" si="13"/>
        <v>1.2255652919909309E-2</v>
      </c>
      <c r="F82" s="21">
        <v>24</v>
      </c>
      <c r="G82" s="97">
        <f t="shared" si="10"/>
        <v>0.15202381706467347</v>
      </c>
      <c r="H82" s="21">
        <v>33</v>
      </c>
      <c r="I82" s="97">
        <f t="shared" si="11"/>
        <v>0.19600855310049894</v>
      </c>
      <c r="J82" s="76">
        <v>0</v>
      </c>
      <c r="K82" s="97">
        <f t="shared" si="12"/>
        <v>0</v>
      </c>
      <c r="L82" s="110"/>
      <c r="M82" s="111"/>
      <c r="N82" s="111"/>
      <c r="O82" s="87"/>
      <c r="P82" s="88"/>
      <c r="Q82" s="88"/>
      <c r="R82" s="88"/>
      <c r="S82" s="110"/>
      <c r="T82" s="110"/>
      <c r="U82" s="110"/>
      <c r="V82" s="110"/>
      <c r="W82" s="110"/>
      <c r="X82" s="93"/>
      <c r="Y82" s="93"/>
      <c r="Z82" s="93"/>
      <c r="AA82" s="93"/>
      <c r="AB82" s="93"/>
      <c r="AC82" s="93"/>
    </row>
    <row r="83" spans="1:29" s="22" customFormat="1" x14ac:dyDescent="0.25">
      <c r="A83" s="23" t="s">
        <v>163</v>
      </c>
      <c r="B83" s="21">
        <v>46</v>
      </c>
      <c r="C83" s="102">
        <f t="shared" si="9"/>
        <v>0.31108406032325692</v>
      </c>
      <c r="D83" s="21">
        <v>2</v>
      </c>
      <c r="E83" s="97">
        <f t="shared" si="13"/>
        <v>1.2255652919909309E-2</v>
      </c>
      <c r="F83" s="21">
        <v>22</v>
      </c>
      <c r="G83" s="97">
        <f t="shared" si="10"/>
        <v>0.13935516564261735</v>
      </c>
      <c r="H83" s="76">
        <v>0</v>
      </c>
      <c r="I83" s="97">
        <f t="shared" si="11"/>
        <v>0</v>
      </c>
      <c r="J83" s="76">
        <v>0</v>
      </c>
      <c r="K83" s="97">
        <f t="shared" si="12"/>
        <v>0</v>
      </c>
      <c r="L83" s="110"/>
      <c r="M83" s="111"/>
      <c r="N83" s="111"/>
      <c r="O83" s="87"/>
      <c r="P83" s="88"/>
      <c r="Q83" s="87"/>
      <c r="R83" s="87"/>
      <c r="S83" s="111"/>
      <c r="T83" s="110"/>
      <c r="U83" s="110"/>
      <c r="V83" s="110"/>
      <c r="W83" s="110"/>
      <c r="X83" s="93"/>
      <c r="Y83" s="93"/>
      <c r="Z83" s="93"/>
      <c r="AA83" s="93"/>
      <c r="AB83" s="93"/>
      <c r="AC83" s="93"/>
    </row>
    <row r="84" spans="1:29" s="22" customFormat="1" x14ac:dyDescent="0.25">
      <c r="A84" s="23" t="s">
        <v>145</v>
      </c>
      <c r="B84" s="21">
        <v>3</v>
      </c>
      <c r="C84" s="102">
        <f t="shared" si="9"/>
        <v>2.028809089064719E-2</v>
      </c>
      <c r="D84" s="21">
        <v>2</v>
      </c>
      <c r="E84" s="97">
        <f t="shared" si="13"/>
        <v>1.2255652919909309E-2</v>
      </c>
      <c r="F84" s="21">
        <v>2</v>
      </c>
      <c r="G84" s="97">
        <f t="shared" si="10"/>
        <v>1.2668651422056122E-2</v>
      </c>
      <c r="H84" s="21">
        <v>13</v>
      </c>
      <c r="I84" s="97">
        <f t="shared" si="11"/>
        <v>7.7215490615348062E-2</v>
      </c>
      <c r="J84" s="21">
        <v>3</v>
      </c>
      <c r="K84" s="97">
        <f t="shared" si="12"/>
        <v>1.7855017259850017E-2</v>
      </c>
      <c r="L84" s="110"/>
      <c r="M84" s="111"/>
      <c r="N84" s="111"/>
      <c r="O84" s="87"/>
      <c r="P84" s="88"/>
      <c r="Q84" s="88"/>
      <c r="R84" s="88"/>
      <c r="S84" s="110"/>
      <c r="T84" s="110"/>
      <c r="U84" s="110"/>
      <c r="V84" s="110"/>
      <c r="W84" s="110"/>
      <c r="X84" s="93"/>
      <c r="Y84" s="93"/>
      <c r="Z84" s="93"/>
      <c r="AA84" s="93"/>
      <c r="AB84" s="93"/>
      <c r="AC84" s="93"/>
    </row>
    <row r="85" spans="1:29" s="22" customFormat="1" x14ac:dyDescent="0.25">
      <c r="A85" s="23" t="s">
        <v>143</v>
      </c>
      <c r="B85" s="21">
        <v>0</v>
      </c>
      <c r="C85" s="102">
        <f t="shared" si="9"/>
        <v>0</v>
      </c>
      <c r="D85" s="21">
        <v>1</v>
      </c>
      <c r="E85" s="97">
        <f t="shared" si="13"/>
        <v>6.1278264599546545E-3</v>
      </c>
      <c r="F85" s="76">
        <v>0</v>
      </c>
      <c r="G85" s="97">
        <f t="shared" si="10"/>
        <v>0</v>
      </c>
      <c r="H85" s="21">
        <v>15</v>
      </c>
      <c r="I85" s="97">
        <f t="shared" si="11"/>
        <v>8.9094796863863152E-2</v>
      </c>
      <c r="J85" s="21">
        <v>1</v>
      </c>
      <c r="K85" s="97">
        <f t="shared" si="12"/>
        <v>5.9516724199500061E-3</v>
      </c>
      <c r="L85" s="110"/>
      <c r="M85" s="111"/>
      <c r="N85" s="111"/>
      <c r="O85" s="87"/>
      <c r="P85" s="88"/>
      <c r="Q85" s="88"/>
      <c r="R85" s="88"/>
      <c r="S85" s="110"/>
      <c r="T85" s="110"/>
      <c r="U85" s="110"/>
      <c r="V85" s="110"/>
      <c r="W85" s="110"/>
      <c r="X85" s="93"/>
      <c r="Y85" s="93"/>
      <c r="Z85" s="93"/>
      <c r="AA85" s="93"/>
      <c r="AB85" s="93"/>
      <c r="AC85" s="93"/>
    </row>
    <row r="86" spans="1:29" s="22" customFormat="1" x14ac:dyDescent="0.25">
      <c r="A86" s="23" t="s">
        <v>148</v>
      </c>
      <c r="B86" s="21">
        <v>198</v>
      </c>
      <c r="C86" s="102">
        <f t="shared" si="9"/>
        <v>1.3390139987827145</v>
      </c>
      <c r="D86" s="21">
        <v>199</v>
      </c>
      <c r="E86" s="97">
        <f t="shared" si="13"/>
        <v>1.2194374655309763</v>
      </c>
      <c r="F86" s="21">
        <v>232</v>
      </c>
      <c r="G86" s="97">
        <f t="shared" si="10"/>
        <v>1.4695635649585101</v>
      </c>
      <c r="H86" s="21">
        <v>307</v>
      </c>
      <c r="I86" s="97">
        <f t="shared" si="11"/>
        <v>1.823473509147066</v>
      </c>
      <c r="J86" s="21">
        <v>376</v>
      </c>
      <c r="K86" s="97">
        <f t="shared" si="12"/>
        <v>2.2378288299012024</v>
      </c>
      <c r="M86" s="88"/>
      <c r="N86" s="95"/>
      <c r="O86" s="87"/>
      <c r="P86" s="88"/>
      <c r="Q86" s="88"/>
      <c r="R86" s="88"/>
      <c r="S86" s="93"/>
      <c r="T86" s="93"/>
      <c r="U86" s="93"/>
      <c r="V86" s="93"/>
      <c r="W86" s="93"/>
      <c r="X86" s="93"/>
      <c r="Y86" s="93"/>
      <c r="Z86" s="93"/>
      <c r="AA86" s="93"/>
      <c r="AB86" s="93"/>
      <c r="AC86" s="93"/>
    </row>
    <row r="87" spans="1:29" s="22" customFormat="1" x14ac:dyDescent="0.25">
      <c r="A87" s="24" t="s">
        <v>150</v>
      </c>
      <c r="B87" s="25">
        <f>SUM(B8:B86)</f>
        <v>11284</v>
      </c>
      <c r="C87" s="96">
        <f t="shared" si="9"/>
        <v>76.310272536687634</v>
      </c>
      <c r="D87" s="25">
        <f>SUM(D8:D86)</f>
        <v>12477</v>
      </c>
      <c r="E87" s="96">
        <f>SUM(E8:E86)</f>
        <v>76.456890740854192</v>
      </c>
      <c r="F87" s="25">
        <f>SUM(F8:F86)</f>
        <v>12335</v>
      </c>
      <c r="G87" s="96">
        <f t="shared" si="10"/>
        <v>78.133907645531124</v>
      </c>
      <c r="H87" s="25">
        <f>SUM(H8:H86)</f>
        <v>13471</v>
      </c>
      <c r="I87" s="96">
        <f t="shared" si="11"/>
        <v>80.013067236873368</v>
      </c>
      <c r="J87" s="25">
        <f>SUM(J8:J86)</f>
        <v>13934</v>
      </c>
      <c r="K87" s="96">
        <f t="shared" si="12"/>
        <v>82.930603499583384</v>
      </c>
      <c r="M87" s="88"/>
      <c r="N87" s="95"/>
      <c r="O87" s="87"/>
      <c r="P87" s="88"/>
      <c r="Q87" s="88"/>
      <c r="R87" s="88"/>
      <c r="S87" s="93"/>
      <c r="T87" s="93"/>
      <c r="U87" s="93"/>
      <c r="V87" s="93"/>
      <c r="W87" s="93"/>
      <c r="X87" s="93"/>
      <c r="Y87" s="93"/>
      <c r="Z87" s="93"/>
      <c r="AA87" s="93"/>
      <c r="AB87" s="93"/>
      <c r="AC87" s="93"/>
    </row>
    <row r="88" spans="1:29" s="22" customFormat="1" x14ac:dyDescent="0.25">
      <c r="A88" s="26" t="s">
        <v>184</v>
      </c>
      <c r="B88" s="27"/>
      <c r="C88" s="97"/>
      <c r="D88" s="27"/>
      <c r="E88" s="98"/>
      <c r="F88" s="27"/>
      <c r="G88" s="98"/>
      <c r="H88" s="27"/>
      <c r="I88" s="98"/>
      <c r="J88" s="27"/>
      <c r="K88" s="98"/>
      <c r="M88" s="88"/>
      <c r="N88" s="93"/>
      <c r="O88" s="87"/>
      <c r="P88" s="88"/>
      <c r="Q88" s="88"/>
      <c r="R88" s="88"/>
      <c r="S88" s="93"/>
      <c r="T88" s="93"/>
      <c r="U88" s="93"/>
      <c r="V88" s="93"/>
      <c r="W88" s="93"/>
      <c r="X88" s="93"/>
      <c r="Y88" s="93"/>
      <c r="Z88" s="93"/>
      <c r="AA88" s="93"/>
      <c r="AB88" s="93"/>
      <c r="AC88" s="93"/>
    </row>
    <row r="89" spans="1:29" s="22" customFormat="1" x14ac:dyDescent="0.25">
      <c r="A89" s="23" t="s">
        <v>71</v>
      </c>
      <c r="B89" s="21">
        <v>744</v>
      </c>
      <c r="C89" s="97">
        <f t="shared" ref="C89:C134" si="14">B89/$B$135*100</f>
        <v>5.0314465408805038</v>
      </c>
      <c r="D89" s="21">
        <v>870</v>
      </c>
      <c r="E89" s="97">
        <f>D89/$D$135*100</f>
        <v>5.3312090201605491</v>
      </c>
      <c r="F89" s="21">
        <v>824</v>
      </c>
      <c r="G89" s="97">
        <f t="shared" ref="G89:G135" si="15">F89/$F$135*100</f>
        <v>5.2194843858871218</v>
      </c>
      <c r="H89" s="21">
        <v>755</v>
      </c>
      <c r="I89" s="97">
        <f t="shared" ref="I89:I135" si="16">H89/$H$135*100</f>
        <v>4.4844381088144454</v>
      </c>
      <c r="J89" s="21">
        <v>736</v>
      </c>
      <c r="K89" s="97">
        <f t="shared" ref="K89:K135" si="17">J89/$J$135*100</f>
        <v>4.3804309010832041</v>
      </c>
      <c r="M89" s="87"/>
      <c r="N89" s="95"/>
      <c r="O89" s="87"/>
      <c r="P89" s="88"/>
      <c r="Q89" s="88"/>
      <c r="R89" s="88"/>
      <c r="S89" s="93"/>
      <c r="T89" s="93"/>
      <c r="U89" s="93"/>
      <c r="V89" s="93"/>
      <c r="W89" s="93"/>
      <c r="X89" s="93"/>
      <c r="Y89" s="93"/>
      <c r="Z89" s="93"/>
      <c r="AA89" s="93"/>
      <c r="AB89" s="93"/>
      <c r="AC89" s="93"/>
    </row>
    <row r="90" spans="1:29" s="22" customFormat="1" x14ac:dyDescent="0.25">
      <c r="A90" s="23" t="s">
        <v>72</v>
      </c>
      <c r="B90" s="21">
        <v>243</v>
      </c>
      <c r="C90" s="97">
        <f t="shared" si="14"/>
        <v>1.6433353621424223</v>
      </c>
      <c r="D90" s="21">
        <v>354</v>
      </c>
      <c r="E90" s="97">
        <f t="shared" ref="E90:E133" si="18">D90/$D$135*100</f>
        <v>2.1692505668239477</v>
      </c>
      <c r="F90" s="21">
        <v>287</v>
      </c>
      <c r="G90" s="97">
        <f t="shared" si="15"/>
        <v>1.8179514790650535</v>
      </c>
      <c r="H90" s="21">
        <v>263</v>
      </c>
      <c r="I90" s="97">
        <f t="shared" si="16"/>
        <v>1.5621287716797339</v>
      </c>
      <c r="J90" s="21">
        <v>234</v>
      </c>
      <c r="K90" s="97">
        <f t="shared" si="17"/>
        <v>1.3926913462683015</v>
      </c>
      <c r="M90" s="87"/>
      <c r="N90" s="95"/>
      <c r="O90" s="87"/>
      <c r="P90" s="88"/>
      <c r="Q90" s="88"/>
      <c r="R90" s="88"/>
      <c r="S90" s="93"/>
      <c r="T90" s="93"/>
      <c r="U90" s="93"/>
      <c r="V90" s="93"/>
      <c r="W90" s="93"/>
      <c r="X90" s="93"/>
      <c r="Y90" s="93"/>
      <c r="Z90" s="93"/>
      <c r="AA90" s="93"/>
      <c r="AB90" s="93"/>
      <c r="AC90" s="93"/>
    </row>
    <row r="91" spans="1:29" s="22" customFormat="1" x14ac:dyDescent="0.25">
      <c r="A91" s="23" t="s">
        <v>124</v>
      </c>
      <c r="B91" s="21">
        <v>291</v>
      </c>
      <c r="C91" s="97">
        <f t="shared" si="14"/>
        <v>1.9679448163927773</v>
      </c>
      <c r="D91" s="21">
        <v>308</v>
      </c>
      <c r="E91" s="97">
        <f t="shared" si="18"/>
        <v>1.8873705496660336</v>
      </c>
      <c r="F91" s="21">
        <v>273</v>
      </c>
      <c r="G91" s="97">
        <f t="shared" si="15"/>
        <v>1.7292709191106606</v>
      </c>
      <c r="H91" s="21">
        <v>198</v>
      </c>
      <c r="I91" s="97">
        <f t="shared" si="16"/>
        <v>1.1760513186029937</v>
      </c>
      <c r="J91" s="21">
        <v>5</v>
      </c>
      <c r="K91" s="97">
        <f t="shared" si="17"/>
        <v>2.9758362099750031E-2</v>
      </c>
      <c r="M91" s="87"/>
      <c r="N91" s="95"/>
      <c r="O91" s="87"/>
      <c r="P91" s="88"/>
      <c r="Q91" s="88"/>
      <c r="R91" s="88"/>
      <c r="S91" s="93"/>
      <c r="T91" s="93"/>
      <c r="U91" s="93"/>
      <c r="V91" s="93"/>
      <c r="W91" s="93"/>
      <c r="X91" s="93"/>
      <c r="Y91" s="93"/>
      <c r="Z91" s="93"/>
      <c r="AA91" s="93"/>
      <c r="AB91" s="93"/>
      <c r="AC91" s="93"/>
    </row>
    <row r="92" spans="1:29" s="22" customFormat="1" x14ac:dyDescent="0.25">
      <c r="A92" s="23" t="s">
        <v>126</v>
      </c>
      <c r="B92" s="21">
        <v>344</v>
      </c>
      <c r="C92" s="97">
        <f t="shared" si="14"/>
        <v>2.3263677554608777</v>
      </c>
      <c r="D92" s="21">
        <v>302</v>
      </c>
      <c r="E92" s="97">
        <f t="shared" si="18"/>
        <v>1.8506035909063054</v>
      </c>
      <c r="F92" s="21">
        <v>80</v>
      </c>
      <c r="G92" s="97">
        <f t="shared" si="15"/>
        <v>0.50674605688224483</v>
      </c>
      <c r="H92" s="21">
        <v>61</v>
      </c>
      <c r="I92" s="97">
        <f t="shared" si="16"/>
        <v>0.36231884057971014</v>
      </c>
      <c r="J92" s="21">
        <v>30</v>
      </c>
      <c r="K92" s="97">
        <f t="shared" si="17"/>
        <v>0.17855017259850017</v>
      </c>
      <c r="M92" s="87"/>
      <c r="N92" s="95"/>
      <c r="O92" s="87"/>
      <c r="P92" s="88"/>
      <c r="Q92" s="88"/>
      <c r="R92" s="88"/>
      <c r="S92" s="93"/>
      <c r="T92" s="93"/>
      <c r="U92" s="93"/>
      <c r="V92" s="93"/>
      <c r="W92" s="93"/>
      <c r="X92" s="93"/>
      <c r="Y92" s="93"/>
      <c r="Z92" s="93"/>
      <c r="AA92" s="93"/>
      <c r="AB92" s="93"/>
      <c r="AC92" s="93"/>
    </row>
    <row r="93" spans="1:29" s="22" customFormat="1" x14ac:dyDescent="0.25">
      <c r="A93" s="23" t="s">
        <v>79</v>
      </c>
      <c r="B93" s="21">
        <v>173</v>
      </c>
      <c r="C93" s="97">
        <f t="shared" si="14"/>
        <v>1.1699465746939879</v>
      </c>
      <c r="D93" s="21">
        <v>231</v>
      </c>
      <c r="E93" s="97">
        <f t="shared" si="18"/>
        <v>1.4155279122495252</v>
      </c>
      <c r="F93" s="21">
        <v>209</v>
      </c>
      <c r="G93" s="97">
        <f t="shared" si="15"/>
        <v>1.3238740736048649</v>
      </c>
      <c r="H93" s="21">
        <v>195</v>
      </c>
      <c r="I93" s="97">
        <f t="shared" si="16"/>
        <v>1.1582323592302208</v>
      </c>
      <c r="J93" s="21">
        <v>165</v>
      </c>
      <c r="K93" s="97">
        <f t="shared" si="17"/>
        <v>0.98202594929175102</v>
      </c>
      <c r="M93" s="87"/>
      <c r="N93" s="95"/>
      <c r="O93" s="87"/>
      <c r="P93" s="88"/>
      <c r="Q93" s="88"/>
      <c r="R93" s="88"/>
      <c r="S93" s="93"/>
      <c r="T93" s="93"/>
      <c r="U93" s="93"/>
      <c r="V93" s="93"/>
      <c r="W93" s="93"/>
      <c r="X93" s="93"/>
      <c r="Y93" s="93"/>
      <c r="Z93" s="93"/>
      <c r="AA93" s="93"/>
      <c r="AB93" s="93"/>
      <c r="AC93" s="93"/>
    </row>
    <row r="94" spans="1:29" s="22" customFormat="1" x14ac:dyDescent="0.25">
      <c r="A94" s="23" t="s">
        <v>74</v>
      </c>
      <c r="B94" s="21">
        <v>190</v>
      </c>
      <c r="C94" s="97">
        <f t="shared" si="14"/>
        <v>1.2849124230743221</v>
      </c>
      <c r="D94" s="21">
        <v>206</v>
      </c>
      <c r="E94" s="97">
        <f t="shared" si="18"/>
        <v>1.2623322507506589</v>
      </c>
      <c r="F94" s="21">
        <v>205</v>
      </c>
      <c r="G94" s="97">
        <f t="shared" si="15"/>
        <v>1.2985367707607525</v>
      </c>
      <c r="H94" s="21">
        <v>203</v>
      </c>
      <c r="I94" s="97">
        <f t="shared" si="16"/>
        <v>1.2057495842242814</v>
      </c>
      <c r="J94" s="21">
        <v>210</v>
      </c>
      <c r="K94" s="97">
        <f t="shared" si="17"/>
        <v>1.2498512081895012</v>
      </c>
      <c r="M94" s="87"/>
      <c r="N94" s="95"/>
      <c r="O94" s="87"/>
      <c r="P94" s="88"/>
      <c r="Q94" s="88"/>
      <c r="R94" s="88"/>
      <c r="S94" s="93"/>
      <c r="T94" s="93"/>
      <c r="U94" s="93"/>
      <c r="V94" s="93"/>
      <c r="W94" s="93"/>
      <c r="X94" s="93"/>
      <c r="Y94" s="93"/>
      <c r="Z94" s="93"/>
      <c r="AA94" s="93"/>
      <c r="AB94" s="93"/>
      <c r="AC94" s="93"/>
    </row>
    <row r="95" spans="1:29" s="22" customFormat="1" x14ac:dyDescent="0.25">
      <c r="A95" s="23" t="s">
        <v>102</v>
      </c>
      <c r="B95" s="21">
        <v>203</v>
      </c>
      <c r="C95" s="97">
        <f t="shared" si="14"/>
        <v>1.3728274836004599</v>
      </c>
      <c r="D95" s="21">
        <v>197</v>
      </c>
      <c r="E95" s="97">
        <f t="shared" si="18"/>
        <v>1.2071818126110669</v>
      </c>
      <c r="F95" s="21">
        <v>242</v>
      </c>
      <c r="G95" s="97">
        <f t="shared" si="15"/>
        <v>1.5329068220687909</v>
      </c>
      <c r="H95" s="21">
        <v>292</v>
      </c>
      <c r="I95" s="97">
        <f t="shared" si="16"/>
        <v>1.7343787122832026</v>
      </c>
      <c r="J95" s="21">
        <v>282</v>
      </c>
      <c r="K95" s="97">
        <f t="shared" si="17"/>
        <v>1.6783716224259018</v>
      </c>
      <c r="M95" s="87"/>
      <c r="N95" s="95"/>
      <c r="O95" s="87"/>
      <c r="P95" s="88"/>
      <c r="Q95" s="88"/>
      <c r="R95" s="88"/>
      <c r="S95" s="93"/>
      <c r="T95" s="93"/>
      <c r="U95" s="93"/>
      <c r="V95" s="93"/>
      <c r="W95" s="93"/>
      <c r="X95" s="93"/>
      <c r="Y95" s="93"/>
      <c r="Z95" s="93"/>
      <c r="AA95" s="93"/>
      <c r="AB95" s="93"/>
      <c r="AC95" s="93"/>
    </row>
    <row r="96" spans="1:29" s="22" customFormat="1" x14ac:dyDescent="0.25">
      <c r="A96" s="23" t="s">
        <v>125</v>
      </c>
      <c r="B96" s="21">
        <v>122</v>
      </c>
      <c r="C96" s="97">
        <f t="shared" si="14"/>
        <v>0.82504902955298565</v>
      </c>
      <c r="D96" s="21">
        <v>117</v>
      </c>
      <c r="E96" s="97">
        <f t="shared" si="18"/>
        <v>0.71695569581469454</v>
      </c>
      <c r="F96" s="21">
        <v>140</v>
      </c>
      <c r="G96" s="97">
        <f t="shared" si="15"/>
        <v>0.88680559954392857</v>
      </c>
      <c r="H96" s="21">
        <v>147</v>
      </c>
      <c r="I96" s="97">
        <f t="shared" si="16"/>
        <v>0.87312900926585879</v>
      </c>
      <c r="J96" s="21">
        <v>28</v>
      </c>
      <c r="K96" s="97">
        <f t="shared" si="17"/>
        <v>0.16664682775860015</v>
      </c>
      <c r="M96" s="87"/>
      <c r="N96" s="95"/>
      <c r="O96" s="87"/>
      <c r="P96" s="88"/>
      <c r="Q96" s="88"/>
      <c r="R96" s="88"/>
      <c r="S96" s="93"/>
      <c r="T96" s="93"/>
      <c r="U96" s="93"/>
      <c r="V96" s="93"/>
      <c r="W96" s="93"/>
      <c r="X96" s="93"/>
      <c r="Y96" s="93"/>
      <c r="Z96" s="93"/>
      <c r="AA96" s="93"/>
      <c r="AB96" s="93"/>
      <c r="AC96" s="93"/>
    </row>
    <row r="97" spans="1:29" s="22" customFormat="1" x14ac:dyDescent="0.25">
      <c r="A97" s="23" t="s">
        <v>127</v>
      </c>
      <c r="B97" s="21">
        <v>124</v>
      </c>
      <c r="C97" s="97">
        <f t="shared" si="14"/>
        <v>0.83857442348008393</v>
      </c>
      <c r="D97" s="21">
        <v>112</v>
      </c>
      <c r="E97" s="97">
        <f t="shared" si="18"/>
        <v>0.68631656351492132</v>
      </c>
      <c r="F97" s="21">
        <v>93</v>
      </c>
      <c r="G97" s="97">
        <f t="shared" si="15"/>
        <v>0.58909229112560968</v>
      </c>
      <c r="H97" s="21">
        <v>45</v>
      </c>
      <c r="I97" s="97">
        <f t="shared" si="16"/>
        <v>0.26728439059158948</v>
      </c>
      <c r="J97" s="21">
        <v>87</v>
      </c>
      <c r="K97" s="97">
        <f t="shared" si="17"/>
        <v>0.51779550053565049</v>
      </c>
      <c r="M97" s="87"/>
      <c r="N97" s="95"/>
      <c r="O97" s="87"/>
      <c r="P97" s="88"/>
      <c r="Q97" s="88"/>
      <c r="R97" s="88"/>
      <c r="S97" s="93"/>
      <c r="T97" s="93"/>
      <c r="U97" s="93"/>
      <c r="V97" s="93"/>
      <c r="W97" s="93"/>
      <c r="X97" s="93"/>
      <c r="Y97" s="93"/>
      <c r="Z97" s="93"/>
      <c r="AA97" s="93"/>
      <c r="AB97" s="93"/>
      <c r="AC97" s="93"/>
    </row>
    <row r="98" spans="1:29" s="22" customFormat="1" x14ac:dyDescent="0.25">
      <c r="A98" s="23" t="s">
        <v>119</v>
      </c>
      <c r="B98" s="21">
        <v>88</v>
      </c>
      <c r="C98" s="97">
        <f t="shared" si="14"/>
        <v>0.5951173327923176</v>
      </c>
      <c r="D98" s="21">
        <v>104</v>
      </c>
      <c r="E98" s="97">
        <f t="shared" si="18"/>
        <v>0.63729395183528403</v>
      </c>
      <c r="F98" s="21">
        <v>92</v>
      </c>
      <c r="G98" s="97">
        <f t="shared" si="15"/>
        <v>0.58275796541458158</v>
      </c>
      <c r="H98" s="21">
        <v>95</v>
      </c>
      <c r="I98" s="97">
        <f t="shared" si="16"/>
        <v>0.5642670468044666</v>
      </c>
      <c r="J98" s="21">
        <v>50</v>
      </c>
      <c r="K98" s="97">
        <f t="shared" si="17"/>
        <v>0.2975836209975003</v>
      </c>
      <c r="M98" s="87"/>
      <c r="N98" s="95"/>
      <c r="O98" s="87"/>
      <c r="P98" s="88"/>
      <c r="Q98" s="88"/>
      <c r="R98" s="88"/>
      <c r="S98" s="93"/>
      <c r="T98" s="93"/>
      <c r="U98" s="93"/>
      <c r="V98" s="93"/>
      <c r="W98" s="93"/>
      <c r="X98" s="93"/>
      <c r="Y98" s="93"/>
      <c r="Z98" s="93"/>
      <c r="AA98" s="93"/>
      <c r="AB98" s="93"/>
      <c r="AC98" s="93"/>
    </row>
    <row r="99" spans="1:29" s="22" customFormat="1" x14ac:dyDescent="0.25">
      <c r="A99" s="23" t="s">
        <v>73</v>
      </c>
      <c r="B99" s="21">
        <v>97</v>
      </c>
      <c r="C99" s="97">
        <f t="shared" si="14"/>
        <v>0.6559816054642591</v>
      </c>
      <c r="D99" s="21">
        <v>102</v>
      </c>
      <c r="E99" s="97">
        <f t="shared" si="18"/>
        <v>0.62503829891537477</v>
      </c>
      <c r="F99" s="21">
        <v>106</v>
      </c>
      <c r="G99" s="97">
        <f t="shared" si="15"/>
        <v>0.67143852536897441</v>
      </c>
      <c r="H99" s="21">
        <v>111</v>
      </c>
      <c r="I99" s="97">
        <f t="shared" si="16"/>
        <v>0.65930149679258732</v>
      </c>
      <c r="J99" s="21">
        <v>95</v>
      </c>
      <c r="K99" s="97">
        <f t="shared" si="17"/>
        <v>0.56540887989525057</v>
      </c>
      <c r="M99" s="87"/>
      <c r="N99" s="95"/>
      <c r="O99" s="87"/>
      <c r="P99" s="88"/>
      <c r="Q99" s="88"/>
      <c r="R99" s="88"/>
      <c r="S99" s="93"/>
      <c r="T99" s="93"/>
      <c r="U99" s="93"/>
      <c r="V99" s="93"/>
      <c r="W99" s="93"/>
      <c r="X99" s="93"/>
      <c r="Y99" s="93"/>
      <c r="Z99" s="93"/>
      <c r="AA99" s="93"/>
      <c r="AB99" s="93"/>
      <c r="AC99" s="93"/>
    </row>
    <row r="100" spans="1:29" s="22" customFormat="1" x14ac:dyDescent="0.25">
      <c r="A100" s="23" t="s">
        <v>78</v>
      </c>
      <c r="B100" s="21">
        <v>58</v>
      </c>
      <c r="C100" s="97">
        <f t="shared" si="14"/>
        <v>0.39223642388584568</v>
      </c>
      <c r="D100" s="21">
        <v>88</v>
      </c>
      <c r="E100" s="97">
        <f t="shared" si="18"/>
        <v>0.53924872847600958</v>
      </c>
      <c r="F100" s="21">
        <v>79</v>
      </c>
      <c r="G100" s="97">
        <f t="shared" si="15"/>
        <v>0.50041173117121684</v>
      </c>
      <c r="H100" s="21">
        <v>63</v>
      </c>
      <c r="I100" s="97">
        <f t="shared" si="16"/>
        <v>0.37419814682822528</v>
      </c>
      <c r="J100" s="21">
        <v>67</v>
      </c>
      <c r="K100" s="97">
        <f t="shared" si="17"/>
        <v>0.39876205213665039</v>
      </c>
      <c r="M100" s="87"/>
      <c r="N100" s="95"/>
      <c r="O100" s="87"/>
      <c r="P100" s="88"/>
      <c r="Q100" s="88"/>
      <c r="R100" s="88"/>
      <c r="S100" s="93"/>
      <c r="T100" s="93"/>
      <c r="U100" s="93"/>
      <c r="V100" s="93"/>
      <c r="W100" s="93"/>
      <c r="X100" s="93"/>
      <c r="Y100" s="93"/>
      <c r="Z100" s="93"/>
      <c r="AA100" s="93"/>
      <c r="AB100" s="93"/>
      <c r="AC100" s="93"/>
    </row>
    <row r="101" spans="1:29" s="22" customFormat="1" x14ac:dyDescent="0.25">
      <c r="A101" s="23" t="s">
        <v>76</v>
      </c>
      <c r="B101" s="21">
        <v>57</v>
      </c>
      <c r="C101" s="97">
        <f t="shared" si="14"/>
        <v>0.38547372692229659</v>
      </c>
      <c r="D101" s="21">
        <v>58</v>
      </c>
      <c r="E101" s="97">
        <f t="shared" si="18"/>
        <v>0.35541393467736992</v>
      </c>
      <c r="F101" s="21">
        <v>76</v>
      </c>
      <c r="G101" s="97">
        <f t="shared" si="15"/>
        <v>0.48140875403813266</v>
      </c>
      <c r="H101" s="21">
        <v>62</v>
      </c>
      <c r="I101" s="97">
        <f t="shared" si="16"/>
        <v>0.36825849370396768</v>
      </c>
      <c r="J101" s="21">
        <v>89</v>
      </c>
      <c r="K101" s="97">
        <f t="shared" si="17"/>
        <v>0.52969884537555056</v>
      </c>
      <c r="M101" s="87"/>
      <c r="N101" s="95"/>
      <c r="O101" s="87"/>
      <c r="P101" s="88"/>
      <c r="Q101" s="88"/>
      <c r="R101" s="88"/>
      <c r="S101" s="93"/>
      <c r="T101" s="93"/>
      <c r="U101" s="93"/>
      <c r="V101" s="93"/>
      <c r="W101" s="93"/>
      <c r="X101" s="93"/>
      <c r="Y101" s="93"/>
      <c r="Z101" s="93"/>
      <c r="AA101" s="93"/>
      <c r="AB101" s="93"/>
      <c r="AC101" s="93"/>
    </row>
    <row r="102" spans="1:29" s="22" customFormat="1" x14ac:dyDescent="0.25">
      <c r="A102" s="23" t="s">
        <v>99</v>
      </c>
      <c r="B102" s="21">
        <v>31</v>
      </c>
      <c r="C102" s="97">
        <f t="shared" si="14"/>
        <v>0.20964360587002098</v>
      </c>
      <c r="D102" s="21">
        <v>54</v>
      </c>
      <c r="E102" s="97">
        <f t="shared" si="18"/>
        <v>0.33090262883755134</v>
      </c>
      <c r="F102" s="21">
        <v>50</v>
      </c>
      <c r="G102" s="97">
        <f t="shared" si="15"/>
        <v>0.31671628555140308</v>
      </c>
      <c r="H102" s="21">
        <v>31</v>
      </c>
      <c r="I102" s="97">
        <f t="shared" si="16"/>
        <v>0.18412924685198384</v>
      </c>
      <c r="J102" s="21">
        <v>22</v>
      </c>
      <c r="K102" s="97">
        <f t="shared" si="17"/>
        <v>0.13093679323890015</v>
      </c>
      <c r="M102" s="87"/>
      <c r="N102" s="95"/>
      <c r="O102" s="87"/>
      <c r="P102" s="88"/>
      <c r="Q102" s="88"/>
      <c r="R102" s="88"/>
      <c r="S102" s="93"/>
      <c r="T102" s="93"/>
      <c r="U102" s="93"/>
      <c r="V102" s="93"/>
      <c r="W102" s="93"/>
      <c r="X102" s="93"/>
      <c r="Y102" s="93"/>
      <c r="Z102" s="93"/>
      <c r="AA102" s="93"/>
      <c r="AB102" s="93"/>
      <c r="AC102" s="93"/>
    </row>
    <row r="103" spans="1:29" s="22" customFormat="1" x14ac:dyDescent="0.25">
      <c r="A103" s="23" t="s">
        <v>75</v>
      </c>
      <c r="B103" s="21">
        <v>34</v>
      </c>
      <c r="C103" s="97">
        <f t="shared" si="14"/>
        <v>0.22993169676066816</v>
      </c>
      <c r="D103" s="21">
        <v>49</v>
      </c>
      <c r="E103" s="97">
        <f t="shared" si="18"/>
        <v>0.30026349653777806</v>
      </c>
      <c r="F103" s="21">
        <v>55</v>
      </c>
      <c r="G103" s="97">
        <f t="shared" si="15"/>
        <v>0.34838791410654335</v>
      </c>
      <c r="H103" s="21">
        <v>79</v>
      </c>
      <c r="I103" s="97">
        <f t="shared" si="16"/>
        <v>0.46923259681634588</v>
      </c>
      <c r="J103" s="21">
        <v>69</v>
      </c>
      <c r="K103" s="97">
        <f t="shared" si="17"/>
        <v>0.41066539697655041</v>
      </c>
      <c r="M103" s="87"/>
      <c r="N103" s="95"/>
      <c r="O103" s="87"/>
      <c r="P103" s="88"/>
      <c r="Q103" s="88"/>
      <c r="R103" s="88"/>
      <c r="S103" s="93"/>
      <c r="T103" s="93"/>
      <c r="U103" s="93"/>
      <c r="V103" s="93"/>
      <c r="W103" s="93"/>
      <c r="X103" s="93"/>
      <c r="Y103" s="93"/>
      <c r="Z103" s="93"/>
      <c r="AA103" s="93"/>
      <c r="AB103" s="93"/>
      <c r="AC103" s="93"/>
    </row>
    <row r="104" spans="1:29" s="22" customFormat="1" x14ac:dyDescent="0.25">
      <c r="A104" s="23" t="s">
        <v>81</v>
      </c>
      <c r="B104" s="21">
        <v>27</v>
      </c>
      <c r="C104" s="97">
        <f t="shared" si="14"/>
        <v>0.18259281801582472</v>
      </c>
      <c r="D104" s="21">
        <v>44</v>
      </c>
      <c r="E104" s="97">
        <f t="shared" si="18"/>
        <v>0.26962436423800479</v>
      </c>
      <c r="F104" s="21">
        <v>25</v>
      </c>
      <c r="G104" s="97">
        <f t="shared" si="15"/>
        <v>0.15835814277570154</v>
      </c>
      <c r="H104" s="21">
        <v>33</v>
      </c>
      <c r="I104" s="97">
        <f t="shared" si="16"/>
        <v>0.19600855310049894</v>
      </c>
      <c r="J104" s="21">
        <v>27</v>
      </c>
      <c r="K104" s="97">
        <f t="shared" si="17"/>
        <v>0.16069515533865017</v>
      </c>
      <c r="M104" s="87"/>
      <c r="N104" s="95"/>
      <c r="O104" s="87"/>
      <c r="P104" s="88"/>
      <c r="Q104" s="88"/>
      <c r="R104" s="88"/>
      <c r="S104" s="93"/>
      <c r="T104" s="93"/>
      <c r="U104" s="93"/>
      <c r="V104" s="93"/>
      <c r="W104" s="93"/>
      <c r="X104" s="93"/>
      <c r="Y104" s="93"/>
      <c r="Z104" s="93"/>
      <c r="AA104" s="93"/>
      <c r="AB104" s="93"/>
      <c r="AC104" s="93"/>
    </row>
    <row r="105" spans="1:29" s="22" customFormat="1" x14ac:dyDescent="0.25">
      <c r="A105" s="23" t="s">
        <v>117</v>
      </c>
      <c r="B105" s="21">
        <v>46</v>
      </c>
      <c r="C105" s="97">
        <f t="shared" si="14"/>
        <v>0.31108406032325692</v>
      </c>
      <c r="D105" s="21">
        <v>43</v>
      </c>
      <c r="E105" s="97">
        <f t="shared" si="18"/>
        <v>0.26349653777805015</v>
      </c>
      <c r="F105" s="21">
        <v>92</v>
      </c>
      <c r="G105" s="97">
        <f t="shared" si="15"/>
        <v>0.58275796541458158</v>
      </c>
      <c r="H105" s="21">
        <v>143</v>
      </c>
      <c r="I105" s="97">
        <f t="shared" si="16"/>
        <v>0.84937039676882875</v>
      </c>
      <c r="J105" s="21">
        <v>135</v>
      </c>
      <c r="K105" s="97">
        <f t="shared" si="17"/>
        <v>0.80347577669325088</v>
      </c>
      <c r="M105" s="87"/>
      <c r="N105" s="95"/>
      <c r="O105" s="87"/>
      <c r="P105" s="88"/>
      <c r="Q105" s="88"/>
      <c r="R105" s="88"/>
      <c r="S105" s="93"/>
      <c r="T105" s="93"/>
      <c r="U105" s="93"/>
      <c r="V105" s="93"/>
      <c r="W105" s="93"/>
      <c r="X105" s="93"/>
      <c r="Y105" s="93"/>
      <c r="Z105" s="93"/>
      <c r="AA105" s="93"/>
      <c r="AB105" s="93"/>
      <c r="AC105" s="93"/>
    </row>
    <row r="106" spans="1:29" s="22" customFormat="1" x14ac:dyDescent="0.25">
      <c r="A106" s="23" t="s">
        <v>77</v>
      </c>
      <c r="B106" s="21">
        <v>59</v>
      </c>
      <c r="C106" s="97">
        <f t="shared" si="14"/>
        <v>0.39899912084939471</v>
      </c>
      <c r="D106" s="21">
        <v>43</v>
      </c>
      <c r="E106" s="97">
        <f t="shared" si="18"/>
        <v>0.26349653777805015</v>
      </c>
      <c r="F106" s="21">
        <v>63</v>
      </c>
      <c r="G106" s="97">
        <f t="shared" si="15"/>
        <v>0.39906251979476787</v>
      </c>
      <c r="H106" s="21">
        <v>66</v>
      </c>
      <c r="I106" s="97">
        <f t="shared" si="16"/>
        <v>0.39201710620099789</v>
      </c>
      <c r="J106" s="21">
        <v>84</v>
      </c>
      <c r="K106" s="97">
        <f t="shared" si="17"/>
        <v>0.49994048327580048</v>
      </c>
      <c r="M106" s="87"/>
      <c r="N106" s="95"/>
      <c r="O106" s="87"/>
      <c r="P106" s="88"/>
      <c r="Q106" s="88"/>
      <c r="R106" s="88"/>
      <c r="S106" s="93"/>
      <c r="T106" s="93"/>
      <c r="U106" s="93"/>
      <c r="V106" s="93"/>
      <c r="W106" s="93"/>
      <c r="X106" s="93"/>
      <c r="Y106" s="93"/>
      <c r="Z106" s="93"/>
      <c r="AA106" s="93"/>
      <c r="AB106" s="93"/>
      <c r="AC106" s="93"/>
    </row>
    <row r="107" spans="1:29" s="22" customFormat="1" x14ac:dyDescent="0.25">
      <c r="A107" s="23" t="s">
        <v>80</v>
      </c>
      <c r="B107" s="21">
        <v>22</v>
      </c>
      <c r="C107" s="97">
        <f t="shared" si="14"/>
        <v>0.1487793331980794</v>
      </c>
      <c r="D107" s="21">
        <v>42</v>
      </c>
      <c r="E107" s="97">
        <f t="shared" si="18"/>
        <v>0.25736871131809547</v>
      </c>
      <c r="F107" s="21">
        <v>40</v>
      </c>
      <c r="G107" s="97">
        <f t="shared" si="15"/>
        <v>0.25337302844112242</v>
      </c>
      <c r="H107" s="21">
        <v>59</v>
      </c>
      <c r="I107" s="97">
        <f t="shared" si="16"/>
        <v>0.35043953433119507</v>
      </c>
      <c r="J107" s="21">
        <v>72</v>
      </c>
      <c r="K107" s="97">
        <f t="shared" si="17"/>
        <v>0.42852041423640042</v>
      </c>
      <c r="M107" s="87"/>
      <c r="N107" s="95"/>
      <c r="O107" s="87"/>
      <c r="P107" s="88"/>
      <c r="Q107" s="88"/>
      <c r="R107" s="88"/>
      <c r="S107" s="93"/>
      <c r="T107" s="93"/>
      <c r="U107" s="93"/>
      <c r="V107" s="93"/>
      <c r="W107" s="93"/>
      <c r="X107" s="93"/>
      <c r="Y107" s="93"/>
      <c r="Z107" s="93"/>
      <c r="AA107" s="93"/>
      <c r="AB107" s="93"/>
      <c r="AC107" s="93"/>
    </row>
    <row r="108" spans="1:29" s="22" customFormat="1" x14ac:dyDescent="0.25">
      <c r="A108" s="23" t="s">
        <v>86</v>
      </c>
      <c r="B108" s="21">
        <v>29</v>
      </c>
      <c r="C108" s="97">
        <f t="shared" si="14"/>
        <v>0.19611821194292284</v>
      </c>
      <c r="D108" s="21">
        <v>34</v>
      </c>
      <c r="E108" s="97">
        <f t="shared" si="18"/>
        <v>0.20834609963845827</v>
      </c>
      <c r="F108" s="21">
        <v>26</v>
      </c>
      <c r="G108" s="97">
        <f t="shared" si="15"/>
        <v>0.16469246848672958</v>
      </c>
      <c r="H108" s="21">
        <v>32</v>
      </c>
      <c r="I108" s="97">
        <f t="shared" si="16"/>
        <v>0.19006889997624138</v>
      </c>
      <c r="J108" s="21">
        <v>24</v>
      </c>
      <c r="K108" s="97">
        <f t="shared" si="17"/>
        <v>0.14284013807880014</v>
      </c>
      <c r="M108" s="87"/>
      <c r="N108" s="95"/>
      <c r="O108" s="87"/>
      <c r="P108" s="88"/>
      <c r="Q108" s="88"/>
      <c r="R108" s="88"/>
      <c r="S108" s="93"/>
      <c r="T108" s="93"/>
      <c r="U108" s="93"/>
      <c r="V108" s="93"/>
      <c r="W108" s="93"/>
      <c r="X108" s="93"/>
      <c r="Y108" s="93"/>
      <c r="Z108" s="93"/>
      <c r="AA108" s="93"/>
      <c r="AB108" s="93"/>
      <c r="AC108" s="93"/>
    </row>
    <row r="109" spans="1:29" s="22" customFormat="1" x14ac:dyDescent="0.25">
      <c r="A109" s="23" t="s">
        <v>139</v>
      </c>
      <c r="B109" s="21">
        <v>26</v>
      </c>
      <c r="C109" s="97">
        <f t="shared" si="14"/>
        <v>0.17583012105227563</v>
      </c>
      <c r="D109" s="21">
        <v>26</v>
      </c>
      <c r="E109" s="97">
        <f t="shared" si="18"/>
        <v>0.15932348795882101</v>
      </c>
      <c r="F109" s="21">
        <v>16</v>
      </c>
      <c r="G109" s="97">
        <f t="shared" si="15"/>
        <v>0.10134921137644898</v>
      </c>
      <c r="H109" s="21">
        <v>8</v>
      </c>
      <c r="I109" s="97">
        <f t="shared" si="16"/>
        <v>4.7517224994060345E-2</v>
      </c>
      <c r="J109" s="21">
        <v>17</v>
      </c>
      <c r="K109" s="97">
        <f t="shared" si="17"/>
        <v>0.10117843113915011</v>
      </c>
      <c r="M109" s="87"/>
      <c r="N109" s="95"/>
      <c r="O109" s="87"/>
      <c r="P109" s="88"/>
      <c r="Q109" s="88"/>
      <c r="R109" s="88"/>
      <c r="S109" s="93"/>
      <c r="T109" s="93"/>
      <c r="U109" s="93"/>
      <c r="V109" s="93"/>
      <c r="W109" s="93"/>
      <c r="X109" s="93"/>
      <c r="Y109" s="93"/>
      <c r="Z109" s="93"/>
      <c r="AA109" s="93"/>
      <c r="AB109" s="93"/>
      <c r="AC109" s="93"/>
    </row>
    <row r="110" spans="1:29" s="22" customFormat="1" x14ac:dyDescent="0.25">
      <c r="A110" s="23" t="s">
        <v>133</v>
      </c>
      <c r="B110" s="21">
        <v>31</v>
      </c>
      <c r="C110" s="97">
        <f t="shared" si="14"/>
        <v>0.20964360587002098</v>
      </c>
      <c r="D110" s="21">
        <v>26</v>
      </c>
      <c r="E110" s="97">
        <f t="shared" si="18"/>
        <v>0.15932348795882101</v>
      </c>
      <c r="F110" s="21">
        <v>15</v>
      </c>
      <c r="G110" s="97">
        <f t="shared" si="15"/>
        <v>9.501488566542092E-2</v>
      </c>
      <c r="H110" s="21">
        <v>14</v>
      </c>
      <c r="I110" s="97">
        <f t="shared" si="16"/>
        <v>8.31551437396056E-2</v>
      </c>
      <c r="J110" s="21">
        <v>10</v>
      </c>
      <c r="K110" s="97">
        <f t="shared" si="17"/>
        <v>5.9516724199500062E-2</v>
      </c>
      <c r="M110" s="87"/>
      <c r="N110" s="95"/>
      <c r="O110" s="87"/>
      <c r="P110" s="88"/>
      <c r="Q110" s="88"/>
      <c r="R110" s="88"/>
      <c r="S110" s="93"/>
      <c r="T110" s="93"/>
      <c r="U110" s="93"/>
      <c r="V110" s="93"/>
      <c r="W110" s="93"/>
      <c r="X110" s="93"/>
      <c r="Y110" s="93"/>
      <c r="Z110" s="93"/>
      <c r="AA110" s="93"/>
      <c r="AB110" s="93"/>
      <c r="AC110" s="93"/>
    </row>
    <row r="111" spans="1:29" s="22" customFormat="1" x14ac:dyDescent="0.25">
      <c r="A111" s="23" t="s">
        <v>129</v>
      </c>
      <c r="B111" s="21">
        <v>13</v>
      </c>
      <c r="C111" s="97">
        <f t="shared" si="14"/>
        <v>8.7915060526137817E-2</v>
      </c>
      <c r="D111" s="21">
        <v>24</v>
      </c>
      <c r="E111" s="97">
        <f t="shared" si="18"/>
        <v>0.14706783503891172</v>
      </c>
      <c r="F111" s="21">
        <v>17</v>
      </c>
      <c r="G111" s="97">
        <f t="shared" si="15"/>
        <v>0.10768353708747704</v>
      </c>
      <c r="H111" s="21">
        <v>26</v>
      </c>
      <c r="I111" s="97">
        <f t="shared" si="16"/>
        <v>0.15443098123069612</v>
      </c>
      <c r="J111" s="21">
        <v>23</v>
      </c>
      <c r="K111" s="97">
        <f t="shared" si="17"/>
        <v>0.13688846565885013</v>
      </c>
      <c r="M111" s="87"/>
      <c r="N111" s="95"/>
      <c r="O111" s="87"/>
      <c r="P111" s="88"/>
      <c r="Q111" s="88"/>
      <c r="R111" s="88"/>
      <c r="S111" s="93"/>
      <c r="T111" s="93"/>
      <c r="U111" s="93"/>
      <c r="V111" s="93"/>
      <c r="W111" s="93"/>
      <c r="X111" s="93"/>
      <c r="Y111" s="93"/>
      <c r="Z111" s="93"/>
      <c r="AA111" s="93"/>
      <c r="AB111" s="93"/>
      <c r="AC111" s="93"/>
    </row>
    <row r="112" spans="1:29" s="22" customFormat="1" x14ac:dyDescent="0.25">
      <c r="A112" s="23" t="s">
        <v>130</v>
      </c>
      <c r="B112" s="21">
        <v>11</v>
      </c>
      <c r="C112" s="97">
        <f t="shared" si="14"/>
        <v>7.43896665990397E-2</v>
      </c>
      <c r="D112" s="21">
        <v>22</v>
      </c>
      <c r="E112" s="97">
        <f t="shared" si="18"/>
        <v>0.13481218211900239</v>
      </c>
      <c r="F112" s="21">
        <v>30</v>
      </c>
      <c r="G112" s="97">
        <f t="shared" si="15"/>
        <v>0.19002977133084184</v>
      </c>
      <c r="H112" s="21">
        <v>20</v>
      </c>
      <c r="I112" s="97">
        <f t="shared" si="16"/>
        <v>0.11879306248515087</v>
      </c>
      <c r="J112" s="21">
        <v>4</v>
      </c>
      <c r="K112" s="97">
        <f t="shared" si="17"/>
        <v>2.3806689679800024E-2</v>
      </c>
      <c r="M112" s="87"/>
      <c r="N112" s="95"/>
      <c r="O112" s="87"/>
      <c r="P112" s="88"/>
      <c r="Q112" s="88"/>
      <c r="R112" s="88"/>
      <c r="S112" s="93"/>
      <c r="T112" s="93"/>
      <c r="U112" s="93"/>
      <c r="V112" s="93"/>
      <c r="W112" s="93"/>
      <c r="X112" s="93"/>
      <c r="Y112" s="93"/>
      <c r="Z112" s="93"/>
      <c r="AA112" s="93"/>
      <c r="AB112" s="93"/>
      <c r="AC112" s="93"/>
    </row>
    <row r="113" spans="1:29" s="22" customFormat="1" x14ac:dyDescent="0.25">
      <c r="A113" s="23" t="s">
        <v>87</v>
      </c>
      <c r="B113" s="21">
        <v>17</v>
      </c>
      <c r="C113" s="97">
        <f t="shared" si="14"/>
        <v>0.11496584838033408</v>
      </c>
      <c r="D113" s="21">
        <v>22</v>
      </c>
      <c r="E113" s="97">
        <f t="shared" si="18"/>
        <v>0.13481218211900239</v>
      </c>
      <c r="F113" s="21">
        <v>18</v>
      </c>
      <c r="G113" s="97">
        <f t="shared" si="15"/>
        <v>0.11401786279850511</v>
      </c>
      <c r="H113" s="21">
        <v>16</v>
      </c>
      <c r="I113" s="97">
        <f t="shared" si="16"/>
        <v>9.5034449988120689E-2</v>
      </c>
      <c r="J113" s="21">
        <v>14</v>
      </c>
      <c r="K113" s="97">
        <f t="shared" si="17"/>
        <v>8.3323413879300076E-2</v>
      </c>
      <c r="M113" s="87"/>
      <c r="N113" s="95"/>
      <c r="O113" s="87"/>
      <c r="P113" s="88"/>
      <c r="Q113" s="88"/>
      <c r="R113" s="88"/>
      <c r="S113" s="93"/>
      <c r="T113" s="93"/>
      <c r="U113" s="93"/>
      <c r="V113" s="93"/>
      <c r="W113" s="93"/>
      <c r="X113" s="93"/>
      <c r="Y113" s="93"/>
      <c r="Z113" s="93"/>
      <c r="AA113" s="93"/>
      <c r="AB113" s="93"/>
      <c r="AC113" s="93"/>
    </row>
    <row r="114" spans="1:29" s="22" customFormat="1" x14ac:dyDescent="0.25">
      <c r="A114" s="23" t="s">
        <v>176</v>
      </c>
      <c r="B114" s="21">
        <v>11</v>
      </c>
      <c r="C114" s="97">
        <f t="shared" si="14"/>
        <v>7.43896665990397E-2</v>
      </c>
      <c r="D114" s="21">
        <v>21</v>
      </c>
      <c r="E114" s="97">
        <f t="shared" si="18"/>
        <v>0.12868435565904773</v>
      </c>
      <c r="F114" s="21">
        <v>10</v>
      </c>
      <c r="G114" s="97">
        <f t="shared" si="15"/>
        <v>6.3343257110280604E-2</v>
      </c>
      <c r="H114" s="76">
        <v>0</v>
      </c>
      <c r="I114" s="97">
        <f t="shared" si="16"/>
        <v>0</v>
      </c>
      <c r="J114" s="76">
        <v>0</v>
      </c>
      <c r="K114" s="97">
        <f t="shared" si="17"/>
        <v>0</v>
      </c>
      <c r="M114" s="87"/>
      <c r="N114" s="95"/>
      <c r="O114" s="87"/>
      <c r="P114" s="88"/>
      <c r="Q114" s="88"/>
      <c r="R114" s="88"/>
      <c r="S114" s="93"/>
      <c r="T114" s="93"/>
      <c r="U114" s="93"/>
      <c r="V114" s="93"/>
      <c r="W114" s="93"/>
      <c r="X114" s="93"/>
      <c r="Y114" s="93"/>
      <c r="Z114" s="93"/>
      <c r="AA114" s="93"/>
      <c r="AB114" s="93"/>
      <c r="AC114" s="93"/>
    </row>
    <row r="115" spans="1:29" s="22" customFormat="1" x14ac:dyDescent="0.25">
      <c r="A115" s="23" t="s">
        <v>128</v>
      </c>
      <c r="B115" s="21">
        <v>10</v>
      </c>
      <c r="C115" s="97">
        <f t="shared" si="14"/>
        <v>6.7626969635490627E-2</v>
      </c>
      <c r="D115" s="21">
        <v>20</v>
      </c>
      <c r="E115" s="97">
        <f t="shared" si="18"/>
        <v>0.12255652919909309</v>
      </c>
      <c r="F115" s="21">
        <v>13</v>
      </c>
      <c r="G115" s="97">
        <f t="shared" si="15"/>
        <v>8.2346234243364791E-2</v>
      </c>
      <c r="H115" s="21">
        <v>32</v>
      </c>
      <c r="I115" s="97">
        <f t="shared" si="16"/>
        <v>0.19006889997624138</v>
      </c>
      <c r="J115" s="21">
        <v>20</v>
      </c>
      <c r="K115" s="97">
        <f t="shared" si="17"/>
        <v>0.11903344839900012</v>
      </c>
      <c r="M115" s="87"/>
      <c r="N115" s="95"/>
      <c r="O115" s="87"/>
      <c r="P115" s="88"/>
      <c r="Q115" s="88"/>
      <c r="R115" s="88"/>
      <c r="S115" s="93"/>
      <c r="T115" s="93"/>
      <c r="U115" s="93"/>
      <c r="V115" s="93"/>
      <c r="W115" s="93"/>
      <c r="X115" s="93"/>
      <c r="Y115" s="93"/>
      <c r="Z115" s="93"/>
      <c r="AA115" s="93"/>
      <c r="AB115" s="93"/>
      <c r="AC115" s="93"/>
    </row>
    <row r="116" spans="1:29" s="22" customFormat="1" x14ac:dyDescent="0.25">
      <c r="A116" s="23" t="s">
        <v>135</v>
      </c>
      <c r="B116" s="21">
        <v>11</v>
      </c>
      <c r="C116" s="97">
        <f t="shared" si="14"/>
        <v>7.43896665990397E-2</v>
      </c>
      <c r="D116" s="21">
        <v>17</v>
      </c>
      <c r="E116" s="97">
        <f t="shared" si="18"/>
        <v>0.10417304981922913</v>
      </c>
      <c r="F116" s="21">
        <v>12</v>
      </c>
      <c r="G116" s="97">
        <f t="shared" si="15"/>
        <v>7.6011908532336733E-2</v>
      </c>
      <c r="H116" s="21">
        <v>11</v>
      </c>
      <c r="I116" s="97">
        <f t="shared" si="16"/>
        <v>6.5336184366832972E-2</v>
      </c>
      <c r="J116" s="21">
        <v>4</v>
      </c>
      <c r="K116" s="97">
        <f t="shared" si="17"/>
        <v>2.3806689679800024E-2</v>
      </c>
      <c r="M116" s="87"/>
      <c r="N116" s="95"/>
      <c r="O116" s="87"/>
      <c r="P116" s="88"/>
      <c r="Q116" s="88"/>
      <c r="R116" s="88"/>
      <c r="S116" s="93"/>
      <c r="T116" s="93"/>
      <c r="U116" s="93"/>
      <c r="V116" s="93"/>
      <c r="W116" s="93"/>
      <c r="X116" s="93"/>
      <c r="Y116" s="93"/>
      <c r="Z116" s="93"/>
      <c r="AA116" s="93"/>
      <c r="AB116" s="93"/>
      <c r="AC116" s="93"/>
    </row>
    <row r="117" spans="1:29" s="22" customFormat="1" x14ac:dyDescent="0.25">
      <c r="A117" s="23" t="s">
        <v>85</v>
      </c>
      <c r="B117" s="21">
        <v>5</v>
      </c>
      <c r="C117" s="97">
        <f t="shared" si="14"/>
        <v>3.3813484817745314E-2</v>
      </c>
      <c r="D117" s="21">
        <v>15</v>
      </c>
      <c r="E117" s="97">
        <f t="shared" si="18"/>
        <v>9.1917396899319811E-2</v>
      </c>
      <c r="F117" s="21">
        <v>14</v>
      </c>
      <c r="G117" s="97">
        <f t="shared" si="15"/>
        <v>8.8680559954392862E-2</v>
      </c>
      <c r="H117" s="21">
        <v>18</v>
      </c>
      <c r="I117" s="97">
        <f t="shared" si="16"/>
        <v>0.10691375623663579</v>
      </c>
      <c r="J117" s="21">
        <v>15</v>
      </c>
      <c r="K117" s="97">
        <f t="shared" si="17"/>
        <v>8.9275086299250087E-2</v>
      </c>
      <c r="M117" s="87"/>
      <c r="N117" s="95"/>
      <c r="O117" s="87"/>
      <c r="P117" s="88"/>
      <c r="Q117" s="88"/>
      <c r="R117" s="88"/>
      <c r="S117" s="93"/>
      <c r="T117" s="93"/>
      <c r="U117" s="93"/>
      <c r="V117" s="93"/>
      <c r="W117" s="93"/>
      <c r="X117" s="93"/>
      <c r="Y117" s="93"/>
      <c r="Z117" s="93"/>
      <c r="AA117" s="93"/>
      <c r="AB117" s="93"/>
      <c r="AC117" s="93"/>
    </row>
    <row r="118" spans="1:29" s="22" customFormat="1" x14ac:dyDescent="0.25">
      <c r="A118" s="23" t="s">
        <v>84</v>
      </c>
      <c r="B118" s="21">
        <v>41</v>
      </c>
      <c r="C118" s="97">
        <f t="shared" si="14"/>
        <v>0.2772705755055116</v>
      </c>
      <c r="D118" s="21">
        <v>15</v>
      </c>
      <c r="E118" s="97">
        <f t="shared" si="18"/>
        <v>9.1917396899319811E-2</v>
      </c>
      <c r="F118" s="21">
        <v>13</v>
      </c>
      <c r="G118" s="97">
        <f t="shared" si="15"/>
        <v>8.2346234243364791E-2</v>
      </c>
      <c r="H118" s="21">
        <v>10</v>
      </c>
      <c r="I118" s="97">
        <f t="shared" si="16"/>
        <v>5.9396531242575434E-2</v>
      </c>
      <c r="J118" s="21">
        <v>38</v>
      </c>
      <c r="K118" s="97">
        <f t="shared" si="17"/>
        <v>0.22616355195810026</v>
      </c>
      <c r="M118" s="87"/>
      <c r="N118" s="95"/>
      <c r="O118" s="87"/>
      <c r="P118" s="88"/>
      <c r="Q118" s="88"/>
      <c r="R118" s="88"/>
      <c r="S118" s="93"/>
      <c r="T118" s="93"/>
      <c r="U118" s="93"/>
      <c r="V118" s="93"/>
      <c r="W118" s="93"/>
      <c r="X118" s="93"/>
      <c r="Y118" s="93"/>
      <c r="Z118" s="93"/>
      <c r="AA118" s="93"/>
      <c r="AB118" s="93"/>
      <c r="AC118" s="93"/>
    </row>
    <row r="119" spans="1:29" s="22" customFormat="1" x14ac:dyDescent="0.25">
      <c r="A119" s="23" t="s">
        <v>175</v>
      </c>
      <c r="B119" s="21">
        <v>0</v>
      </c>
      <c r="C119" s="97">
        <f t="shared" si="14"/>
        <v>0</v>
      </c>
      <c r="D119" s="21">
        <v>14</v>
      </c>
      <c r="E119" s="97">
        <f t="shared" si="18"/>
        <v>8.5789570439365165E-2</v>
      </c>
      <c r="F119" s="21">
        <v>6</v>
      </c>
      <c r="G119" s="97">
        <f t="shared" si="15"/>
        <v>3.8005954266168367E-2</v>
      </c>
      <c r="H119" s="76">
        <v>0</v>
      </c>
      <c r="I119" s="97">
        <f t="shared" si="16"/>
        <v>0</v>
      </c>
      <c r="J119" s="76">
        <v>0</v>
      </c>
      <c r="K119" s="97">
        <f t="shared" si="17"/>
        <v>0</v>
      </c>
      <c r="M119" s="87"/>
      <c r="N119" s="95"/>
      <c r="O119" s="87"/>
      <c r="P119" s="88"/>
      <c r="Q119" s="88"/>
      <c r="R119" s="88"/>
      <c r="S119" s="93"/>
      <c r="T119" s="93"/>
      <c r="U119" s="93"/>
      <c r="V119" s="93"/>
      <c r="W119" s="93"/>
      <c r="X119" s="93"/>
      <c r="Y119" s="93"/>
      <c r="Z119" s="93"/>
      <c r="AA119" s="93"/>
      <c r="AB119" s="93"/>
      <c r="AC119" s="93"/>
    </row>
    <row r="120" spans="1:29" s="22" customFormat="1" x14ac:dyDescent="0.25">
      <c r="A120" s="23" t="s">
        <v>173</v>
      </c>
      <c r="B120" s="21">
        <v>22</v>
      </c>
      <c r="C120" s="97">
        <f t="shared" si="14"/>
        <v>0.1487793331980794</v>
      </c>
      <c r="D120" s="21">
        <v>13</v>
      </c>
      <c r="E120" s="97">
        <f t="shared" si="18"/>
        <v>7.9661743979410504E-2</v>
      </c>
      <c r="F120" s="21">
        <v>13</v>
      </c>
      <c r="G120" s="97">
        <f t="shared" si="15"/>
        <v>8.2346234243364791E-2</v>
      </c>
      <c r="H120" s="76">
        <v>0</v>
      </c>
      <c r="I120" s="97">
        <f t="shared" si="16"/>
        <v>0</v>
      </c>
      <c r="J120" s="76">
        <v>0</v>
      </c>
      <c r="K120" s="97">
        <f t="shared" si="17"/>
        <v>0</v>
      </c>
      <c r="M120" s="87"/>
      <c r="N120" s="95"/>
      <c r="O120" s="87"/>
      <c r="P120" s="88"/>
      <c r="Q120" s="88"/>
      <c r="R120" s="88"/>
      <c r="S120" s="93"/>
      <c r="T120" s="93"/>
      <c r="U120" s="93"/>
      <c r="V120" s="93"/>
      <c r="W120" s="93"/>
      <c r="X120" s="93"/>
      <c r="Y120" s="93"/>
      <c r="Z120" s="93"/>
      <c r="AA120" s="93"/>
      <c r="AB120" s="93"/>
      <c r="AC120" s="93"/>
    </row>
    <row r="121" spans="1:29" s="22" customFormat="1" x14ac:dyDescent="0.25">
      <c r="A121" s="23" t="s">
        <v>174</v>
      </c>
      <c r="B121" s="21">
        <v>11</v>
      </c>
      <c r="C121" s="97">
        <f t="shared" si="14"/>
        <v>7.43896665990397E-2</v>
      </c>
      <c r="D121" s="21">
        <v>12</v>
      </c>
      <c r="E121" s="97">
        <f t="shared" si="18"/>
        <v>7.3533917519455858E-2</v>
      </c>
      <c r="F121" s="21">
        <v>11</v>
      </c>
      <c r="G121" s="97">
        <f t="shared" si="15"/>
        <v>6.9677582821308676E-2</v>
      </c>
      <c r="H121" s="76">
        <v>0</v>
      </c>
      <c r="I121" s="97">
        <f t="shared" si="16"/>
        <v>0</v>
      </c>
      <c r="J121" s="76">
        <v>0</v>
      </c>
      <c r="K121" s="97">
        <f t="shared" si="17"/>
        <v>0</v>
      </c>
      <c r="M121" s="87"/>
      <c r="N121" s="95"/>
      <c r="O121" s="87"/>
      <c r="P121" s="88"/>
      <c r="Q121" s="88"/>
      <c r="R121" s="88"/>
      <c r="S121" s="93"/>
      <c r="T121" s="93"/>
      <c r="U121" s="93"/>
      <c r="V121" s="93"/>
      <c r="W121" s="93"/>
      <c r="X121" s="93"/>
      <c r="Y121" s="93"/>
      <c r="Z121" s="93"/>
      <c r="AA121" s="93"/>
      <c r="AB121" s="93"/>
      <c r="AC121" s="93"/>
    </row>
    <row r="122" spans="1:29" s="22" customFormat="1" x14ac:dyDescent="0.25">
      <c r="A122" s="23" t="s">
        <v>171</v>
      </c>
      <c r="B122" s="21">
        <v>0</v>
      </c>
      <c r="C122" s="97">
        <f t="shared" si="14"/>
        <v>0</v>
      </c>
      <c r="D122" s="21">
        <v>11</v>
      </c>
      <c r="E122" s="97">
        <f t="shared" si="18"/>
        <v>6.7406091059501197E-2</v>
      </c>
      <c r="F122" s="21">
        <v>9</v>
      </c>
      <c r="G122" s="97">
        <f t="shared" si="15"/>
        <v>5.7008931399252553E-2</v>
      </c>
      <c r="H122" s="76">
        <v>0</v>
      </c>
      <c r="I122" s="97">
        <f t="shared" si="16"/>
        <v>0</v>
      </c>
      <c r="J122" s="76">
        <v>0</v>
      </c>
      <c r="K122" s="97">
        <f t="shared" si="17"/>
        <v>0</v>
      </c>
      <c r="M122" s="87"/>
      <c r="N122" s="95"/>
      <c r="O122" s="87"/>
      <c r="P122" s="88"/>
      <c r="Q122" s="88"/>
      <c r="R122" s="88"/>
      <c r="S122" s="93"/>
      <c r="T122" s="93"/>
      <c r="U122" s="93"/>
      <c r="V122" s="93"/>
      <c r="W122" s="93"/>
      <c r="X122" s="93"/>
      <c r="Y122" s="93"/>
      <c r="Z122" s="93"/>
      <c r="AA122" s="93"/>
      <c r="AB122" s="93"/>
      <c r="AC122" s="93"/>
    </row>
    <row r="123" spans="1:29" s="22" customFormat="1" x14ac:dyDescent="0.25">
      <c r="A123" s="23" t="s">
        <v>172</v>
      </c>
      <c r="B123" s="21">
        <v>1</v>
      </c>
      <c r="C123" s="97">
        <f t="shared" si="14"/>
        <v>6.7626969635490638E-3</v>
      </c>
      <c r="D123" s="21">
        <v>10</v>
      </c>
      <c r="E123" s="97">
        <f t="shared" si="18"/>
        <v>6.1278264599546543E-2</v>
      </c>
      <c r="F123" s="76">
        <v>0</v>
      </c>
      <c r="G123" s="97">
        <f t="shared" si="15"/>
        <v>0</v>
      </c>
      <c r="H123" s="76">
        <v>0</v>
      </c>
      <c r="I123" s="97">
        <f t="shared" si="16"/>
        <v>0</v>
      </c>
      <c r="J123" s="76">
        <v>0</v>
      </c>
      <c r="K123" s="97">
        <f t="shared" si="17"/>
        <v>0</v>
      </c>
      <c r="M123" s="87"/>
      <c r="N123" s="95"/>
      <c r="O123" s="87"/>
      <c r="P123" s="88"/>
      <c r="Q123" s="88"/>
      <c r="R123" s="88"/>
      <c r="S123" s="93"/>
      <c r="T123" s="93"/>
      <c r="U123" s="93"/>
      <c r="V123" s="93"/>
      <c r="W123" s="93"/>
      <c r="X123" s="93"/>
      <c r="Y123" s="93"/>
      <c r="Z123" s="93"/>
      <c r="AA123" s="93"/>
      <c r="AB123" s="93"/>
      <c r="AC123" s="93"/>
    </row>
    <row r="124" spans="1:29" s="22" customFormat="1" x14ac:dyDescent="0.25">
      <c r="A124" s="23" t="s">
        <v>107</v>
      </c>
      <c r="B124" s="21">
        <v>2</v>
      </c>
      <c r="C124" s="97">
        <f t="shared" si="14"/>
        <v>1.3525393927098128E-2</v>
      </c>
      <c r="D124" s="21">
        <v>8</v>
      </c>
      <c r="E124" s="97">
        <f t="shared" si="18"/>
        <v>4.9022611679637236E-2</v>
      </c>
      <c r="F124" s="21">
        <v>9</v>
      </c>
      <c r="G124" s="97">
        <f t="shared" si="15"/>
        <v>5.7008931399252553E-2</v>
      </c>
      <c r="H124" s="21">
        <v>21</v>
      </c>
      <c r="I124" s="97">
        <f t="shared" si="16"/>
        <v>0.12473271560940842</v>
      </c>
      <c r="J124" s="21">
        <v>13</v>
      </c>
      <c r="K124" s="97">
        <f t="shared" si="17"/>
        <v>7.737174145935008E-2</v>
      </c>
      <c r="M124" s="87"/>
      <c r="N124" s="95"/>
      <c r="O124" s="87"/>
      <c r="P124" s="88"/>
      <c r="Q124" s="88"/>
      <c r="R124" s="88"/>
      <c r="S124" s="93"/>
      <c r="T124" s="93"/>
      <c r="U124" s="93"/>
      <c r="V124" s="93"/>
      <c r="W124" s="93"/>
      <c r="X124" s="93"/>
      <c r="Y124" s="93"/>
      <c r="Z124" s="93"/>
      <c r="AA124" s="93"/>
      <c r="AB124" s="93"/>
      <c r="AC124" s="93"/>
    </row>
    <row r="125" spans="1:29" s="22" customFormat="1" x14ac:dyDescent="0.25">
      <c r="A125" s="23" t="s">
        <v>98</v>
      </c>
      <c r="B125" s="21">
        <v>7</v>
      </c>
      <c r="C125" s="97">
        <f t="shared" si="14"/>
        <v>4.7338878744843438E-2</v>
      </c>
      <c r="D125" s="21">
        <v>6</v>
      </c>
      <c r="E125" s="97">
        <f t="shared" si="18"/>
        <v>3.6766958759727929E-2</v>
      </c>
      <c r="F125" s="21">
        <v>7</v>
      </c>
      <c r="G125" s="97">
        <f t="shared" si="15"/>
        <v>4.4340279977196431E-2</v>
      </c>
      <c r="H125" s="21">
        <v>15</v>
      </c>
      <c r="I125" s="97">
        <f t="shared" si="16"/>
        <v>8.9094796863863152E-2</v>
      </c>
      <c r="J125" s="76">
        <v>0</v>
      </c>
      <c r="K125" s="97">
        <f t="shared" si="17"/>
        <v>0</v>
      </c>
      <c r="M125" s="87"/>
      <c r="N125" s="95"/>
      <c r="O125" s="87"/>
      <c r="P125" s="88"/>
      <c r="Q125" s="88"/>
      <c r="R125" s="88"/>
      <c r="S125" s="93"/>
      <c r="T125" s="93"/>
      <c r="U125" s="93"/>
      <c r="V125" s="93"/>
      <c r="W125" s="93"/>
      <c r="X125" s="93"/>
      <c r="Y125" s="93"/>
      <c r="Z125" s="93"/>
      <c r="AA125" s="93"/>
      <c r="AB125" s="93"/>
      <c r="AC125" s="93"/>
    </row>
    <row r="126" spans="1:29" s="22" customFormat="1" x14ac:dyDescent="0.25">
      <c r="A126" s="23" t="s">
        <v>132</v>
      </c>
      <c r="B126" s="21">
        <v>0</v>
      </c>
      <c r="C126" s="97">
        <f t="shared" si="14"/>
        <v>0</v>
      </c>
      <c r="D126" s="21">
        <v>5</v>
      </c>
      <c r="E126" s="97">
        <f t="shared" si="18"/>
        <v>3.0639132299773272E-2</v>
      </c>
      <c r="F126" s="21">
        <v>6</v>
      </c>
      <c r="G126" s="97">
        <f t="shared" si="15"/>
        <v>3.8005954266168367E-2</v>
      </c>
      <c r="H126" s="21">
        <v>16</v>
      </c>
      <c r="I126" s="97">
        <f t="shared" si="16"/>
        <v>9.5034449988120689E-2</v>
      </c>
      <c r="J126" s="21">
        <v>17</v>
      </c>
      <c r="K126" s="97">
        <f t="shared" si="17"/>
        <v>0.10117843113915011</v>
      </c>
      <c r="M126" s="87"/>
      <c r="N126" s="95"/>
      <c r="O126" s="87"/>
      <c r="P126" s="88"/>
      <c r="Q126" s="88"/>
      <c r="R126" s="88"/>
      <c r="S126" s="93"/>
      <c r="T126" s="93"/>
      <c r="U126" s="93"/>
      <c r="V126" s="93"/>
      <c r="W126" s="93"/>
      <c r="X126" s="93"/>
      <c r="Y126" s="93"/>
      <c r="Z126" s="93"/>
      <c r="AA126" s="93"/>
      <c r="AB126" s="93"/>
      <c r="AC126" s="93"/>
    </row>
    <row r="127" spans="1:29" s="22" customFormat="1" x14ac:dyDescent="0.25">
      <c r="A127" s="23" t="s">
        <v>131</v>
      </c>
      <c r="B127" s="21">
        <v>6</v>
      </c>
      <c r="C127" s="97">
        <f t="shared" si="14"/>
        <v>4.0576181781294379E-2</v>
      </c>
      <c r="D127" s="21">
        <v>4</v>
      </c>
      <c r="E127" s="97">
        <f t="shared" si="18"/>
        <v>2.4511305839818618E-2</v>
      </c>
      <c r="F127" s="21">
        <v>10</v>
      </c>
      <c r="G127" s="97">
        <f t="shared" si="15"/>
        <v>6.3343257110280604E-2</v>
      </c>
      <c r="H127" s="21">
        <v>18</v>
      </c>
      <c r="I127" s="97">
        <f t="shared" si="16"/>
        <v>0.10691375623663579</v>
      </c>
      <c r="J127" s="21">
        <v>34</v>
      </c>
      <c r="K127" s="97">
        <f t="shared" si="17"/>
        <v>0.20235686227830021</v>
      </c>
      <c r="M127" s="87"/>
      <c r="N127" s="95"/>
      <c r="O127" s="87"/>
      <c r="P127" s="88"/>
      <c r="Q127" s="88"/>
      <c r="R127" s="88"/>
      <c r="S127" s="93"/>
      <c r="T127" s="93"/>
      <c r="U127" s="93"/>
      <c r="V127" s="93"/>
      <c r="W127" s="93"/>
      <c r="X127" s="93"/>
      <c r="Y127" s="93"/>
      <c r="Z127" s="93"/>
      <c r="AA127" s="93"/>
      <c r="AB127" s="93"/>
      <c r="AC127" s="93"/>
    </row>
    <row r="128" spans="1:29" s="22" customFormat="1" x14ac:dyDescent="0.25">
      <c r="A128" s="23" t="s">
        <v>138</v>
      </c>
      <c r="B128" s="21">
        <v>0</v>
      </c>
      <c r="C128" s="97">
        <f t="shared" si="14"/>
        <v>0</v>
      </c>
      <c r="D128" s="21">
        <v>4</v>
      </c>
      <c r="E128" s="97">
        <f t="shared" si="18"/>
        <v>2.4511305839818618E-2</v>
      </c>
      <c r="F128" s="21">
        <v>3</v>
      </c>
      <c r="G128" s="97">
        <f t="shared" si="15"/>
        <v>1.9002977133084183E-2</v>
      </c>
      <c r="H128" s="21">
        <v>8</v>
      </c>
      <c r="I128" s="97">
        <f t="shared" si="16"/>
        <v>4.7517224994060345E-2</v>
      </c>
      <c r="J128" s="21">
        <v>5</v>
      </c>
      <c r="K128" s="97">
        <f t="shared" si="17"/>
        <v>2.9758362099750031E-2</v>
      </c>
      <c r="M128" s="87"/>
      <c r="N128" s="95"/>
      <c r="O128" s="87"/>
      <c r="P128" s="88"/>
      <c r="Q128" s="88"/>
      <c r="R128" s="88"/>
      <c r="S128" s="93"/>
      <c r="T128" s="93"/>
      <c r="U128" s="93"/>
      <c r="V128" s="93"/>
      <c r="W128" s="93"/>
      <c r="X128" s="93"/>
      <c r="Y128" s="93"/>
      <c r="Z128" s="93"/>
      <c r="AA128" s="93"/>
      <c r="AB128" s="93"/>
      <c r="AC128" s="93"/>
    </row>
    <row r="129" spans="1:29" s="22" customFormat="1" x14ac:dyDescent="0.25">
      <c r="A129" s="23" t="s">
        <v>82</v>
      </c>
      <c r="B129" s="21">
        <v>6</v>
      </c>
      <c r="C129" s="97">
        <f t="shared" si="14"/>
        <v>4.0576181781294379E-2</v>
      </c>
      <c r="D129" s="21">
        <v>3</v>
      </c>
      <c r="E129" s="97">
        <f t="shared" si="18"/>
        <v>1.8383479379863964E-2</v>
      </c>
      <c r="F129" s="21">
        <v>2</v>
      </c>
      <c r="G129" s="97">
        <f t="shared" si="15"/>
        <v>1.2668651422056122E-2</v>
      </c>
      <c r="H129" s="21">
        <v>19</v>
      </c>
      <c r="I129" s="97">
        <f t="shared" si="16"/>
        <v>0.11285340936089332</v>
      </c>
      <c r="J129" s="21">
        <v>1</v>
      </c>
      <c r="K129" s="97">
        <f t="shared" si="17"/>
        <v>5.9516724199500061E-3</v>
      </c>
      <c r="M129" s="87"/>
      <c r="N129" s="95"/>
      <c r="O129" s="87"/>
      <c r="P129" s="88"/>
      <c r="Q129" s="88"/>
      <c r="R129" s="88"/>
      <c r="S129" s="93"/>
      <c r="T129" s="93"/>
      <c r="U129" s="93"/>
      <c r="V129" s="93"/>
      <c r="W129" s="93"/>
      <c r="X129" s="93"/>
      <c r="Y129" s="93"/>
      <c r="Z129" s="93"/>
      <c r="AA129" s="93"/>
      <c r="AB129" s="93"/>
      <c r="AC129" s="93"/>
    </row>
    <row r="130" spans="1:29" s="22" customFormat="1" x14ac:dyDescent="0.25">
      <c r="A130" s="23" t="s">
        <v>137</v>
      </c>
      <c r="B130" s="21">
        <v>1</v>
      </c>
      <c r="C130" s="97">
        <f t="shared" si="14"/>
        <v>6.7626969635490638E-3</v>
      </c>
      <c r="D130" s="21">
        <v>3</v>
      </c>
      <c r="E130" s="97">
        <f t="shared" si="18"/>
        <v>1.8383479379863964E-2</v>
      </c>
      <c r="F130" s="21">
        <v>2</v>
      </c>
      <c r="G130" s="97">
        <f t="shared" si="15"/>
        <v>1.2668651422056122E-2</v>
      </c>
      <c r="H130" s="21">
        <v>9</v>
      </c>
      <c r="I130" s="97">
        <f t="shared" si="16"/>
        <v>5.3456878118317896E-2</v>
      </c>
      <c r="J130" s="21">
        <v>14</v>
      </c>
      <c r="K130" s="97">
        <f t="shared" si="17"/>
        <v>8.3323413879300076E-2</v>
      </c>
      <c r="M130" s="87"/>
      <c r="N130" s="95"/>
      <c r="O130" s="87"/>
      <c r="P130" s="88"/>
      <c r="Q130" s="88"/>
      <c r="R130" s="88"/>
      <c r="S130" s="93"/>
      <c r="T130" s="93"/>
      <c r="U130" s="93"/>
      <c r="V130" s="93"/>
      <c r="W130" s="93"/>
      <c r="X130" s="93"/>
      <c r="Y130" s="93"/>
      <c r="Z130" s="93"/>
      <c r="AA130" s="93"/>
      <c r="AB130" s="93"/>
      <c r="AC130" s="93"/>
    </row>
    <row r="131" spans="1:29" s="22" customFormat="1" x14ac:dyDescent="0.25">
      <c r="A131" s="23" t="s">
        <v>134</v>
      </c>
      <c r="B131" s="21">
        <v>2</v>
      </c>
      <c r="C131" s="97">
        <f t="shared" si="14"/>
        <v>1.3525393927098128E-2</v>
      </c>
      <c r="D131" s="21">
        <v>2</v>
      </c>
      <c r="E131" s="97">
        <f t="shared" si="18"/>
        <v>1.2255652919909309E-2</v>
      </c>
      <c r="F131" s="21">
        <v>1</v>
      </c>
      <c r="G131" s="97">
        <f t="shared" si="15"/>
        <v>6.3343257110280611E-3</v>
      </c>
      <c r="H131" s="21">
        <v>12</v>
      </c>
      <c r="I131" s="97">
        <f t="shared" si="16"/>
        <v>7.1275837491090524E-2</v>
      </c>
      <c r="J131" s="21">
        <v>19</v>
      </c>
      <c r="K131" s="97">
        <f t="shared" si="17"/>
        <v>0.11308177597905013</v>
      </c>
      <c r="M131" s="87"/>
      <c r="N131" s="95"/>
      <c r="O131" s="87"/>
      <c r="P131" s="88"/>
      <c r="Q131" s="88"/>
      <c r="R131" s="88"/>
      <c r="S131" s="93"/>
      <c r="T131" s="93"/>
      <c r="U131" s="93"/>
      <c r="V131" s="93"/>
      <c r="W131" s="93"/>
      <c r="X131" s="93"/>
      <c r="Y131" s="93"/>
      <c r="Z131" s="93"/>
      <c r="AA131" s="93"/>
      <c r="AB131" s="93"/>
      <c r="AC131" s="93"/>
    </row>
    <row r="132" spans="1:29" s="22" customFormat="1" x14ac:dyDescent="0.25">
      <c r="A132" s="23" t="s">
        <v>136</v>
      </c>
      <c r="B132" s="21">
        <v>6</v>
      </c>
      <c r="C132" s="97">
        <f t="shared" si="14"/>
        <v>4.0576181781294379E-2</v>
      </c>
      <c r="D132" s="21">
        <v>1</v>
      </c>
      <c r="E132" s="97">
        <f t="shared" si="18"/>
        <v>6.1278264599546545E-3</v>
      </c>
      <c r="F132" s="21">
        <v>4</v>
      </c>
      <c r="G132" s="97">
        <f t="shared" si="15"/>
        <v>2.5337302844112244E-2</v>
      </c>
      <c r="H132" s="21">
        <v>9</v>
      </c>
      <c r="I132" s="97">
        <f t="shared" si="16"/>
        <v>5.3456878118317896E-2</v>
      </c>
      <c r="J132" s="21">
        <v>1</v>
      </c>
      <c r="K132" s="97">
        <f t="shared" si="17"/>
        <v>5.9516724199500061E-3</v>
      </c>
      <c r="M132" s="87"/>
      <c r="N132" s="95"/>
      <c r="O132" s="87"/>
      <c r="P132" s="88"/>
      <c r="Q132" s="88"/>
      <c r="R132" s="88"/>
      <c r="S132" s="93"/>
      <c r="T132" s="93"/>
      <c r="U132" s="93"/>
      <c r="V132" s="93"/>
      <c r="W132" s="93"/>
      <c r="X132" s="93"/>
      <c r="Y132" s="93"/>
      <c r="Z132" s="93"/>
      <c r="AA132" s="93"/>
      <c r="AB132" s="93"/>
      <c r="AC132" s="93"/>
    </row>
    <row r="133" spans="1:29" s="22" customFormat="1" x14ac:dyDescent="0.25">
      <c r="A133" s="29" t="s">
        <v>140</v>
      </c>
      <c r="B133" s="28">
        <v>281</v>
      </c>
      <c r="C133" s="97">
        <f t="shared" si="14"/>
        <v>1.9003178467572868</v>
      </c>
      <c r="D133" s="28">
        <v>180</v>
      </c>
      <c r="E133" s="97">
        <f t="shared" si="18"/>
        <v>1.1030087627918377</v>
      </c>
      <c r="F133" s="28">
        <v>154</v>
      </c>
      <c r="G133" s="99">
        <f t="shared" si="15"/>
        <v>0.9754861594983214</v>
      </c>
      <c r="H133" s="28">
        <v>150</v>
      </c>
      <c r="I133" s="99">
        <f t="shared" si="16"/>
        <v>0.89094796863863157</v>
      </c>
      <c r="J133" s="28">
        <v>108</v>
      </c>
      <c r="K133" s="99">
        <f t="shared" si="17"/>
        <v>0.64278062135460068</v>
      </c>
      <c r="M133" s="88"/>
      <c r="N133" s="95"/>
      <c r="O133" s="87"/>
      <c r="P133" s="88"/>
      <c r="Q133" s="88"/>
      <c r="R133" s="88"/>
      <c r="S133" s="93"/>
      <c r="T133" s="93"/>
      <c r="U133" s="93"/>
      <c r="V133" s="93"/>
      <c r="W133" s="93"/>
      <c r="X133" s="93"/>
      <c r="Y133" s="93"/>
      <c r="Z133" s="93"/>
      <c r="AA133" s="93"/>
      <c r="AB133" s="93"/>
      <c r="AC133" s="93"/>
    </row>
    <row r="134" spans="1:29" s="22" customFormat="1" x14ac:dyDescent="0.25">
      <c r="A134" s="24" t="s">
        <v>185</v>
      </c>
      <c r="B134" s="25">
        <f>SUM(B89:B133)</f>
        <v>3503</v>
      </c>
      <c r="C134" s="96">
        <f t="shared" si="14"/>
        <v>23.689727463312369</v>
      </c>
      <c r="D134" s="30">
        <f>SUM(D89:D133)</f>
        <v>3842</v>
      </c>
      <c r="E134" s="100">
        <f>D134/$D$135*100</f>
        <v>23.54310925914578</v>
      </c>
      <c r="F134" s="30">
        <f>SUM(F89:F133)</f>
        <v>3452</v>
      </c>
      <c r="G134" s="100">
        <f t="shared" si="15"/>
        <v>21.866092354468865</v>
      </c>
      <c r="H134" s="30">
        <f>SUM(H89:H133)</f>
        <v>3365</v>
      </c>
      <c r="I134" s="100">
        <f t="shared" si="16"/>
        <v>19.986932763126632</v>
      </c>
      <c r="J134" s="30">
        <f>SUM(J89:J133)</f>
        <v>2868</v>
      </c>
      <c r="K134" s="100">
        <f t="shared" si="17"/>
        <v>17.069396500416616</v>
      </c>
      <c r="M134" s="88"/>
      <c r="N134" s="95"/>
      <c r="O134" s="87"/>
      <c r="P134" s="88"/>
      <c r="Q134" s="88"/>
      <c r="R134" s="88"/>
      <c r="S134" s="93"/>
      <c r="T134" s="93"/>
      <c r="U134" s="93"/>
      <c r="V134" s="93"/>
      <c r="W134" s="93"/>
      <c r="X134" s="93"/>
      <c r="Y134" s="93"/>
      <c r="Z134" s="93"/>
      <c r="AA134" s="93"/>
      <c r="AB134" s="93"/>
      <c r="AC134" s="93"/>
    </row>
    <row r="135" spans="1:29" s="22" customFormat="1" x14ac:dyDescent="0.25">
      <c r="A135" s="24" t="s">
        <v>158</v>
      </c>
      <c r="B135" s="25">
        <f>SUM(B87,B134)</f>
        <v>14787</v>
      </c>
      <c r="C135" s="25">
        <f>SUM(C87,C134)</f>
        <v>100</v>
      </c>
      <c r="D135" s="25">
        <f>SUM(D87,D134)</f>
        <v>16319</v>
      </c>
      <c r="E135" s="25">
        <f>SUM(E87,E134)</f>
        <v>99.999999999999972</v>
      </c>
      <c r="F135" s="25">
        <f>SUM(F87,F134)</f>
        <v>15787</v>
      </c>
      <c r="G135" s="96">
        <f t="shared" si="15"/>
        <v>100</v>
      </c>
      <c r="H135" s="25">
        <f>SUM(H87,H134)</f>
        <v>16836</v>
      </c>
      <c r="I135" s="96">
        <f t="shared" si="16"/>
        <v>100</v>
      </c>
      <c r="J135" s="25">
        <f>SUM(J134,J87)</f>
        <v>16802</v>
      </c>
      <c r="K135" s="96">
        <f t="shared" si="17"/>
        <v>100</v>
      </c>
      <c r="M135" s="88"/>
      <c r="N135" s="95"/>
      <c r="O135" s="87"/>
      <c r="P135" s="88"/>
      <c r="Q135" s="88"/>
      <c r="R135" s="88"/>
      <c r="S135" s="93"/>
      <c r="T135" s="93"/>
      <c r="U135" s="93"/>
      <c r="V135" s="93"/>
      <c r="W135" s="93"/>
      <c r="X135" s="93"/>
      <c r="Y135" s="93"/>
      <c r="Z135" s="93"/>
      <c r="AA135" s="93"/>
      <c r="AB135" s="93"/>
      <c r="AC135" s="93"/>
    </row>
    <row r="136" spans="1:29" x14ac:dyDescent="0.35">
      <c r="A136" s="134" t="s">
        <v>177</v>
      </c>
      <c r="B136" s="134"/>
      <c r="C136" s="134"/>
      <c r="D136" s="134"/>
      <c r="E136" s="134"/>
      <c r="F136" s="134"/>
      <c r="G136" s="134"/>
      <c r="H136" s="134"/>
      <c r="I136" s="134"/>
    </row>
    <row r="137" spans="1:29" s="15" customFormat="1" x14ac:dyDescent="0.3">
      <c r="A137" s="135" t="s">
        <v>182</v>
      </c>
      <c r="B137" s="135"/>
      <c r="C137" s="135"/>
      <c r="D137" s="135"/>
      <c r="E137" s="135"/>
      <c r="F137" s="135"/>
      <c r="G137" s="135"/>
      <c r="H137" s="135"/>
      <c r="I137" s="135"/>
      <c r="K137" s="90"/>
      <c r="L137" s="89"/>
      <c r="M137" s="89"/>
      <c r="N137" s="94"/>
      <c r="O137" s="90"/>
      <c r="P137" s="90"/>
      <c r="Q137" s="90"/>
      <c r="R137" s="90"/>
      <c r="S137" s="94"/>
      <c r="T137" s="94"/>
      <c r="U137" s="94"/>
      <c r="V137" s="94"/>
      <c r="W137" s="94"/>
      <c r="X137" s="94"/>
      <c r="Y137" s="94"/>
      <c r="Z137" s="94"/>
      <c r="AA137" s="94"/>
    </row>
    <row r="138" spans="1:29" x14ac:dyDescent="0.35">
      <c r="A138" s="91" t="s">
        <v>181</v>
      </c>
      <c r="B138" s="91"/>
      <c r="C138" s="91"/>
      <c r="D138" s="91"/>
      <c r="E138" s="91"/>
      <c r="F138" s="91"/>
      <c r="G138" s="91"/>
      <c r="H138" s="91"/>
      <c r="I138" s="91"/>
    </row>
  </sheetData>
  <sortState xmlns:xlrd2="http://schemas.microsoft.com/office/spreadsheetml/2017/richdata2" ref="O8:Q13">
    <sortCondition ref="O8:O13"/>
  </sortState>
  <mergeCells count="13">
    <mergeCell ref="J5:J6"/>
    <mergeCell ref="K5:K6"/>
    <mergeCell ref="F5:F6"/>
    <mergeCell ref="G5:G6"/>
    <mergeCell ref="D5:D6"/>
    <mergeCell ref="E5:E6"/>
    <mergeCell ref="A136:I136"/>
    <mergeCell ref="A137:I137"/>
    <mergeCell ref="A5:A6"/>
    <mergeCell ref="H5:H6"/>
    <mergeCell ref="I5:I6"/>
    <mergeCell ref="B5:B6"/>
    <mergeCell ref="C5:C6"/>
  </mergeCells>
  <printOptions horizontalCentered="1"/>
  <pageMargins left="0.47244094488188981" right="0.47244094488188981" top="0.59055118110236227" bottom="0.74803149606299213" header="0.31496062992125984" footer="0.31496062992125984"/>
  <pageSetup paperSize="9" scale="65" fitToHeight="0" orientation="portrait" r:id="rId1"/>
  <headerFooter>
    <oddFooter>&amp;L&amp;"Trebuchet MS,Grassetto"Statistiche Italia - IMMATRICOLAZIONI
Automobile in cifre &amp;C&amp;"Trebuchet MS,Normale"&amp;9&amp;P/&amp;N&amp;R&amp;"Trebuchet MS,Grassetto"ANFIA - Studi e statistiche</oddFooter>
  </headerFooter>
  <rowBreaks count="1" manualBreakCount="1">
    <brk id="77" max="16383" man="1"/>
  </rowBreaks>
  <ignoredErrors>
    <ignoredError sqref="F87:I87 F134:I134 F135:H135 C87 C134:E13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30"/>
  <sheetViews>
    <sheetView showGridLines="0" zoomScaleNormal="100" workbookViewId="0">
      <pane ySplit="6" topLeftCell="A7" activePane="bottomLeft" state="frozenSplit"/>
      <selection pane="bottomLeft" activeCell="A2" sqref="A2:T2"/>
    </sheetView>
  </sheetViews>
  <sheetFormatPr defaultColWidth="9.42578125" defaultRowHeight="15" x14ac:dyDescent="0.35"/>
  <cols>
    <col min="1" max="1" width="40.7109375" style="2" customWidth="1"/>
    <col min="2" max="2" width="6.5703125" style="2" bestFit="1" customWidth="1"/>
    <col min="3" max="3" width="5.5703125" style="8" bestFit="1" customWidth="1"/>
    <col min="4" max="4" width="6.5703125" style="6" bestFit="1" customWidth="1"/>
    <col min="5" max="5" width="5.5703125" style="10" bestFit="1" customWidth="1"/>
    <col min="6" max="6" width="0.42578125" style="31" customWidth="1"/>
    <col min="7" max="7" width="6.5703125" style="2" bestFit="1" customWidth="1"/>
    <col min="8" max="8" width="5.5703125" style="2" bestFit="1" customWidth="1"/>
    <col min="9" max="9" width="6.5703125" style="2" bestFit="1" customWidth="1"/>
    <col min="10" max="10" width="5.5703125" style="2" bestFit="1" customWidth="1"/>
    <col min="11" max="11" width="6.5703125" style="2" bestFit="1" customWidth="1"/>
    <col min="12" max="12" width="5.5703125" style="2" bestFit="1" customWidth="1"/>
    <col min="13" max="13" width="6.5703125" style="2" bestFit="1" customWidth="1"/>
    <col min="14" max="14" width="5.5703125" style="2" bestFit="1" customWidth="1"/>
    <col min="15" max="15" width="6.5703125" style="2" bestFit="1" customWidth="1"/>
    <col min="16" max="16" width="5.5703125" style="2" bestFit="1" customWidth="1"/>
    <col min="17" max="17" width="6.5703125" style="2" bestFit="1" customWidth="1"/>
    <col min="18" max="18" width="5.5703125" style="2" bestFit="1" customWidth="1"/>
    <col min="19" max="19" width="6.5703125" style="2" bestFit="1" customWidth="1"/>
    <col min="20" max="20" width="5.5703125" style="2" bestFit="1" customWidth="1"/>
    <col min="21" max="16384" width="9.42578125" style="2"/>
  </cols>
  <sheetData>
    <row r="1" spans="1:20" ht="17.25" customHeight="1" x14ac:dyDescent="0.35"/>
    <row r="2" spans="1:20" ht="17.25" customHeight="1" x14ac:dyDescent="0.35">
      <c r="A2" s="146" t="s">
        <v>154</v>
      </c>
      <c r="B2" s="146"/>
      <c r="C2" s="146"/>
      <c r="D2" s="146"/>
      <c r="E2" s="146"/>
      <c r="F2" s="146"/>
      <c r="G2" s="146"/>
      <c r="H2" s="146"/>
      <c r="I2" s="146"/>
      <c r="J2" s="146"/>
      <c r="K2" s="146"/>
      <c r="L2" s="146"/>
      <c r="M2" s="146"/>
      <c r="N2" s="146"/>
      <c r="O2" s="146"/>
      <c r="P2" s="146"/>
      <c r="Q2" s="146"/>
      <c r="R2" s="146"/>
      <c r="S2" s="146"/>
      <c r="T2" s="146"/>
    </row>
    <row r="3" spans="1:20" ht="16.5" x14ac:dyDescent="0.35">
      <c r="A3" s="147" t="s">
        <v>153</v>
      </c>
      <c r="B3" s="147"/>
      <c r="C3" s="147"/>
      <c r="D3" s="147"/>
      <c r="E3" s="147"/>
      <c r="F3" s="147"/>
      <c r="G3" s="147"/>
      <c r="H3" s="147"/>
      <c r="I3" s="147"/>
      <c r="J3" s="147"/>
      <c r="K3" s="147"/>
      <c r="L3" s="147"/>
      <c r="M3" s="147"/>
      <c r="N3" s="147"/>
      <c r="O3" s="147"/>
      <c r="P3" s="147"/>
      <c r="Q3" s="147"/>
      <c r="R3" s="147"/>
      <c r="S3" s="147"/>
      <c r="T3" s="147"/>
    </row>
    <row r="4" spans="1:20" x14ac:dyDescent="0.35">
      <c r="A4" s="4"/>
      <c r="B4" s="4"/>
      <c r="C4" s="7"/>
      <c r="D4" s="5"/>
      <c r="E4" s="9"/>
    </row>
    <row r="5" spans="1:20" x14ac:dyDescent="0.35">
      <c r="A5" s="128" t="s">
        <v>149</v>
      </c>
      <c r="B5" s="130">
        <v>2015</v>
      </c>
      <c r="C5" s="144" t="s">
        <v>0</v>
      </c>
      <c r="D5" s="130">
        <v>2014</v>
      </c>
      <c r="E5" s="144" t="s">
        <v>0</v>
      </c>
      <c r="F5" s="32"/>
      <c r="G5" s="142">
        <v>2013</v>
      </c>
      <c r="H5" s="140" t="s">
        <v>0</v>
      </c>
      <c r="I5" s="142">
        <v>2012</v>
      </c>
      <c r="J5" s="140" t="s">
        <v>0</v>
      </c>
      <c r="K5" s="142">
        <v>2011</v>
      </c>
      <c r="L5" s="140" t="s">
        <v>0</v>
      </c>
      <c r="M5" s="142">
        <v>2010</v>
      </c>
      <c r="N5" s="140" t="s">
        <v>0</v>
      </c>
      <c r="O5" s="142">
        <v>2009</v>
      </c>
      <c r="P5" s="140" t="s">
        <v>0</v>
      </c>
      <c r="Q5" s="142">
        <v>2008</v>
      </c>
      <c r="R5" s="140" t="s">
        <v>0</v>
      </c>
      <c r="S5" s="142">
        <v>2007</v>
      </c>
      <c r="T5" s="140" t="s">
        <v>0</v>
      </c>
    </row>
    <row r="6" spans="1:20" ht="15.75" customHeight="1" x14ac:dyDescent="0.35">
      <c r="A6" s="129"/>
      <c r="B6" s="131"/>
      <c r="C6" s="145"/>
      <c r="D6" s="131"/>
      <c r="E6" s="145"/>
      <c r="F6" s="33"/>
      <c r="G6" s="143"/>
      <c r="H6" s="141"/>
      <c r="I6" s="143"/>
      <c r="J6" s="141"/>
      <c r="K6" s="143"/>
      <c r="L6" s="141"/>
      <c r="M6" s="143"/>
      <c r="N6" s="141"/>
      <c r="O6" s="143"/>
      <c r="P6" s="141"/>
      <c r="Q6" s="143"/>
      <c r="R6" s="141"/>
      <c r="S6" s="143"/>
      <c r="T6" s="141"/>
    </row>
    <row r="7" spans="1:20" s="22" customFormat="1" x14ac:dyDescent="0.25">
      <c r="A7" s="68" t="s">
        <v>156</v>
      </c>
      <c r="B7" s="69"/>
      <c r="C7" s="70"/>
      <c r="D7" s="71"/>
      <c r="E7" s="72"/>
      <c r="F7" s="34"/>
      <c r="G7" s="69"/>
      <c r="H7" s="70"/>
      <c r="I7" s="73"/>
      <c r="J7" s="72"/>
      <c r="K7" s="74"/>
      <c r="L7" s="75"/>
      <c r="M7" s="74"/>
      <c r="N7" s="75"/>
      <c r="O7" s="74"/>
      <c r="P7" s="75"/>
      <c r="Q7" s="74"/>
      <c r="R7" s="75"/>
      <c r="S7" s="74"/>
      <c r="T7" s="75"/>
    </row>
    <row r="8" spans="1:20" s="22" customFormat="1" x14ac:dyDescent="0.25">
      <c r="A8" s="23" t="s">
        <v>1</v>
      </c>
      <c r="B8" s="21">
        <v>3958</v>
      </c>
      <c r="C8" s="41">
        <f t="shared" ref="C8:C39" si="0">B8/$B$125*100</f>
        <v>25.704636965839718</v>
      </c>
      <c r="D8" s="21">
        <v>3625</v>
      </c>
      <c r="E8" s="42">
        <f t="shared" ref="E8:E39" si="1">D8/$D$125*100</f>
        <v>24.87476840732862</v>
      </c>
      <c r="F8" s="80"/>
      <c r="G8" s="21">
        <v>3140</v>
      </c>
      <c r="H8" s="42">
        <f t="shared" ref="H8:H39" si="2">G8/$G$125*100</f>
        <v>21.404226312201772</v>
      </c>
      <c r="I8" s="43">
        <v>2853</v>
      </c>
      <c r="J8" s="42">
        <f t="shared" ref="J8:J39" si="3">I8/$I$125*100</f>
        <v>16.924719701014414</v>
      </c>
      <c r="K8" s="43">
        <v>3298</v>
      </c>
      <c r="L8" s="42">
        <f t="shared" ref="L8:L39" si="4">K8/K$125*100</f>
        <v>15.753522808693576</v>
      </c>
      <c r="M8" s="21">
        <v>3623</v>
      </c>
      <c r="N8" s="42">
        <f t="shared" ref="N8:N39" si="5">M8/M$125*100</f>
        <v>15.709144517192039</v>
      </c>
      <c r="O8" s="21">
        <v>3577</v>
      </c>
      <c r="P8" s="42">
        <f t="shared" ref="P8:P39" si="6">O8/O$125*100</f>
        <v>15.766738660907128</v>
      </c>
      <c r="Q8" s="21">
        <v>3845</v>
      </c>
      <c r="R8" s="42">
        <f t="shared" ref="R8:R39" si="7">Q8/Q$125*100</f>
        <v>14.496851789013309</v>
      </c>
      <c r="S8" s="21">
        <v>3570</v>
      </c>
      <c r="T8" s="45">
        <f t="shared" ref="T8:T39" si="8">S8/S$125*100</f>
        <v>13.456971615967431</v>
      </c>
    </row>
    <row r="9" spans="1:20" s="22" customFormat="1" x14ac:dyDescent="0.25">
      <c r="A9" s="23" t="s">
        <v>101</v>
      </c>
      <c r="B9" s="21">
        <v>2377</v>
      </c>
      <c r="C9" s="41">
        <f t="shared" si="0"/>
        <v>15.437069749318095</v>
      </c>
      <c r="D9" s="21">
        <v>2343</v>
      </c>
      <c r="E9" s="42">
        <f t="shared" si="1"/>
        <v>16.077677897481642</v>
      </c>
      <c r="F9" s="80"/>
      <c r="G9" s="21">
        <v>2870</v>
      </c>
      <c r="H9" s="42">
        <f t="shared" si="2"/>
        <v>19.563735514655761</v>
      </c>
      <c r="I9" s="43">
        <v>3049</v>
      </c>
      <c r="J9" s="42">
        <f t="shared" si="3"/>
        <v>18.087441418995077</v>
      </c>
      <c r="K9" s="43">
        <v>4905</v>
      </c>
      <c r="L9" s="42">
        <f t="shared" si="4"/>
        <v>23.429663243372342</v>
      </c>
      <c r="M9" s="21">
        <v>5641</v>
      </c>
      <c r="N9" s="42">
        <f t="shared" si="5"/>
        <v>24.459090317825087</v>
      </c>
      <c r="O9" s="21">
        <v>5923</v>
      </c>
      <c r="P9" s="42">
        <f t="shared" si="6"/>
        <v>26.10746242341429</v>
      </c>
      <c r="Q9" s="21">
        <v>6757</v>
      </c>
      <c r="R9" s="42">
        <f t="shared" si="7"/>
        <v>25.476001960562535</v>
      </c>
      <c r="S9" s="21">
        <v>6418</v>
      </c>
      <c r="T9" s="45">
        <f t="shared" si="8"/>
        <v>24.192393230050133</v>
      </c>
    </row>
    <row r="10" spans="1:20" s="22" customFormat="1" x14ac:dyDescent="0.25">
      <c r="A10" s="23" t="s">
        <v>3</v>
      </c>
      <c r="B10" s="21">
        <v>1027</v>
      </c>
      <c r="C10" s="41">
        <f t="shared" si="0"/>
        <v>6.6696973632939347</v>
      </c>
      <c r="D10" s="21">
        <v>818</v>
      </c>
      <c r="E10" s="42">
        <f t="shared" si="1"/>
        <v>5.6131201537089135</v>
      </c>
      <c r="F10" s="80"/>
      <c r="G10" s="21">
        <v>756</v>
      </c>
      <c r="H10" s="42">
        <f t="shared" si="2"/>
        <v>5.1533742331288348</v>
      </c>
      <c r="I10" s="43">
        <v>730</v>
      </c>
      <c r="J10" s="42">
        <f t="shared" si="3"/>
        <v>4.330545174111645</v>
      </c>
      <c r="K10" s="43">
        <v>766</v>
      </c>
      <c r="L10" s="42">
        <f t="shared" si="4"/>
        <v>3.658944351564366</v>
      </c>
      <c r="M10" s="21">
        <v>786</v>
      </c>
      <c r="N10" s="42">
        <f t="shared" si="5"/>
        <v>3.4080561939036551</v>
      </c>
      <c r="O10" s="21">
        <v>820</v>
      </c>
      <c r="P10" s="42">
        <f t="shared" si="6"/>
        <v>3.6144047251730065</v>
      </c>
      <c r="Q10" s="21">
        <v>963</v>
      </c>
      <c r="R10" s="42">
        <f t="shared" si="7"/>
        <v>3.630810994231422</v>
      </c>
      <c r="S10" s="21">
        <v>938</v>
      </c>
      <c r="T10" s="45">
        <f t="shared" si="8"/>
        <v>3.5357533265483054</v>
      </c>
    </row>
    <row r="11" spans="1:20" s="22" customFormat="1" x14ac:dyDescent="0.25">
      <c r="A11" s="23" t="s">
        <v>5</v>
      </c>
      <c r="B11" s="21">
        <v>628</v>
      </c>
      <c r="C11" s="41">
        <f t="shared" si="0"/>
        <v>4.0784517469801269</v>
      </c>
      <c r="D11" s="21">
        <v>704</v>
      </c>
      <c r="E11" s="42">
        <f t="shared" si="1"/>
        <v>4.8308515748301657</v>
      </c>
      <c r="F11" s="80"/>
      <c r="G11" s="21">
        <v>522</v>
      </c>
      <c r="H11" s="42">
        <f t="shared" si="2"/>
        <v>3.5582822085889574</v>
      </c>
      <c r="I11" s="43">
        <v>356</v>
      </c>
      <c r="J11" s="42">
        <f t="shared" si="3"/>
        <v>2.1118823040873225</v>
      </c>
      <c r="K11" s="44">
        <v>595</v>
      </c>
      <c r="L11" s="45">
        <f t="shared" si="4"/>
        <v>2.8421304036302839</v>
      </c>
      <c r="M11" s="46">
        <v>795</v>
      </c>
      <c r="N11" s="45">
        <f t="shared" si="5"/>
        <v>3.4470797381086591</v>
      </c>
      <c r="O11" s="46">
        <v>820</v>
      </c>
      <c r="P11" s="45">
        <f t="shared" si="6"/>
        <v>3.6144047251730065</v>
      </c>
      <c r="Q11" s="46">
        <v>1084</v>
      </c>
      <c r="R11" s="45">
        <f t="shared" si="7"/>
        <v>4.087018813859669</v>
      </c>
      <c r="S11" s="46">
        <v>1171</v>
      </c>
      <c r="T11" s="45">
        <f t="shared" si="8"/>
        <v>4.4140374684307737</v>
      </c>
    </row>
    <row r="12" spans="1:20" s="22" customFormat="1" x14ac:dyDescent="0.25">
      <c r="A12" s="23" t="s">
        <v>6</v>
      </c>
      <c r="B12" s="21">
        <v>366</v>
      </c>
      <c r="C12" s="41">
        <f t="shared" si="0"/>
        <v>2.3769320690998832</v>
      </c>
      <c r="D12" s="21">
        <v>340</v>
      </c>
      <c r="E12" s="42">
        <f t="shared" si="1"/>
        <v>2.3330817264804775</v>
      </c>
      <c r="F12" s="80"/>
      <c r="G12" s="21">
        <v>342</v>
      </c>
      <c r="H12" s="42">
        <f t="shared" si="2"/>
        <v>2.3312883435582821</v>
      </c>
      <c r="I12" s="43">
        <v>286</v>
      </c>
      <c r="J12" s="42">
        <f t="shared" si="3"/>
        <v>1.6966245476656581</v>
      </c>
      <c r="K12" s="43">
        <v>396</v>
      </c>
      <c r="L12" s="42">
        <f t="shared" si="4"/>
        <v>1.8915691425841892</v>
      </c>
      <c r="M12" s="21">
        <v>435</v>
      </c>
      <c r="N12" s="42">
        <f t="shared" si="5"/>
        <v>1.8861379699085115</v>
      </c>
      <c r="O12" s="21">
        <v>453</v>
      </c>
      <c r="P12" s="42">
        <f t="shared" si="6"/>
        <v>1.9967382201260635</v>
      </c>
      <c r="Q12" s="21">
        <v>461</v>
      </c>
      <c r="R12" s="42">
        <f t="shared" si="7"/>
        <v>1.7381140896580327</v>
      </c>
      <c r="S12" s="21">
        <v>433</v>
      </c>
      <c r="T12" s="45">
        <f t="shared" si="8"/>
        <v>1.6321761091635567</v>
      </c>
    </row>
    <row r="13" spans="1:20" s="22" customFormat="1" x14ac:dyDescent="0.25">
      <c r="A13" s="23" t="s">
        <v>11</v>
      </c>
      <c r="B13" s="21">
        <v>361</v>
      </c>
      <c r="C13" s="41">
        <f t="shared" si="0"/>
        <v>2.3444603195220157</v>
      </c>
      <c r="D13" s="21">
        <v>290</v>
      </c>
      <c r="E13" s="42">
        <f t="shared" si="1"/>
        <v>1.9899814725862897</v>
      </c>
      <c r="F13" s="80"/>
      <c r="G13" s="21">
        <v>255</v>
      </c>
      <c r="H13" s="42">
        <f t="shared" si="2"/>
        <v>1.7382413087934561</v>
      </c>
      <c r="I13" s="43">
        <v>209</v>
      </c>
      <c r="J13" s="42">
        <f t="shared" si="3"/>
        <v>1.2398410156018271</v>
      </c>
      <c r="K13" s="44">
        <v>211</v>
      </c>
      <c r="L13" s="45">
        <f t="shared" si="4"/>
        <v>1.0078815380941009</v>
      </c>
      <c r="M13" s="46">
        <v>188</v>
      </c>
      <c r="N13" s="45">
        <f t="shared" si="5"/>
        <v>0.81515847894896598</v>
      </c>
      <c r="O13" s="46">
        <v>200</v>
      </c>
      <c r="P13" s="45">
        <f t="shared" si="6"/>
        <v>0.88156212809097723</v>
      </c>
      <c r="Q13" s="46">
        <v>213</v>
      </c>
      <c r="R13" s="45">
        <f t="shared" si="7"/>
        <v>0.80307657504807151</v>
      </c>
      <c r="S13" s="46">
        <v>131</v>
      </c>
      <c r="T13" s="45">
        <f t="shared" si="8"/>
        <v>0.49379923856911306</v>
      </c>
    </row>
    <row r="14" spans="1:20" s="22" customFormat="1" x14ac:dyDescent="0.25">
      <c r="A14" s="23" t="s">
        <v>2</v>
      </c>
      <c r="B14" s="21">
        <v>342</v>
      </c>
      <c r="C14" s="41">
        <f t="shared" si="0"/>
        <v>2.2210676711261201</v>
      </c>
      <c r="D14" s="21">
        <v>775</v>
      </c>
      <c r="E14" s="42">
        <f t="shared" si="1"/>
        <v>5.3180539353599121</v>
      </c>
      <c r="F14" s="80"/>
      <c r="G14" s="21">
        <v>1265</v>
      </c>
      <c r="H14" s="42">
        <f t="shared" si="2"/>
        <v>8.6230402181322425</v>
      </c>
      <c r="I14" s="43">
        <v>2195</v>
      </c>
      <c r="J14" s="42">
        <f t="shared" si="3"/>
        <v>13.021296790650769</v>
      </c>
      <c r="K14" s="44">
        <v>2792</v>
      </c>
      <c r="L14" s="45">
        <f t="shared" si="4"/>
        <v>13.336517793169334</v>
      </c>
      <c r="M14" s="46">
        <v>2833</v>
      </c>
      <c r="N14" s="45">
        <f t="shared" si="5"/>
        <v>12.283744525863938</v>
      </c>
      <c r="O14" s="46">
        <v>1825</v>
      </c>
      <c r="P14" s="45">
        <f t="shared" si="6"/>
        <v>8.0442544188301675</v>
      </c>
      <c r="Q14" s="46">
        <v>2066</v>
      </c>
      <c r="R14" s="45">
        <f t="shared" si="7"/>
        <v>7.7894657467104027</v>
      </c>
      <c r="S14" s="46">
        <v>2117</v>
      </c>
      <c r="T14" s="45">
        <f t="shared" si="8"/>
        <v>7.9799464736703225</v>
      </c>
    </row>
    <row r="15" spans="1:20" s="22" customFormat="1" x14ac:dyDescent="0.25">
      <c r="A15" s="23" t="s">
        <v>8</v>
      </c>
      <c r="B15" s="21">
        <v>275</v>
      </c>
      <c r="C15" s="41">
        <f t="shared" si="0"/>
        <v>1.7859462267826989</v>
      </c>
      <c r="D15" s="21">
        <v>256</v>
      </c>
      <c r="E15" s="42">
        <f t="shared" si="1"/>
        <v>1.756673299938242</v>
      </c>
      <c r="F15" s="80"/>
      <c r="G15" s="21">
        <v>241</v>
      </c>
      <c r="H15" s="42">
        <f t="shared" si="2"/>
        <v>1.6428084526244038</v>
      </c>
      <c r="I15" s="43">
        <v>238</v>
      </c>
      <c r="J15" s="42">
        <f t="shared" si="3"/>
        <v>1.4118763718336595</v>
      </c>
      <c r="K15" s="44">
        <v>255</v>
      </c>
      <c r="L15" s="45">
        <f t="shared" si="4"/>
        <v>1.2180558872701217</v>
      </c>
      <c r="M15" s="46">
        <v>288</v>
      </c>
      <c r="N15" s="45">
        <f t="shared" si="5"/>
        <v>1.248753414560118</v>
      </c>
      <c r="O15" s="46">
        <v>263</v>
      </c>
      <c r="P15" s="45">
        <f t="shared" si="6"/>
        <v>1.159254198439635</v>
      </c>
      <c r="Q15" s="46">
        <v>212</v>
      </c>
      <c r="R15" s="45">
        <f t="shared" si="7"/>
        <v>0.79930626248916037</v>
      </c>
      <c r="S15" s="46">
        <v>222</v>
      </c>
      <c r="T15" s="45">
        <f t="shared" si="8"/>
        <v>0.83682008368200833</v>
      </c>
    </row>
    <row r="16" spans="1:20" s="22" customFormat="1" x14ac:dyDescent="0.25">
      <c r="A16" s="23" t="s">
        <v>9</v>
      </c>
      <c r="B16" s="21">
        <v>209</v>
      </c>
      <c r="C16" s="41">
        <f t="shared" si="0"/>
        <v>1.3573191323548512</v>
      </c>
      <c r="D16" s="21">
        <v>102</v>
      </c>
      <c r="E16" s="42">
        <f t="shared" si="1"/>
        <v>0.69992451794414323</v>
      </c>
      <c r="F16" s="80"/>
      <c r="G16" s="21">
        <v>68</v>
      </c>
      <c r="H16" s="42">
        <f t="shared" si="2"/>
        <v>0.463531015678255</v>
      </c>
      <c r="I16" s="43">
        <v>116</v>
      </c>
      <c r="J16" s="42">
        <f t="shared" si="3"/>
        <v>0.68814142492732988</v>
      </c>
      <c r="K16" s="44">
        <v>240</v>
      </c>
      <c r="L16" s="45">
        <f t="shared" si="4"/>
        <v>1.1464055409601148</v>
      </c>
      <c r="M16" s="46">
        <v>66</v>
      </c>
      <c r="N16" s="45">
        <f t="shared" si="5"/>
        <v>0.28617265750336035</v>
      </c>
      <c r="O16" s="46">
        <v>7</v>
      </c>
      <c r="P16" s="45">
        <f t="shared" si="6"/>
        <v>3.0854674483184203E-2</v>
      </c>
      <c r="Q16" s="77">
        <v>0</v>
      </c>
      <c r="R16" s="45">
        <f t="shared" si="7"/>
        <v>0</v>
      </c>
      <c r="S16" s="77">
        <v>0</v>
      </c>
      <c r="T16" s="45">
        <f t="shared" si="8"/>
        <v>0</v>
      </c>
    </row>
    <row r="17" spans="1:20" s="22" customFormat="1" x14ac:dyDescent="0.25">
      <c r="A17" s="23" t="s">
        <v>7</v>
      </c>
      <c r="B17" s="21">
        <v>199</v>
      </c>
      <c r="C17" s="41">
        <f t="shared" si="0"/>
        <v>1.2923756331991167</v>
      </c>
      <c r="D17" s="21">
        <v>171</v>
      </c>
      <c r="E17" s="42">
        <f t="shared" si="1"/>
        <v>1.1734028683181226</v>
      </c>
      <c r="F17" s="80"/>
      <c r="G17" s="21">
        <v>181</v>
      </c>
      <c r="H17" s="42">
        <f t="shared" si="2"/>
        <v>1.2338104976141786</v>
      </c>
      <c r="I17" s="43">
        <v>200</v>
      </c>
      <c r="J17" s="42">
        <f t="shared" si="3"/>
        <v>1.1864507326333273</v>
      </c>
      <c r="K17" s="44">
        <v>267</v>
      </c>
      <c r="L17" s="45">
        <f t="shared" si="4"/>
        <v>1.2753761643181276</v>
      </c>
      <c r="M17" s="46">
        <v>321</v>
      </c>
      <c r="N17" s="45">
        <f t="shared" si="5"/>
        <v>1.3918397433117982</v>
      </c>
      <c r="O17" s="46">
        <v>402</v>
      </c>
      <c r="P17" s="45">
        <f t="shared" si="6"/>
        <v>1.7719398774628643</v>
      </c>
      <c r="Q17" s="46">
        <v>487</v>
      </c>
      <c r="R17" s="45">
        <f t="shared" si="7"/>
        <v>1.8361422161897221</v>
      </c>
      <c r="S17" s="46">
        <v>395</v>
      </c>
      <c r="T17" s="45">
        <f t="shared" si="8"/>
        <v>1.4889366353801499</v>
      </c>
    </row>
    <row r="18" spans="1:20" s="22" customFormat="1" x14ac:dyDescent="0.25">
      <c r="A18" s="23" t="s">
        <v>16</v>
      </c>
      <c r="B18" s="21">
        <v>192</v>
      </c>
      <c r="C18" s="41">
        <f t="shared" si="0"/>
        <v>1.2469151837901027</v>
      </c>
      <c r="D18" s="21">
        <v>191</v>
      </c>
      <c r="E18" s="42">
        <f t="shared" si="1"/>
        <v>1.3106429698757978</v>
      </c>
      <c r="F18" s="80"/>
      <c r="G18" s="21">
        <v>162</v>
      </c>
      <c r="H18" s="42">
        <f t="shared" si="2"/>
        <v>1.1042944785276074</v>
      </c>
      <c r="I18" s="43">
        <v>143</v>
      </c>
      <c r="J18" s="42">
        <f t="shared" si="3"/>
        <v>0.84831227383282903</v>
      </c>
      <c r="K18" s="44">
        <v>141</v>
      </c>
      <c r="L18" s="45">
        <f t="shared" si="4"/>
        <v>0.67351325531406736</v>
      </c>
      <c r="M18" s="46">
        <v>184</v>
      </c>
      <c r="N18" s="45">
        <f t="shared" si="5"/>
        <v>0.79781468152451984</v>
      </c>
      <c r="O18" s="46">
        <v>124</v>
      </c>
      <c r="P18" s="45">
        <f t="shared" si="6"/>
        <v>0.54656851941640583</v>
      </c>
      <c r="Q18" s="46">
        <v>133</v>
      </c>
      <c r="R18" s="45">
        <f t="shared" si="7"/>
        <v>0.50145157033518084</v>
      </c>
      <c r="S18" s="46">
        <v>106</v>
      </c>
      <c r="T18" s="45">
        <f t="shared" si="8"/>
        <v>0.39956274265897695</v>
      </c>
    </row>
    <row r="19" spans="1:20" s="22" customFormat="1" x14ac:dyDescent="0.25">
      <c r="A19" s="23" t="s">
        <v>13</v>
      </c>
      <c r="B19" s="21">
        <v>178</v>
      </c>
      <c r="C19" s="41">
        <f t="shared" si="0"/>
        <v>1.1559942849720743</v>
      </c>
      <c r="D19" s="21">
        <v>185</v>
      </c>
      <c r="E19" s="42">
        <f t="shared" si="1"/>
        <v>1.2694709394084953</v>
      </c>
      <c r="F19" s="80"/>
      <c r="G19" s="21">
        <v>164</v>
      </c>
      <c r="H19" s="42">
        <f t="shared" si="2"/>
        <v>1.1179277436946149</v>
      </c>
      <c r="I19" s="43">
        <v>182</v>
      </c>
      <c r="J19" s="42">
        <f t="shared" si="3"/>
        <v>1.0796701666963278</v>
      </c>
      <c r="K19" s="44">
        <v>189</v>
      </c>
      <c r="L19" s="45">
        <f t="shared" si="4"/>
        <v>0.90279436350609032</v>
      </c>
      <c r="M19" s="46">
        <v>251</v>
      </c>
      <c r="N19" s="45">
        <f t="shared" si="5"/>
        <v>1.0883232883839917</v>
      </c>
      <c r="O19" s="46">
        <v>319</v>
      </c>
      <c r="P19" s="45">
        <f t="shared" si="6"/>
        <v>1.4060915943051087</v>
      </c>
      <c r="Q19" s="46">
        <v>376</v>
      </c>
      <c r="R19" s="45">
        <f t="shared" si="7"/>
        <v>1.4176375221505861</v>
      </c>
      <c r="S19" s="46">
        <v>459</v>
      </c>
      <c r="T19" s="45">
        <f t="shared" si="8"/>
        <v>1.7301820649100983</v>
      </c>
    </row>
    <row r="20" spans="1:20" s="22" customFormat="1" x14ac:dyDescent="0.25">
      <c r="A20" s="23" t="s">
        <v>10</v>
      </c>
      <c r="B20" s="21">
        <v>163</v>
      </c>
      <c r="C20" s="41">
        <f t="shared" si="0"/>
        <v>1.0585790362384726</v>
      </c>
      <c r="D20" s="21">
        <v>174</v>
      </c>
      <c r="E20" s="42">
        <f t="shared" si="1"/>
        <v>1.1939888835517738</v>
      </c>
      <c r="F20" s="35"/>
      <c r="G20" s="21">
        <v>189</v>
      </c>
      <c r="H20" s="42">
        <f t="shared" si="2"/>
        <v>1.2883435582822087</v>
      </c>
      <c r="I20" s="43">
        <v>186</v>
      </c>
      <c r="J20" s="42">
        <f t="shared" si="3"/>
        <v>1.1033991813489945</v>
      </c>
      <c r="K20" s="43">
        <v>221</v>
      </c>
      <c r="L20" s="42">
        <f t="shared" si="4"/>
        <v>1.0556484356341056</v>
      </c>
      <c r="M20" s="21">
        <v>322</v>
      </c>
      <c r="N20" s="42">
        <f t="shared" si="5"/>
        <v>1.3961756926679096</v>
      </c>
      <c r="O20" s="21">
        <v>400</v>
      </c>
      <c r="P20" s="42">
        <f t="shared" si="6"/>
        <v>1.7631242561819545</v>
      </c>
      <c r="Q20" s="21">
        <v>542</v>
      </c>
      <c r="R20" s="42">
        <f t="shared" si="7"/>
        <v>2.0435094069298345</v>
      </c>
      <c r="S20" s="21">
        <v>507</v>
      </c>
      <c r="T20" s="45">
        <f t="shared" si="8"/>
        <v>1.9111161370575596</v>
      </c>
    </row>
    <row r="21" spans="1:20" s="22" customFormat="1" x14ac:dyDescent="0.25">
      <c r="A21" s="23" t="s">
        <v>12</v>
      </c>
      <c r="B21" s="21">
        <v>153</v>
      </c>
      <c r="C21" s="41">
        <f t="shared" si="0"/>
        <v>0.993635537082738</v>
      </c>
      <c r="D21" s="21">
        <v>140</v>
      </c>
      <c r="E21" s="42">
        <f t="shared" si="1"/>
        <v>0.96068071090372609</v>
      </c>
      <c r="F21" s="84"/>
      <c r="G21" s="21">
        <v>156</v>
      </c>
      <c r="H21" s="42">
        <f t="shared" si="2"/>
        <v>1.063394683026585</v>
      </c>
      <c r="I21" s="43">
        <v>174</v>
      </c>
      <c r="J21" s="42">
        <f t="shared" si="3"/>
        <v>1.0322121373909949</v>
      </c>
      <c r="K21" s="44">
        <v>206</v>
      </c>
      <c r="L21" s="45">
        <f t="shared" si="4"/>
        <v>0.98399808932409849</v>
      </c>
      <c r="M21" s="46">
        <v>235</v>
      </c>
      <c r="N21" s="45">
        <f t="shared" si="5"/>
        <v>1.0189480986862074</v>
      </c>
      <c r="O21" s="46">
        <v>246</v>
      </c>
      <c r="P21" s="45">
        <f t="shared" si="6"/>
        <v>1.084321417551902</v>
      </c>
      <c r="Q21" s="46">
        <v>437</v>
      </c>
      <c r="R21" s="45">
        <f t="shared" si="7"/>
        <v>1.6476265882441654</v>
      </c>
      <c r="S21" s="46">
        <v>385</v>
      </c>
      <c r="T21" s="45">
        <f t="shared" si="8"/>
        <v>1.4512420370160957</v>
      </c>
    </row>
    <row r="22" spans="1:20" s="22" customFormat="1" x14ac:dyDescent="0.25">
      <c r="A22" s="23" t="s">
        <v>14</v>
      </c>
      <c r="B22" s="21">
        <v>140</v>
      </c>
      <c r="C22" s="41">
        <f t="shared" si="0"/>
        <v>0.90920898818028317</v>
      </c>
      <c r="D22" s="21">
        <v>150</v>
      </c>
      <c r="E22" s="42">
        <f t="shared" si="1"/>
        <v>1.0293007616825638</v>
      </c>
      <c r="F22" s="84"/>
      <c r="G22" s="21">
        <v>139</v>
      </c>
      <c r="H22" s="42">
        <f t="shared" si="2"/>
        <v>0.9475119291070212</v>
      </c>
      <c r="I22" s="43">
        <v>161</v>
      </c>
      <c r="J22" s="42">
        <f t="shared" si="3"/>
        <v>0.95509283976982862</v>
      </c>
      <c r="K22" s="44">
        <v>177</v>
      </c>
      <c r="L22" s="45">
        <f t="shared" si="4"/>
        <v>0.84547408645808453</v>
      </c>
      <c r="M22" s="46">
        <v>163</v>
      </c>
      <c r="N22" s="45">
        <f t="shared" si="5"/>
        <v>0.70675974504617778</v>
      </c>
      <c r="O22" s="46">
        <v>207</v>
      </c>
      <c r="P22" s="45">
        <f t="shared" si="6"/>
        <v>0.91241680257416136</v>
      </c>
      <c r="Q22" s="46">
        <v>271</v>
      </c>
      <c r="R22" s="45">
        <f t="shared" si="7"/>
        <v>1.0217547034649173</v>
      </c>
      <c r="S22" s="46">
        <v>270</v>
      </c>
      <c r="T22" s="45">
        <f t="shared" si="8"/>
        <v>1.0177541558294696</v>
      </c>
    </row>
    <row r="23" spans="1:20" s="22" customFormat="1" x14ac:dyDescent="0.25">
      <c r="A23" s="23" t="s">
        <v>18</v>
      </c>
      <c r="B23" s="21">
        <v>113</v>
      </c>
      <c r="C23" s="41">
        <f t="shared" si="0"/>
        <v>0.73386154045980001</v>
      </c>
      <c r="D23" s="21">
        <v>126</v>
      </c>
      <c r="E23" s="42">
        <f t="shared" si="1"/>
        <v>0.86461263981335357</v>
      </c>
      <c r="F23" s="35"/>
      <c r="G23" s="21">
        <v>98</v>
      </c>
      <c r="H23" s="42">
        <f t="shared" si="2"/>
        <v>0.66802999318336742</v>
      </c>
      <c r="I23" s="43">
        <v>132</v>
      </c>
      <c r="J23" s="42">
        <f t="shared" si="3"/>
        <v>0.78305748353799609</v>
      </c>
      <c r="K23" s="44">
        <v>110</v>
      </c>
      <c r="L23" s="45">
        <f t="shared" si="4"/>
        <v>0.52543587294005256</v>
      </c>
      <c r="M23" s="46">
        <v>144</v>
      </c>
      <c r="N23" s="45">
        <f t="shared" si="5"/>
        <v>0.62437670728005901</v>
      </c>
      <c r="O23" s="46">
        <v>187</v>
      </c>
      <c r="P23" s="45">
        <f t="shared" si="6"/>
        <v>0.82426058976506367</v>
      </c>
      <c r="Q23" s="46">
        <v>219</v>
      </c>
      <c r="R23" s="45">
        <f t="shared" si="7"/>
        <v>0.82569845040153833</v>
      </c>
      <c r="S23" s="46">
        <v>220</v>
      </c>
      <c r="T23" s="45">
        <f t="shared" si="8"/>
        <v>0.82928116400919749</v>
      </c>
    </row>
    <row r="24" spans="1:20" s="22" customFormat="1" x14ac:dyDescent="0.25">
      <c r="A24" s="23" t="s">
        <v>27</v>
      </c>
      <c r="B24" s="21">
        <v>110</v>
      </c>
      <c r="C24" s="41">
        <f t="shared" si="0"/>
        <v>0.71437849071307957</v>
      </c>
      <c r="D24" s="21">
        <v>87</v>
      </c>
      <c r="E24" s="42">
        <f t="shared" si="1"/>
        <v>0.5969944417758869</v>
      </c>
      <c r="F24" s="35"/>
      <c r="G24" s="21">
        <v>119</v>
      </c>
      <c r="H24" s="42">
        <f t="shared" si="2"/>
        <v>0.81117927743694618</v>
      </c>
      <c r="I24" s="43">
        <v>100</v>
      </c>
      <c r="J24" s="42">
        <f t="shared" si="3"/>
        <v>0.59322536631666367</v>
      </c>
      <c r="K24" s="44">
        <v>66</v>
      </c>
      <c r="L24" s="45">
        <f t="shared" si="4"/>
        <v>0.31526152376403149</v>
      </c>
      <c r="M24" s="46">
        <v>50</v>
      </c>
      <c r="N24" s="45">
        <f t="shared" si="5"/>
        <v>0.21679746780557604</v>
      </c>
      <c r="O24" s="46">
        <v>38</v>
      </c>
      <c r="P24" s="45">
        <f t="shared" si="6"/>
        <v>0.16749680433728567</v>
      </c>
      <c r="Q24" s="46">
        <v>49</v>
      </c>
      <c r="R24" s="45">
        <f t="shared" si="7"/>
        <v>0.18474531538664557</v>
      </c>
      <c r="S24" s="46">
        <v>43</v>
      </c>
      <c r="T24" s="45">
        <f t="shared" si="8"/>
        <v>0.16208677296543406</v>
      </c>
    </row>
    <row r="25" spans="1:20" s="22" customFormat="1" x14ac:dyDescent="0.25">
      <c r="A25" s="23" t="s">
        <v>22</v>
      </c>
      <c r="B25" s="21">
        <v>99</v>
      </c>
      <c r="C25" s="41">
        <f t="shared" si="0"/>
        <v>0.64294064164177167</v>
      </c>
      <c r="D25" s="21">
        <v>119</v>
      </c>
      <c r="E25" s="42">
        <f t="shared" si="1"/>
        <v>0.8165786042681672</v>
      </c>
      <c r="F25" s="35"/>
      <c r="G25" s="21">
        <v>78</v>
      </c>
      <c r="H25" s="42">
        <f t="shared" si="2"/>
        <v>0.53169734151329251</v>
      </c>
      <c r="I25" s="43">
        <v>85</v>
      </c>
      <c r="J25" s="42">
        <f t="shared" si="3"/>
        <v>0.5042415613691642</v>
      </c>
      <c r="K25" s="44">
        <v>78</v>
      </c>
      <c r="L25" s="45">
        <f t="shared" si="4"/>
        <v>0.37258180081203723</v>
      </c>
      <c r="M25" s="46">
        <v>78</v>
      </c>
      <c r="N25" s="45">
        <f t="shared" si="5"/>
        <v>0.3382040497766986</v>
      </c>
      <c r="O25" s="46">
        <v>67</v>
      </c>
      <c r="P25" s="45">
        <f t="shared" si="6"/>
        <v>0.29532331291047736</v>
      </c>
      <c r="Q25" s="46">
        <v>89</v>
      </c>
      <c r="R25" s="45">
        <f t="shared" si="7"/>
        <v>0.3355578177430909</v>
      </c>
      <c r="S25" s="46">
        <v>85</v>
      </c>
      <c r="T25" s="45">
        <f t="shared" si="8"/>
        <v>0.32040408609446269</v>
      </c>
    </row>
    <row r="26" spans="1:20" s="22" customFormat="1" x14ac:dyDescent="0.25">
      <c r="A26" s="23" t="s">
        <v>17</v>
      </c>
      <c r="B26" s="21">
        <v>97</v>
      </c>
      <c r="C26" s="41">
        <f t="shared" si="0"/>
        <v>0.62995194181062475</v>
      </c>
      <c r="D26" s="21">
        <v>102</v>
      </c>
      <c r="E26" s="42">
        <f t="shared" si="1"/>
        <v>0.69992451794414323</v>
      </c>
      <c r="F26" s="35"/>
      <c r="G26" s="21">
        <v>140</v>
      </c>
      <c r="H26" s="42">
        <f t="shared" si="2"/>
        <v>0.95432856169052493</v>
      </c>
      <c r="I26" s="43">
        <v>123</v>
      </c>
      <c r="J26" s="42">
        <f t="shared" si="3"/>
        <v>0.7296672005694963</v>
      </c>
      <c r="K26" s="44">
        <v>133</v>
      </c>
      <c r="L26" s="45">
        <f t="shared" si="4"/>
        <v>0.63529973728206357</v>
      </c>
      <c r="M26" s="46">
        <v>182</v>
      </c>
      <c r="N26" s="45">
        <f t="shared" si="5"/>
        <v>0.78914278281229677</v>
      </c>
      <c r="O26" s="46">
        <v>161</v>
      </c>
      <c r="P26" s="45">
        <f t="shared" si="6"/>
        <v>0.70965751311323666</v>
      </c>
      <c r="Q26" s="46">
        <v>216</v>
      </c>
      <c r="R26" s="45">
        <f t="shared" si="7"/>
        <v>0.81438751272480492</v>
      </c>
      <c r="S26" s="46">
        <v>175</v>
      </c>
      <c r="T26" s="45">
        <f t="shared" si="8"/>
        <v>0.6596554713709526</v>
      </c>
    </row>
    <row r="27" spans="1:20" s="22" customFormat="1" x14ac:dyDescent="0.25">
      <c r="A27" s="23" t="s">
        <v>141</v>
      </c>
      <c r="B27" s="21">
        <v>95</v>
      </c>
      <c r="C27" s="41">
        <f t="shared" si="0"/>
        <v>0.61696324197947783</v>
      </c>
      <c r="D27" s="21">
        <v>73</v>
      </c>
      <c r="E27" s="42">
        <f t="shared" si="1"/>
        <v>0.50092637068551427</v>
      </c>
      <c r="F27" s="35"/>
      <c r="G27" s="76">
        <v>0</v>
      </c>
      <c r="H27" s="42">
        <f t="shared" si="2"/>
        <v>0</v>
      </c>
      <c r="I27" s="79">
        <v>0</v>
      </c>
      <c r="J27" s="42">
        <f t="shared" si="3"/>
        <v>0</v>
      </c>
      <c r="K27" s="78">
        <v>0</v>
      </c>
      <c r="L27" s="45">
        <f t="shared" si="4"/>
        <v>0</v>
      </c>
      <c r="M27" s="77">
        <v>0</v>
      </c>
      <c r="N27" s="45">
        <f t="shared" si="5"/>
        <v>0</v>
      </c>
      <c r="O27" s="77">
        <v>0</v>
      </c>
      <c r="P27" s="45">
        <f t="shared" si="6"/>
        <v>0</v>
      </c>
      <c r="Q27" s="77">
        <v>0</v>
      </c>
      <c r="R27" s="45">
        <f t="shared" si="7"/>
        <v>0</v>
      </c>
      <c r="S27" s="77">
        <v>0</v>
      </c>
      <c r="T27" s="45">
        <f t="shared" si="8"/>
        <v>0</v>
      </c>
    </row>
    <row r="28" spans="1:20" s="22" customFormat="1" x14ac:dyDescent="0.25">
      <c r="A28" s="23" t="s">
        <v>35</v>
      </c>
      <c r="B28" s="21">
        <v>80</v>
      </c>
      <c r="C28" s="41">
        <f t="shared" si="0"/>
        <v>0.51954799324587608</v>
      </c>
      <c r="D28" s="21">
        <v>50</v>
      </c>
      <c r="E28" s="42">
        <f t="shared" si="1"/>
        <v>0.34310025389418786</v>
      </c>
      <c r="F28" s="35"/>
      <c r="G28" s="21">
        <v>42</v>
      </c>
      <c r="H28" s="42">
        <f t="shared" si="2"/>
        <v>0.28629856850715746</v>
      </c>
      <c r="I28" s="43">
        <v>41</v>
      </c>
      <c r="J28" s="42">
        <f t="shared" si="3"/>
        <v>0.2432224001898321</v>
      </c>
      <c r="K28" s="44">
        <v>40</v>
      </c>
      <c r="L28" s="45">
        <f t="shared" si="4"/>
        <v>0.19106759016001912</v>
      </c>
      <c r="M28" s="46">
        <v>50</v>
      </c>
      <c r="N28" s="45">
        <f t="shared" si="5"/>
        <v>0.21679746780557604</v>
      </c>
      <c r="O28" s="46">
        <v>51</v>
      </c>
      <c r="P28" s="45">
        <f t="shared" si="6"/>
        <v>0.22479834266319917</v>
      </c>
      <c r="Q28" s="46">
        <v>38</v>
      </c>
      <c r="R28" s="45">
        <f t="shared" si="7"/>
        <v>0.14327187723862309</v>
      </c>
      <c r="S28" s="46">
        <v>19</v>
      </c>
      <c r="T28" s="45">
        <f t="shared" si="8"/>
        <v>7.1619736891703423E-2</v>
      </c>
    </row>
    <row r="29" spans="1:20" s="22" customFormat="1" x14ac:dyDescent="0.25">
      <c r="A29" s="23" t="s">
        <v>93</v>
      </c>
      <c r="B29" s="21">
        <v>74</v>
      </c>
      <c r="C29" s="41">
        <f t="shared" si="0"/>
        <v>0.48058189375243543</v>
      </c>
      <c r="D29" s="21">
        <v>31</v>
      </c>
      <c r="E29" s="42">
        <f t="shared" si="1"/>
        <v>0.21272215741439648</v>
      </c>
      <c r="F29" s="35"/>
      <c r="G29" s="21">
        <v>59</v>
      </c>
      <c r="H29" s="42">
        <f t="shared" si="2"/>
        <v>0.40218132242672122</v>
      </c>
      <c r="I29" s="43">
        <v>47</v>
      </c>
      <c r="J29" s="42">
        <f t="shared" si="3"/>
        <v>0.27881592216883194</v>
      </c>
      <c r="K29" s="43">
        <v>68</v>
      </c>
      <c r="L29" s="42">
        <f t="shared" si="4"/>
        <v>0.3248149032720325</v>
      </c>
      <c r="M29" s="21">
        <v>70</v>
      </c>
      <c r="N29" s="42">
        <f t="shared" si="5"/>
        <v>0.30351645492780643</v>
      </c>
      <c r="O29" s="21">
        <v>49</v>
      </c>
      <c r="P29" s="42">
        <f t="shared" si="6"/>
        <v>0.21598272138228944</v>
      </c>
      <c r="Q29" s="21">
        <v>52</v>
      </c>
      <c r="R29" s="42">
        <f t="shared" si="7"/>
        <v>0.19605625306337893</v>
      </c>
      <c r="S29" s="21">
        <v>26</v>
      </c>
      <c r="T29" s="45">
        <f t="shared" si="8"/>
        <v>9.8005955746541515E-2</v>
      </c>
    </row>
    <row r="30" spans="1:20" s="22" customFormat="1" x14ac:dyDescent="0.25">
      <c r="A30" s="23" t="s">
        <v>4</v>
      </c>
      <c r="B30" s="21">
        <v>66</v>
      </c>
      <c r="C30" s="41">
        <f t="shared" si="0"/>
        <v>0.42862709442784774</v>
      </c>
      <c r="D30" s="21">
        <v>89</v>
      </c>
      <c r="E30" s="42">
        <f t="shared" si="1"/>
        <v>0.61071845193165442</v>
      </c>
      <c r="F30" s="35"/>
      <c r="G30" s="21">
        <v>214</v>
      </c>
      <c r="H30" s="42">
        <f t="shared" si="2"/>
        <v>1.4587593728698023</v>
      </c>
      <c r="I30" s="43">
        <v>415</v>
      </c>
      <c r="J30" s="42">
        <f t="shared" si="3"/>
        <v>2.4618852702141543</v>
      </c>
      <c r="K30" s="44">
        <v>614</v>
      </c>
      <c r="L30" s="45">
        <f t="shared" si="4"/>
        <v>2.9328875089562936</v>
      </c>
      <c r="M30" s="46">
        <v>693</v>
      </c>
      <c r="N30" s="45">
        <f t="shared" si="5"/>
        <v>3.0048129037852838</v>
      </c>
      <c r="O30" s="46">
        <v>651</v>
      </c>
      <c r="P30" s="45">
        <f t="shared" si="6"/>
        <v>2.8694847269361308</v>
      </c>
      <c r="Q30" s="46">
        <v>674</v>
      </c>
      <c r="R30" s="45">
        <f t="shared" si="7"/>
        <v>2.5411906647061042</v>
      </c>
      <c r="S30" s="46">
        <v>677</v>
      </c>
      <c r="T30" s="45">
        <f t="shared" si="8"/>
        <v>2.5519243092464849</v>
      </c>
    </row>
    <row r="31" spans="1:20" s="22" customFormat="1" x14ac:dyDescent="0.25">
      <c r="A31" s="23" t="s">
        <v>94</v>
      </c>
      <c r="B31" s="21">
        <v>63</v>
      </c>
      <c r="C31" s="41">
        <f t="shared" si="0"/>
        <v>0.40914404468112747</v>
      </c>
      <c r="D31" s="21">
        <v>44</v>
      </c>
      <c r="E31" s="42">
        <f t="shared" si="1"/>
        <v>0.30192822342688536</v>
      </c>
      <c r="F31" s="35"/>
      <c r="G31" s="21">
        <v>39</v>
      </c>
      <c r="H31" s="42">
        <f t="shared" si="2"/>
        <v>0.26584867075664625</v>
      </c>
      <c r="I31" s="43">
        <v>17</v>
      </c>
      <c r="J31" s="42">
        <f t="shared" si="3"/>
        <v>0.10084831227383283</v>
      </c>
      <c r="K31" s="79">
        <v>0</v>
      </c>
      <c r="L31" s="42">
        <f t="shared" si="4"/>
        <v>0</v>
      </c>
      <c r="M31" s="76">
        <v>0</v>
      </c>
      <c r="N31" s="42">
        <f t="shared" si="5"/>
        <v>0</v>
      </c>
      <c r="O31" s="76">
        <v>0</v>
      </c>
      <c r="P31" s="42">
        <f t="shared" si="6"/>
        <v>0</v>
      </c>
      <c r="Q31" s="76">
        <v>0</v>
      </c>
      <c r="R31" s="42">
        <f t="shared" si="7"/>
        <v>0</v>
      </c>
      <c r="S31" s="76">
        <v>0</v>
      </c>
      <c r="T31" s="45">
        <f t="shared" si="8"/>
        <v>0</v>
      </c>
    </row>
    <row r="32" spans="1:20" s="22" customFormat="1" x14ac:dyDescent="0.25">
      <c r="A32" s="23" t="s">
        <v>20</v>
      </c>
      <c r="B32" s="21">
        <v>61</v>
      </c>
      <c r="C32" s="41">
        <f t="shared" si="0"/>
        <v>0.39615534484998055</v>
      </c>
      <c r="D32" s="21">
        <v>44</v>
      </c>
      <c r="E32" s="42">
        <f t="shared" si="1"/>
        <v>0.30192822342688536</v>
      </c>
      <c r="F32" s="35"/>
      <c r="G32" s="21">
        <v>56</v>
      </c>
      <c r="H32" s="42">
        <f t="shared" si="2"/>
        <v>0.38173142467620996</v>
      </c>
      <c r="I32" s="43">
        <v>71</v>
      </c>
      <c r="J32" s="42">
        <f t="shared" si="3"/>
        <v>0.42119001008483126</v>
      </c>
      <c r="K32" s="44">
        <v>94</v>
      </c>
      <c r="L32" s="45">
        <f t="shared" si="4"/>
        <v>0.44900883687604487</v>
      </c>
      <c r="M32" s="46">
        <v>163</v>
      </c>
      <c r="N32" s="45">
        <f t="shared" si="5"/>
        <v>0.70675974504617778</v>
      </c>
      <c r="O32" s="46">
        <v>185</v>
      </c>
      <c r="P32" s="45">
        <f t="shared" si="6"/>
        <v>0.81544496848415382</v>
      </c>
      <c r="Q32" s="46">
        <v>192</v>
      </c>
      <c r="R32" s="45">
        <f t="shared" si="7"/>
        <v>0.72390001131093762</v>
      </c>
      <c r="S32" s="46">
        <v>250</v>
      </c>
      <c r="T32" s="45">
        <f t="shared" si="8"/>
        <v>0.94236495910136076</v>
      </c>
    </row>
    <row r="33" spans="1:20" s="22" customFormat="1" x14ac:dyDescent="0.25">
      <c r="A33" s="23" t="s">
        <v>19</v>
      </c>
      <c r="B33" s="21">
        <v>55</v>
      </c>
      <c r="C33" s="41">
        <f t="shared" si="0"/>
        <v>0.35718924535653979</v>
      </c>
      <c r="D33" s="21">
        <v>42</v>
      </c>
      <c r="E33" s="42">
        <f t="shared" si="1"/>
        <v>0.28820421327111778</v>
      </c>
      <c r="F33" s="81"/>
      <c r="G33" s="21">
        <v>43</v>
      </c>
      <c r="H33" s="42">
        <f t="shared" si="2"/>
        <v>0.29311520109066125</v>
      </c>
      <c r="I33" s="43">
        <v>56</v>
      </c>
      <c r="J33" s="42">
        <f t="shared" si="3"/>
        <v>0.33220620513733168</v>
      </c>
      <c r="K33" s="43">
        <v>94</v>
      </c>
      <c r="L33" s="42">
        <f t="shared" si="4"/>
        <v>0.44900883687604487</v>
      </c>
      <c r="M33" s="21">
        <v>99</v>
      </c>
      <c r="N33" s="42">
        <f t="shared" si="5"/>
        <v>0.42925898625504055</v>
      </c>
      <c r="O33" s="21">
        <v>118</v>
      </c>
      <c r="P33" s="42">
        <f t="shared" si="6"/>
        <v>0.52012165557367651</v>
      </c>
      <c r="Q33" s="21">
        <v>185</v>
      </c>
      <c r="R33" s="42">
        <f t="shared" si="7"/>
        <v>0.69750782339855977</v>
      </c>
      <c r="S33" s="21">
        <v>182</v>
      </c>
      <c r="T33" s="45">
        <f t="shared" si="8"/>
        <v>0.68604169022579065</v>
      </c>
    </row>
    <row r="34" spans="1:20" s="22" customFormat="1" x14ac:dyDescent="0.25">
      <c r="A34" s="23" t="s">
        <v>26</v>
      </c>
      <c r="B34" s="21">
        <v>54</v>
      </c>
      <c r="C34" s="41">
        <f t="shared" si="0"/>
        <v>0.35069489544096633</v>
      </c>
      <c r="D34" s="21">
        <v>59</v>
      </c>
      <c r="E34" s="42">
        <f t="shared" si="1"/>
        <v>0.40485829959514169</v>
      </c>
      <c r="F34" s="35"/>
      <c r="G34" s="21">
        <v>65</v>
      </c>
      <c r="H34" s="42">
        <f t="shared" si="2"/>
        <v>0.44308111792774374</v>
      </c>
      <c r="I34" s="43">
        <v>74</v>
      </c>
      <c r="J34" s="42">
        <f t="shared" si="3"/>
        <v>0.43898677107433109</v>
      </c>
      <c r="K34" s="44">
        <v>68</v>
      </c>
      <c r="L34" s="45">
        <f t="shared" si="4"/>
        <v>0.3248149032720325</v>
      </c>
      <c r="M34" s="46">
        <v>59</v>
      </c>
      <c r="N34" s="45">
        <f t="shared" si="5"/>
        <v>0.25582101201057972</v>
      </c>
      <c r="O34" s="46">
        <v>45</v>
      </c>
      <c r="P34" s="45">
        <f t="shared" si="6"/>
        <v>0.19835147882046986</v>
      </c>
      <c r="Q34" s="46">
        <v>79</v>
      </c>
      <c r="R34" s="45">
        <f t="shared" si="7"/>
        <v>0.29785469215397958</v>
      </c>
      <c r="S34" s="46">
        <v>83</v>
      </c>
      <c r="T34" s="45">
        <f t="shared" si="8"/>
        <v>0.3128651664216518</v>
      </c>
    </row>
    <row r="35" spans="1:20" s="22" customFormat="1" x14ac:dyDescent="0.25">
      <c r="A35" s="23" t="s">
        <v>30</v>
      </c>
      <c r="B35" s="21">
        <v>54</v>
      </c>
      <c r="C35" s="41">
        <f t="shared" si="0"/>
        <v>0.35069489544096633</v>
      </c>
      <c r="D35" s="21">
        <v>37</v>
      </c>
      <c r="E35" s="42">
        <f t="shared" si="1"/>
        <v>0.25389418788169904</v>
      </c>
      <c r="F35" s="35"/>
      <c r="G35" s="21">
        <v>29</v>
      </c>
      <c r="H35" s="42">
        <f t="shared" si="2"/>
        <v>0.19768234492160874</v>
      </c>
      <c r="I35" s="43">
        <v>31</v>
      </c>
      <c r="J35" s="42">
        <f t="shared" si="3"/>
        <v>0.18389986355816576</v>
      </c>
      <c r="K35" s="44">
        <v>52</v>
      </c>
      <c r="L35" s="45">
        <f t="shared" si="4"/>
        <v>0.24838786720802483</v>
      </c>
      <c r="M35" s="46">
        <v>51</v>
      </c>
      <c r="N35" s="45">
        <f t="shared" si="5"/>
        <v>0.22113341716168752</v>
      </c>
      <c r="O35" s="46">
        <v>24</v>
      </c>
      <c r="P35" s="45">
        <f t="shared" si="6"/>
        <v>0.10578745537091726</v>
      </c>
      <c r="Q35" s="46">
        <v>56</v>
      </c>
      <c r="R35" s="45">
        <f t="shared" si="7"/>
        <v>0.2111375032990235</v>
      </c>
      <c r="S35" s="46">
        <v>78</v>
      </c>
      <c r="T35" s="45">
        <f t="shared" si="8"/>
        <v>0.29401786723962459</v>
      </c>
    </row>
    <row r="36" spans="1:20" s="22" customFormat="1" x14ac:dyDescent="0.25">
      <c r="A36" s="23" t="s">
        <v>25</v>
      </c>
      <c r="B36" s="21">
        <v>51</v>
      </c>
      <c r="C36" s="41">
        <f t="shared" si="0"/>
        <v>0.331211845694246</v>
      </c>
      <c r="D36" s="21">
        <v>57</v>
      </c>
      <c r="E36" s="42">
        <f t="shared" si="1"/>
        <v>0.39113428943937423</v>
      </c>
      <c r="F36" s="81"/>
      <c r="G36" s="21">
        <v>65</v>
      </c>
      <c r="H36" s="42">
        <f t="shared" si="2"/>
        <v>0.44308111792774374</v>
      </c>
      <c r="I36" s="43">
        <v>45</v>
      </c>
      <c r="J36" s="42">
        <f t="shared" si="3"/>
        <v>0.26695141484249868</v>
      </c>
      <c r="K36" s="43">
        <v>69</v>
      </c>
      <c r="L36" s="42">
        <f t="shared" si="4"/>
        <v>0.32959159302603297</v>
      </c>
      <c r="M36" s="21">
        <v>82</v>
      </c>
      <c r="N36" s="42">
        <f t="shared" si="5"/>
        <v>0.35554784720114468</v>
      </c>
      <c r="O36" s="21">
        <v>91</v>
      </c>
      <c r="P36" s="42">
        <f t="shared" si="6"/>
        <v>0.40111076828139469</v>
      </c>
      <c r="Q36" s="21">
        <v>118</v>
      </c>
      <c r="R36" s="42">
        <f t="shared" si="7"/>
        <v>0.44489688195151383</v>
      </c>
      <c r="S36" s="21">
        <v>119</v>
      </c>
      <c r="T36" s="45">
        <f t="shared" si="8"/>
        <v>0.44856572053224775</v>
      </c>
    </row>
    <row r="37" spans="1:20" s="22" customFormat="1" x14ac:dyDescent="0.25">
      <c r="A37" s="23" t="s">
        <v>54</v>
      </c>
      <c r="B37" s="21">
        <v>50</v>
      </c>
      <c r="C37" s="41">
        <f t="shared" si="0"/>
        <v>0.32471749577867254</v>
      </c>
      <c r="D37" s="21">
        <v>42</v>
      </c>
      <c r="E37" s="42">
        <f t="shared" si="1"/>
        <v>0.28820421327111778</v>
      </c>
      <c r="F37" s="35"/>
      <c r="G37" s="21">
        <v>22</v>
      </c>
      <c r="H37" s="42">
        <f t="shared" si="2"/>
        <v>0.14996591683708249</v>
      </c>
      <c r="I37" s="43">
        <v>34</v>
      </c>
      <c r="J37" s="42">
        <f t="shared" si="3"/>
        <v>0.20169662454766565</v>
      </c>
      <c r="K37" s="44">
        <v>16</v>
      </c>
      <c r="L37" s="45">
        <f t="shared" si="4"/>
        <v>7.642703606400765E-2</v>
      </c>
      <c r="M37" s="46">
        <v>23</v>
      </c>
      <c r="N37" s="45">
        <f t="shared" si="5"/>
        <v>9.972683519056498E-2</v>
      </c>
      <c r="O37" s="46">
        <v>13</v>
      </c>
      <c r="P37" s="45">
        <f t="shared" si="6"/>
        <v>5.7301538325913524E-2</v>
      </c>
      <c r="Q37" s="46">
        <v>24</v>
      </c>
      <c r="R37" s="45">
        <f t="shared" si="7"/>
        <v>9.0487501413867202E-2</v>
      </c>
      <c r="S37" s="46">
        <v>58</v>
      </c>
      <c r="T37" s="42">
        <f t="shared" si="8"/>
        <v>0.21862867051151572</v>
      </c>
    </row>
    <row r="38" spans="1:20" s="22" customFormat="1" x14ac:dyDescent="0.25">
      <c r="A38" s="23" t="s">
        <v>24</v>
      </c>
      <c r="B38" s="21">
        <v>47</v>
      </c>
      <c r="C38" s="41">
        <f t="shared" si="0"/>
        <v>0.30523444603195221</v>
      </c>
      <c r="D38" s="21">
        <v>39</v>
      </c>
      <c r="E38" s="42">
        <f t="shared" si="1"/>
        <v>0.2676181980374665</v>
      </c>
      <c r="F38" s="35"/>
      <c r="G38" s="21">
        <v>41</v>
      </c>
      <c r="H38" s="42">
        <f t="shared" si="2"/>
        <v>0.27948193592365372</v>
      </c>
      <c r="I38" s="43">
        <v>51</v>
      </c>
      <c r="J38" s="42">
        <f t="shared" si="3"/>
        <v>0.30254493682149847</v>
      </c>
      <c r="K38" s="43">
        <v>72</v>
      </c>
      <c r="L38" s="42">
        <f t="shared" si="4"/>
        <v>0.34392166228803439</v>
      </c>
      <c r="M38" s="21">
        <v>41</v>
      </c>
      <c r="N38" s="42">
        <f t="shared" si="5"/>
        <v>0.17777392360057234</v>
      </c>
      <c r="O38" s="21">
        <v>51</v>
      </c>
      <c r="P38" s="42">
        <f t="shared" si="6"/>
        <v>0.22479834266319917</v>
      </c>
      <c r="Q38" s="21">
        <v>73</v>
      </c>
      <c r="R38" s="42">
        <f t="shared" si="7"/>
        <v>0.27523281680051276</v>
      </c>
      <c r="S38" s="21">
        <v>76</v>
      </c>
      <c r="T38" s="45">
        <f t="shared" si="8"/>
        <v>0.28647894756681369</v>
      </c>
    </row>
    <row r="39" spans="1:20" s="22" customFormat="1" x14ac:dyDescent="0.25">
      <c r="A39" s="23" t="s">
        <v>32</v>
      </c>
      <c r="B39" s="21">
        <v>42</v>
      </c>
      <c r="C39" s="41">
        <f t="shared" si="0"/>
        <v>0.27276269645408496</v>
      </c>
      <c r="D39" s="21">
        <v>39</v>
      </c>
      <c r="E39" s="42">
        <f t="shared" si="1"/>
        <v>0.2676181980374665</v>
      </c>
      <c r="F39" s="81"/>
      <c r="G39" s="21">
        <v>36</v>
      </c>
      <c r="H39" s="42">
        <f t="shared" si="2"/>
        <v>0.245398773006135</v>
      </c>
      <c r="I39" s="43">
        <v>48</v>
      </c>
      <c r="J39" s="42">
        <f t="shared" si="3"/>
        <v>0.28474817583199857</v>
      </c>
      <c r="K39" s="43">
        <v>54</v>
      </c>
      <c r="L39" s="42">
        <f t="shared" si="4"/>
        <v>0.25794124671602581</v>
      </c>
      <c r="M39" s="21">
        <v>48</v>
      </c>
      <c r="N39" s="42">
        <f t="shared" si="5"/>
        <v>0.20812556909335297</v>
      </c>
      <c r="O39" s="21">
        <v>58</v>
      </c>
      <c r="P39" s="42">
        <f t="shared" si="6"/>
        <v>0.25565301714638339</v>
      </c>
      <c r="Q39" s="21">
        <v>72</v>
      </c>
      <c r="R39" s="42">
        <f t="shared" si="7"/>
        <v>0.27146250424160162</v>
      </c>
      <c r="S39" s="21">
        <v>73</v>
      </c>
      <c r="T39" s="45">
        <f t="shared" si="8"/>
        <v>0.27517056805759732</v>
      </c>
    </row>
    <row r="40" spans="1:20" s="22" customFormat="1" x14ac:dyDescent="0.25">
      <c r="A40" s="23" t="s">
        <v>37</v>
      </c>
      <c r="B40" s="21">
        <v>42</v>
      </c>
      <c r="C40" s="41">
        <f t="shared" ref="C40:C71" si="9">B40/$B$125*100</f>
        <v>0.27276269645408496</v>
      </c>
      <c r="D40" s="21">
        <v>62</v>
      </c>
      <c r="E40" s="42">
        <f t="shared" ref="E40:E71" si="10">D40/$D$125*100</f>
        <v>0.42544431482879297</v>
      </c>
      <c r="F40" s="84"/>
      <c r="G40" s="21">
        <v>35</v>
      </c>
      <c r="H40" s="42">
        <f t="shared" ref="H40:H71" si="11">G40/$G$125*100</f>
        <v>0.23858214042263123</v>
      </c>
      <c r="I40" s="43">
        <v>47</v>
      </c>
      <c r="J40" s="42">
        <f t="shared" ref="J40:J71" si="12">I40/$I$125*100</f>
        <v>0.27881592216883194</v>
      </c>
      <c r="K40" s="44">
        <v>33</v>
      </c>
      <c r="L40" s="45">
        <f t="shared" ref="L40:L71" si="13">K40/K$125*100</f>
        <v>0.15763076188201575</v>
      </c>
      <c r="M40" s="46">
        <v>37</v>
      </c>
      <c r="N40" s="45">
        <f t="shared" ref="N40:N71" si="14">M40/M$125*100</f>
        <v>0.16043012617612626</v>
      </c>
      <c r="O40" s="46">
        <v>38</v>
      </c>
      <c r="P40" s="45">
        <f t="shared" ref="P40:P71" si="15">O40/O$125*100</f>
        <v>0.16749680433728567</v>
      </c>
      <c r="Q40" s="46">
        <v>55</v>
      </c>
      <c r="R40" s="45">
        <f t="shared" ref="R40:R71" si="16">Q40/Q$125*100</f>
        <v>0.20736719074011234</v>
      </c>
      <c r="S40" s="46">
        <v>42</v>
      </c>
      <c r="T40" s="45">
        <f t="shared" ref="T40:T71" si="17">S40/S$125*100</f>
        <v>0.15831731312902861</v>
      </c>
    </row>
    <row r="41" spans="1:20" s="22" customFormat="1" x14ac:dyDescent="0.25">
      <c r="A41" s="23" t="s">
        <v>36</v>
      </c>
      <c r="B41" s="21">
        <v>39</v>
      </c>
      <c r="C41" s="41">
        <f t="shared" si="9"/>
        <v>0.25327964670736458</v>
      </c>
      <c r="D41" s="21">
        <v>35</v>
      </c>
      <c r="E41" s="42">
        <f t="shared" si="10"/>
        <v>0.24017017772593152</v>
      </c>
      <c r="F41" s="84"/>
      <c r="G41" s="21">
        <v>28</v>
      </c>
      <c r="H41" s="42">
        <f t="shared" si="11"/>
        <v>0.19086571233810498</v>
      </c>
      <c r="I41" s="43">
        <v>15</v>
      </c>
      <c r="J41" s="42">
        <f t="shared" si="12"/>
        <v>8.8983804947499551E-2</v>
      </c>
      <c r="K41" s="44">
        <v>37</v>
      </c>
      <c r="L41" s="45">
        <f t="shared" si="13"/>
        <v>0.17673752089801767</v>
      </c>
      <c r="M41" s="46">
        <v>34</v>
      </c>
      <c r="N41" s="45">
        <f t="shared" si="14"/>
        <v>0.14742227810779171</v>
      </c>
      <c r="O41" s="46">
        <v>44</v>
      </c>
      <c r="P41" s="45">
        <f t="shared" si="15"/>
        <v>0.19394366818001499</v>
      </c>
      <c r="Q41" s="46">
        <v>46</v>
      </c>
      <c r="R41" s="45">
        <f t="shared" si="16"/>
        <v>0.17343437770991216</v>
      </c>
      <c r="S41" s="46">
        <v>51</v>
      </c>
      <c r="T41" s="45">
        <f t="shared" si="17"/>
        <v>0.19224245165667758</v>
      </c>
    </row>
    <row r="42" spans="1:20" s="22" customFormat="1" x14ac:dyDescent="0.25">
      <c r="A42" s="23" t="s">
        <v>33</v>
      </c>
      <c r="B42" s="21">
        <v>36</v>
      </c>
      <c r="C42" s="41">
        <f t="shared" si="9"/>
        <v>0.23379659696064425</v>
      </c>
      <c r="D42" s="21">
        <v>25</v>
      </c>
      <c r="E42" s="42">
        <f t="shared" si="10"/>
        <v>0.17155012694709393</v>
      </c>
      <c r="F42" s="35"/>
      <c r="G42" s="21">
        <v>25</v>
      </c>
      <c r="H42" s="42">
        <f t="shared" si="11"/>
        <v>0.17041581458759372</v>
      </c>
      <c r="I42" s="43">
        <v>33</v>
      </c>
      <c r="J42" s="42">
        <f t="shared" si="12"/>
        <v>0.19576437088449902</v>
      </c>
      <c r="K42" s="44">
        <v>44</v>
      </c>
      <c r="L42" s="45">
        <f t="shared" si="13"/>
        <v>0.21017434917602104</v>
      </c>
      <c r="M42" s="46">
        <v>71</v>
      </c>
      <c r="N42" s="45">
        <f t="shared" si="14"/>
        <v>0.30785240428391797</v>
      </c>
      <c r="O42" s="46">
        <v>33</v>
      </c>
      <c r="P42" s="45">
        <f t="shared" si="15"/>
        <v>0.14545775113501122</v>
      </c>
      <c r="Q42" s="46">
        <v>41</v>
      </c>
      <c r="R42" s="45">
        <f t="shared" si="16"/>
        <v>0.1545828149153565</v>
      </c>
      <c r="S42" s="46">
        <v>45</v>
      </c>
      <c r="T42" s="45">
        <f t="shared" si="17"/>
        <v>0.16962569263824495</v>
      </c>
    </row>
    <row r="43" spans="1:20" s="22" customFormat="1" x14ac:dyDescent="0.25">
      <c r="A43" s="23" t="s">
        <v>103</v>
      </c>
      <c r="B43" s="21">
        <v>36</v>
      </c>
      <c r="C43" s="41">
        <f t="shared" si="9"/>
        <v>0.23379659696064425</v>
      </c>
      <c r="D43" s="21">
        <v>34</v>
      </c>
      <c r="E43" s="42">
        <f t="shared" si="10"/>
        <v>0.23330817264804776</v>
      </c>
      <c r="F43" s="35"/>
      <c r="G43" s="21">
        <v>38</v>
      </c>
      <c r="H43" s="42">
        <f t="shared" si="11"/>
        <v>0.25903203817314246</v>
      </c>
      <c r="I43" s="43">
        <v>31</v>
      </c>
      <c r="J43" s="42">
        <f t="shared" si="12"/>
        <v>0.18389986355816576</v>
      </c>
      <c r="K43" s="44">
        <v>28</v>
      </c>
      <c r="L43" s="45">
        <f t="shared" si="13"/>
        <v>0.13374731311201338</v>
      </c>
      <c r="M43" s="46">
        <v>37</v>
      </c>
      <c r="N43" s="45">
        <f t="shared" si="14"/>
        <v>0.16043012617612626</v>
      </c>
      <c r="O43" s="46">
        <v>65</v>
      </c>
      <c r="P43" s="45">
        <f t="shared" si="15"/>
        <v>0.28650769162956757</v>
      </c>
      <c r="Q43" s="46">
        <v>89</v>
      </c>
      <c r="R43" s="45">
        <f t="shared" si="16"/>
        <v>0.3355578177430909</v>
      </c>
      <c r="S43" s="46">
        <v>66</v>
      </c>
      <c r="T43" s="45">
        <f t="shared" si="17"/>
        <v>0.24878434920275921</v>
      </c>
    </row>
    <row r="44" spans="1:20" s="22" customFormat="1" x14ac:dyDescent="0.25">
      <c r="A44" s="23" t="s">
        <v>39</v>
      </c>
      <c r="B44" s="21">
        <v>35</v>
      </c>
      <c r="C44" s="41">
        <f t="shared" si="9"/>
        <v>0.22730224704507079</v>
      </c>
      <c r="D44" s="21">
        <v>23</v>
      </c>
      <c r="E44" s="42">
        <f t="shared" si="10"/>
        <v>0.15782611679132644</v>
      </c>
      <c r="F44" s="81"/>
      <c r="G44" s="21">
        <v>28</v>
      </c>
      <c r="H44" s="42">
        <f t="shared" si="11"/>
        <v>0.19086571233810498</v>
      </c>
      <c r="I44" s="43">
        <v>30</v>
      </c>
      <c r="J44" s="42">
        <f t="shared" si="12"/>
        <v>0.1779676098949991</v>
      </c>
      <c r="K44" s="43">
        <v>29</v>
      </c>
      <c r="L44" s="42">
        <f t="shared" si="13"/>
        <v>0.13852400286601385</v>
      </c>
      <c r="M44" s="21">
        <v>59</v>
      </c>
      <c r="N44" s="42">
        <f t="shared" si="14"/>
        <v>0.25582101201057972</v>
      </c>
      <c r="O44" s="21">
        <v>37</v>
      </c>
      <c r="P44" s="42">
        <f t="shared" si="15"/>
        <v>0.16308899369683078</v>
      </c>
      <c r="Q44" s="21">
        <v>33</v>
      </c>
      <c r="R44" s="42">
        <f t="shared" si="16"/>
        <v>0.12442031444406743</v>
      </c>
      <c r="S44" s="21">
        <v>26</v>
      </c>
      <c r="T44" s="45">
        <f t="shared" si="17"/>
        <v>9.8005955746541515E-2</v>
      </c>
    </row>
    <row r="45" spans="1:20" s="22" customFormat="1" x14ac:dyDescent="0.25">
      <c r="A45" s="23" t="s">
        <v>55</v>
      </c>
      <c r="B45" s="21">
        <v>35</v>
      </c>
      <c r="C45" s="41">
        <f t="shared" si="9"/>
        <v>0.22730224704507079</v>
      </c>
      <c r="D45" s="21">
        <v>28</v>
      </c>
      <c r="E45" s="42">
        <f t="shared" si="10"/>
        <v>0.19213614218074521</v>
      </c>
      <c r="F45" s="35"/>
      <c r="G45" s="21">
        <v>11</v>
      </c>
      <c r="H45" s="42">
        <f t="shared" si="11"/>
        <v>7.4982958418541246E-2</v>
      </c>
      <c r="I45" s="43">
        <v>9</v>
      </c>
      <c r="J45" s="42">
        <f t="shared" si="12"/>
        <v>5.3390282968499729E-2</v>
      </c>
      <c r="K45" s="44">
        <v>11</v>
      </c>
      <c r="L45" s="45">
        <f t="shared" si="13"/>
        <v>5.254358729400526E-2</v>
      </c>
      <c r="M45" s="46">
        <v>10</v>
      </c>
      <c r="N45" s="45">
        <f t="shared" si="14"/>
        <v>4.3359493561115209E-2</v>
      </c>
      <c r="O45" s="46">
        <v>1</v>
      </c>
      <c r="P45" s="45">
        <f t="shared" si="15"/>
        <v>4.407810640454886E-3</v>
      </c>
      <c r="Q45" s="77">
        <v>0</v>
      </c>
      <c r="R45" s="45">
        <f t="shared" si="16"/>
        <v>0</v>
      </c>
      <c r="S45" s="77">
        <v>0</v>
      </c>
      <c r="T45" s="42">
        <f t="shared" si="17"/>
        <v>0</v>
      </c>
    </row>
    <row r="46" spans="1:20" s="22" customFormat="1" x14ac:dyDescent="0.25">
      <c r="A46" s="23" t="s">
        <v>97</v>
      </c>
      <c r="B46" s="21">
        <v>35</v>
      </c>
      <c r="C46" s="41">
        <f t="shared" si="9"/>
        <v>0.22730224704507079</v>
      </c>
      <c r="D46" s="21">
        <v>40</v>
      </c>
      <c r="E46" s="42">
        <f t="shared" si="10"/>
        <v>0.27448020311535032</v>
      </c>
      <c r="F46" s="35"/>
      <c r="G46" s="21">
        <v>39</v>
      </c>
      <c r="H46" s="42">
        <f t="shared" si="11"/>
        <v>0.26584867075664625</v>
      </c>
      <c r="I46" s="43">
        <v>24</v>
      </c>
      <c r="J46" s="42">
        <f t="shared" si="12"/>
        <v>0.14237408791599929</v>
      </c>
      <c r="K46" s="43">
        <v>41</v>
      </c>
      <c r="L46" s="42">
        <f t="shared" si="13"/>
        <v>0.19584427991401956</v>
      </c>
      <c r="M46" s="76">
        <v>0</v>
      </c>
      <c r="N46" s="42">
        <f t="shared" si="14"/>
        <v>0</v>
      </c>
      <c r="O46" s="76">
        <v>0</v>
      </c>
      <c r="P46" s="42">
        <f t="shared" si="15"/>
        <v>0</v>
      </c>
      <c r="Q46" s="76">
        <v>0</v>
      </c>
      <c r="R46" s="42">
        <f t="shared" si="16"/>
        <v>0</v>
      </c>
      <c r="S46" s="76">
        <v>0</v>
      </c>
      <c r="T46" s="45">
        <f t="shared" si="17"/>
        <v>0</v>
      </c>
    </row>
    <row r="47" spans="1:20" s="22" customFormat="1" x14ac:dyDescent="0.25">
      <c r="A47" s="23" t="s">
        <v>34</v>
      </c>
      <c r="B47" s="21">
        <v>32</v>
      </c>
      <c r="C47" s="41">
        <f t="shared" si="9"/>
        <v>0.20781919729835041</v>
      </c>
      <c r="D47" s="21">
        <v>29</v>
      </c>
      <c r="E47" s="42">
        <f t="shared" si="10"/>
        <v>0.19899814725862897</v>
      </c>
      <c r="F47" s="35"/>
      <c r="G47" s="21">
        <v>30</v>
      </c>
      <c r="H47" s="42">
        <f t="shared" si="11"/>
        <v>0.20449897750511251</v>
      </c>
      <c r="I47" s="43">
        <v>39</v>
      </c>
      <c r="J47" s="42">
        <f t="shared" si="12"/>
        <v>0.23135789286349884</v>
      </c>
      <c r="K47" s="43">
        <v>40</v>
      </c>
      <c r="L47" s="42">
        <f t="shared" si="13"/>
        <v>0.19106759016001912</v>
      </c>
      <c r="M47" s="21">
        <v>43</v>
      </c>
      <c r="N47" s="42">
        <f t="shared" si="14"/>
        <v>0.18644582231279538</v>
      </c>
      <c r="O47" s="21">
        <v>49</v>
      </c>
      <c r="P47" s="42">
        <f t="shared" si="15"/>
        <v>0.21598272138228944</v>
      </c>
      <c r="Q47" s="21">
        <v>53</v>
      </c>
      <c r="R47" s="42">
        <f t="shared" si="16"/>
        <v>0.19982656562229009</v>
      </c>
      <c r="S47" s="21">
        <v>68</v>
      </c>
      <c r="T47" s="45">
        <f t="shared" si="17"/>
        <v>0.25632326887557011</v>
      </c>
    </row>
    <row r="48" spans="1:20" s="22" customFormat="1" x14ac:dyDescent="0.25">
      <c r="A48" s="23" t="s">
        <v>44</v>
      </c>
      <c r="B48" s="21">
        <v>31</v>
      </c>
      <c r="C48" s="41">
        <f t="shared" si="9"/>
        <v>0.20132484738277701</v>
      </c>
      <c r="D48" s="21">
        <v>18</v>
      </c>
      <c r="E48" s="42">
        <f t="shared" si="10"/>
        <v>0.12351609140190764</v>
      </c>
      <c r="F48" s="83"/>
      <c r="G48" s="21">
        <v>29</v>
      </c>
      <c r="H48" s="42">
        <f t="shared" si="11"/>
        <v>0.19768234492160874</v>
      </c>
      <c r="I48" s="43">
        <v>31</v>
      </c>
      <c r="J48" s="42">
        <f t="shared" si="12"/>
        <v>0.18389986355816576</v>
      </c>
      <c r="K48" s="43">
        <v>24</v>
      </c>
      <c r="L48" s="42">
        <f t="shared" si="13"/>
        <v>0.11464055409601147</v>
      </c>
      <c r="M48" s="21">
        <v>26</v>
      </c>
      <c r="N48" s="42">
        <f t="shared" si="14"/>
        <v>0.11273468325889953</v>
      </c>
      <c r="O48" s="21">
        <v>30</v>
      </c>
      <c r="P48" s="42">
        <f t="shared" si="15"/>
        <v>0.13223431921364656</v>
      </c>
      <c r="Q48" s="21">
        <v>29</v>
      </c>
      <c r="R48" s="42">
        <f t="shared" si="16"/>
        <v>0.10933906420842288</v>
      </c>
      <c r="S48" s="21">
        <v>17</v>
      </c>
      <c r="T48" s="45">
        <f t="shared" si="17"/>
        <v>6.4080817218892527E-2</v>
      </c>
    </row>
    <row r="49" spans="1:20" s="22" customFormat="1" x14ac:dyDescent="0.25">
      <c r="A49" s="23" t="s">
        <v>40</v>
      </c>
      <c r="B49" s="21">
        <v>31</v>
      </c>
      <c r="C49" s="41">
        <f t="shared" si="9"/>
        <v>0.20132484738277701</v>
      </c>
      <c r="D49" s="21">
        <v>26</v>
      </c>
      <c r="E49" s="42">
        <f t="shared" si="10"/>
        <v>0.17841213202497772</v>
      </c>
      <c r="F49" s="35"/>
      <c r="G49" s="21">
        <v>29</v>
      </c>
      <c r="H49" s="42">
        <f t="shared" si="11"/>
        <v>0.19768234492160874</v>
      </c>
      <c r="I49" s="43">
        <v>27</v>
      </c>
      <c r="J49" s="42">
        <f t="shared" si="12"/>
        <v>0.16017084890549918</v>
      </c>
      <c r="K49" s="44">
        <v>28</v>
      </c>
      <c r="L49" s="45">
        <f t="shared" si="13"/>
        <v>0.13374731311201338</v>
      </c>
      <c r="M49" s="46">
        <v>53</v>
      </c>
      <c r="N49" s="45">
        <f t="shared" si="14"/>
        <v>0.22980531587391059</v>
      </c>
      <c r="O49" s="46">
        <v>49</v>
      </c>
      <c r="P49" s="45">
        <f t="shared" si="15"/>
        <v>0.21598272138228944</v>
      </c>
      <c r="Q49" s="46">
        <v>32</v>
      </c>
      <c r="R49" s="45">
        <f t="shared" si="16"/>
        <v>0.12065000188515627</v>
      </c>
      <c r="S49" s="46">
        <v>36</v>
      </c>
      <c r="T49" s="45">
        <f t="shared" si="17"/>
        <v>0.13570055411059595</v>
      </c>
    </row>
    <row r="50" spans="1:20" s="22" customFormat="1" x14ac:dyDescent="0.25">
      <c r="A50" s="23" t="s">
        <v>38</v>
      </c>
      <c r="B50" s="21">
        <v>29</v>
      </c>
      <c r="C50" s="41">
        <f t="shared" si="9"/>
        <v>0.18833614755163008</v>
      </c>
      <c r="D50" s="21">
        <v>32</v>
      </c>
      <c r="E50" s="42">
        <f t="shared" si="10"/>
        <v>0.21958416249228024</v>
      </c>
      <c r="F50" s="35"/>
      <c r="G50" s="21">
        <v>27</v>
      </c>
      <c r="H50" s="42">
        <f t="shared" si="11"/>
        <v>0.18404907975460122</v>
      </c>
      <c r="I50" s="43">
        <v>27</v>
      </c>
      <c r="J50" s="42">
        <f t="shared" si="12"/>
        <v>0.16017084890549918</v>
      </c>
      <c r="K50" s="44">
        <v>31</v>
      </c>
      <c r="L50" s="45">
        <f t="shared" si="13"/>
        <v>0.1480773823740148</v>
      </c>
      <c r="M50" s="46">
        <v>36</v>
      </c>
      <c r="N50" s="45">
        <f t="shared" si="14"/>
        <v>0.15609417682001475</v>
      </c>
      <c r="O50" s="46">
        <v>35</v>
      </c>
      <c r="P50" s="45">
        <f t="shared" si="15"/>
        <v>0.15427337241592101</v>
      </c>
      <c r="Q50" s="46">
        <v>48</v>
      </c>
      <c r="R50" s="45">
        <f t="shared" si="16"/>
        <v>0.1809750028277344</v>
      </c>
      <c r="S50" s="46">
        <v>45</v>
      </c>
      <c r="T50" s="45">
        <f t="shared" si="17"/>
        <v>0.16962569263824495</v>
      </c>
    </row>
    <row r="51" spans="1:20" s="22" customFormat="1" x14ac:dyDescent="0.25">
      <c r="A51" s="23" t="s">
        <v>29</v>
      </c>
      <c r="B51" s="21">
        <v>27</v>
      </c>
      <c r="C51" s="41">
        <f t="shared" si="9"/>
        <v>0.17534744772048316</v>
      </c>
      <c r="D51" s="21">
        <v>20</v>
      </c>
      <c r="E51" s="42">
        <f t="shared" si="10"/>
        <v>0.13724010155767516</v>
      </c>
      <c r="F51" s="35"/>
      <c r="G51" s="21">
        <v>37</v>
      </c>
      <c r="H51" s="42">
        <f t="shared" si="11"/>
        <v>0.25221540558963873</v>
      </c>
      <c r="I51" s="43">
        <v>24</v>
      </c>
      <c r="J51" s="42">
        <f t="shared" si="12"/>
        <v>0.14237408791599929</v>
      </c>
      <c r="K51" s="44">
        <v>58</v>
      </c>
      <c r="L51" s="45">
        <f t="shared" si="13"/>
        <v>0.2770480057320277</v>
      </c>
      <c r="M51" s="46">
        <v>35</v>
      </c>
      <c r="N51" s="45">
        <f t="shared" si="14"/>
        <v>0.15175822746390322</v>
      </c>
      <c r="O51" s="46">
        <v>48</v>
      </c>
      <c r="P51" s="45">
        <f t="shared" si="15"/>
        <v>0.21157491074183452</v>
      </c>
      <c r="Q51" s="46">
        <v>37</v>
      </c>
      <c r="R51" s="45">
        <f t="shared" si="16"/>
        <v>0.13950156467971195</v>
      </c>
      <c r="S51" s="46">
        <v>127</v>
      </c>
      <c r="T51" s="45">
        <f t="shared" si="17"/>
        <v>0.47872139922349127</v>
      </c>
    </row>
    <row r="52" spans="1:20" s="22" customFormat="1" x14ac:dyDescent="0.25">
      <c r="A52" s="23" t="s">
        <v>46</v>
      </c>
      <c r="B52" s="21">
        <v>25</v>
      </c>
      <c r="C52" s="41">
        <f t="shared" si="9"/>
        <v>0.16235874788933627</v>
      </c>
      <c r="D52" s="21">
        <v>18</v>
      </c>
      <c r="E52" s="42">
        <f t="shared" si="10"/>
        <v>0.12351609140190764</v>
      </c>
      <c r="F52" s="35"/>
      <c r="G52" s="21">
        <v>22</v>
      </c>
      <c r="H52" s="42">
        <f t="shared" si="11"/>
        <v>0.14996591683708249</v>
      </c>
      <c r="I52" s="43">
        <v>31</v>
      </c>
      <c r="J52" s="42">
        <f t="shared" si="12"/>
        <v>0.18389986355816576</v>
      </c>
      <c r="K52" s="44">
        <v>20</v>
      </c>
      <c r="L52" s="45">
        <f t="shared" si="13"/>
        <v>9.5533795080009559E-2</v>
      </c>
      <c r="M52" s="46">
        <v>23</v>
      </c>
      <c r="N52" s="45">
        <f t="shared" si="14"/>
        <v>9.972683519056498E-2</v>
      </c>
      <c r="O52" s="46">
        <v>28</v>
      </c>
      <c r="P52" s="45">
        <f t="shared" si="15"/>
        <v>0.12341869793273681</v>
      </c>
      <c r="Q52" s="46">
        <v>28</v>
      </c>
      <c r="R52" s="45">
        <f t="shared" si="16"/>
        <v>0.10556875164951175</v>
      </c>
      <c r="S52" s="46">
        <v>22</v>
      </c>
      <c r="T52" s="45">
        <f t="shared" si="17"/>
        <v>8.2928116400919752E-2</v>
      </c>
    </row>
    <row r="53" spans="1:20" s="22" customFormat="1" x14ac:dyDescent="0.25">
      <c r="A53" s="23" t="s">
        <v>28</v>
      </c>
      <c r="B53" s="21">
        <v>24</v>
      </c>
      <c r="C53" s="41">
        <f t="shared" si="9"/>
        <v>0.15586439797376284</v>
      </c>
      <c r="D53" s="21">
        <v>24</v>
      </c>
      <c r="E53" s="42">
        <f t="shared" si="10"/>
        <v>0.16468812186921017</v>
      </c>
      <c r="F53" s="35"/>
      <c r="G53" s="21">
        <v>30</v>
      </c>
      <c r="H53" s="42">
        <f t="shared" si="11"/>
        <v>0.20449897750511251</v>
      </c>
      <c r="I53" s="43">
        <v>38</v>
      </c>
      <c r="J53" s="42">
        <f t="shared" si="12"/>
        <v>0.22542563920033223</v>
      </c>
      <c r="K53" s="44">
        <v>58</v>
      </c>
      <c r="L53" s="45">
        <f t="shared" si="13"/>
        <v>0.2770480057320277</v>
      </c>
      <c r="M53" s="46">
        <v>47</v>
      </c>
      <c r="N53" s="45">
        <f t="shared" si="14"/>
        <v>0.2037896197372415</v>
      </c>
      <c r="O53" s="46">
        <v>26</v>
      </c>
      <c r="P53" s="45">
        <f t="shared" si="15"/>
        <v>0.11460307665182705</v>
      </c>
      <c r="Q53" s="46">
        <v>17</v>
      </c>
      <c r="R53" s="45">
        <f t="shared" si="16"/>
        <v>6.4095313501489268E-2</v>
      </c>
      <c r="S53" s="46">
        <v>14</v>
      </c>
      <c r="T53" s="45">
        <f t="shared" si="17"/>
        <v>5.2772437709676205E-2</v>
      </c>
    </row>
    <row r="54" spans="1:20" s="22" customFormat="1" x14ac:dyDescent="0.25">
      <c r="A54" s="23" t="s">
        <v>104</v>
      </c>
      <c r="B54" s="21">
        <v>22</v>
      </c>
      <c r="C54" s="41">
        <f t="shared" si="9"/>
        <v>0.14287569814261594</v>
      </c>
      <c r="D54" s="21">
        <v>20</v>
      </c>
      <c r="E54" s="42">
        <f t="shared" si="10"/>
        <v>0.13724010155767516</v>
      </c>
      <c r="F54" s="35"/>
      <c r="G54" s="21">
        <v>23</v>
      </c>
      <c r="H54" s="42">
        <f t="shared" si="11"/>
        <v>0.15678254942058623</v>
      </c>
      <c r="I54" s="43">
        <v>29</v>
      </c>
      <c r="J54" s="42">
        <f t="shared" si="12"/>
        <v>0.17203535623183247</v>
      </c>
      <c r="K54" s="43">
        <v>29</v>
      </c>
      <c r="L54" s="42">
        <f t="shared" si="13"/>
        <v>0.13852400286601385</v>
      </c>
      <c r="M54" s="21">
        <v>51</v>
      </c>
      <c r="N54" s="42">
        <f t="shared" si="14"/>
        <v>0.22113341716168752</v>
      </c>
      <c r="O54" s="21">
        <v>54</v>
      </c>
      <c r="P54" s="42">
        <f t="shared" si="15"/>
        <v>0.23802177458456383</v>
      </c>
      <c r="Q54" s="21">
        <v>59</v>
      </c>
      <c r="R54" s="42">
        <f t="shared" si="16"/>
        <v>0.22244844097575692</v>
      </c>
      <c r="S54" s="21">
        <v>97</v>
      </c>
      <c r="T54" s="45">
        <f t="shared" si="17"/>
        <v>0.36563760413132801</v>
      </c>
    </row>
    <row r="55" spans="1:20" s="22" customFormat="1" x14ac:dyDescent="0.25">
      <c r="A55" s="23" t="s">
        <v>43</v>
      </c>
      <c r="B55" s="21">
        <v>19</v>
      </c>
      <c r="C55" s="41">
        <f t="shared" si="9"/>
        <v>0.12339264839589557</v>
      </c>
      <c r="D55" s="21">
        <v>21</v>
      </c>
      <c r="E55" s="42">
        <f t="shared" si="10"/>
        <v>0.14410210663555889</v>
      </c>
      <c r="F55" s="35"/>
      <c r="G55" s="21">
        <v>16</v>
      </c>
      <c r="H55" s="42">
        <f t="shared" si="11"/>
        <v>0.10906612133606</v>
      </c>
      <c r="I55" s="43">
        <v>17</v>
      </c>
      <c r="J55" s="42">
        <f t="shared" si="12"/>
        <v>0.10084831227383283</v>
      </c>
      <c r="K55" s="44">
        <v>25</v>
      </c>
      <c r="L55" s="45">
        <f t="shared" si="13"/>
        <v>0.11941724385001193</v>
      </c>
      <c r="M55" s="46">
        <v>33</v>
      </c>
      <c r="N55" s="45">
        <f t="shared" si="14"/>
        <v>0.14308632875168018</v>
      </c>
      <c r="O55" s="46">
        <v>31</v>
      </c>
      <c r="P55" s="45">
        <f t="shared" si="15"/>
        <v>0.13664212985410146</v>
      </c>
      <c r="Q55" s="46">
        <v>29</v>
      </c>
      <c r="R55" s="45">
        <f t="shared" si="16"/>
        <v>0.10933906420842288</v>
      </c>
      <c r="S55" s="46">
        <v>50</v>
      </c>
      <c r="T55" s="42">
        <f t="shared" si="17"/>
        <v>0.18847299182027213</v>
      </c>
    </row>
    <row r="56" spans="1:20" s="22" customFormat="1" x14ac:dyDescent="0.25">
      <c r="A56" s="23" t="s">
        <v>45</v>
      </c>
      <c r="B56" s="21">
        <v>16</v>
      </c>
      <c r="C56" s="41">
        <f t="shared" si="9"/>
        <v>0.10390959864917521</v>
      </c>
      <c r="D56" s="21">
        <v>19</v>
      </c>
      <c r="E56" s="42">
        <f t="shared" si="10"/>
        <v>0.1303780964797914</v>
      </c>
      <c r="F56" s="81"/>
      <c r="G56" s="21">
        <v>11</v>
      </c>
      <c r="H56" s="42">
        <f t="shared" si="11"/>
        <v>7.4982958418541246E-2</v>
      </c>
      <c r="I56" s="43">
        <v>18</v>
      </c>
      <c r="J56" s="42">
        <f t="shared" si="12"/>
        <v>0.10678056593699946</v>
      </c>
      <c r="K56" s="43">
        <v>20</v>
      </c>
      <c r="L56" s="42">
        <f t="shared" si="13"/>
        <v>9.5533795080009559E-2</v>
      </c>
      <c r="M56" s="21">
        <v>26</v>
      </c>
      <c r="N56" s="42">
        <f t="shared" si="14"/>
        <v>0.11273468325889953</v>
      </c>
      <c r="O56" s="21">
        <v>23</v>
      </c>
      <c r="P56" s="42">
        <f t="shared" si="15"/>
        <v>0.10137964473046239</v>
      </c>
      <c r="Q56" s="21">
        <v>27</v>
      </c>
      <c r="R56" s="42">
        <f t="shared" si="16"/>
        <v>0.10179843909060061</v>
      </c>
      <c r="S56" s="21">
        <v>21</v>
      </c>
      <c r="T56" s="42">
        <f t="shared" si="17"/>
        <v>7.9158656564514304E-2</v>
      </c>
    </row>
    <row r="57" spans="1:20" s="22" customFormat="1" x14ac:dyDescent="0.25">
      <c r="A57" s="23" t="s">
        <v>48</v>
      </c>
      <c r="B57" s="21">
        <v>15</v>
      </c>
      <c r="C57" s="41">
        <f t="shared" si="9"/>
        <v>9.7415248733601759E-2</v>
      </c>
      <c r="D57" s="21">
        <v>14</v>
      </c>
      <c r="E57" s="42">
        <f t="shared" si="10"/>
        <v>9.6068071090372603E-2</v>
      </c>
      <c r="F57" s="35"/>
      <c r="G57" s="21">
        <v>6</v>
      </c>
      <c r="H57" s="42">
        <f t="shared" si="11"/>
        <v>4.0899795501022497E-2</v>
      </c>
      <c r="I57" s="43">
        <v>10</v>
      </c>
      <c r="J57" s="42">
        <f t="shared" si="12"/>
        <v>5.9322536631666367E-2</v>
      </c>
      <c r="K57" s="43">
        <v>17</v>
      </c>
      <c r="L57" s="42">
        <f t="shared" si="13"/>
        <v>8.1203725818008124E-2</v>
      </c>
      <c r="M57" s="21">
        <v>22</v>
      </c>
      <c r="N57" s="42">
        <f t="shared" si="14"/>
        <v>9.5390885834453445E-2</v>
      </c>
      <c r="O57" s="21">
        <v>9</v>
      </c>
      <c r="P57" s="42">
        <f t="shared" si="15"/>
        <v>3.9670295764093977E-2</v>
      </c>
      <c r="Q57" s="21">
        <v>25</v>
      </c>
      <c r="R57" s="42">
        <f t="shared" si="16"/>
        <v>9.425781397277834E-2</v>
      </c>
      <c r="S57" s="21">
        <v>27</v>
      </c>
      <c r="T57" s="42">
        <f t="shared" si="17"/>
        <v>0.10177541558294696</v>
      </c>
    </row>
    <row r="58" spans="1:20" s="22" customFormat="1" x14ac:dyDescent="0.25">
      <c r="A58" s="23" t="s">
        <v>23</v>
      </c>
      <c r="B58" s="21">
        <v>14</v>
      </c>
      <c r="C58" s="41">
        <f t="shared" si="9"/>
        <v>9.0920898818028312E-2</v>
      </c>
      <c r="D58" s="21">
        <v>13</v>
      </c>
      <c r="E58" s="42">
        <f t="shared" si="10"/>
        <v>8.9206066012488858E-2</v>
      </c>
      <c r="F58" s="35"/>
      <c r="G58" s="21">
        <v>14</v>
      </c>
      <c r="H58" s="42">
        <f t="shared" si="11"/>
        <v>9.5432856169052491E-2</v>
      </c>
      <c r="I58" s="43">
        <v>26</v>
      </c>
      <c r="J58" s="42">
        <f t="shared" si="12"/>
        <v>0.15423859524233255</v>
      </c>
      <c r="K58" s="44">
        <v>74</v>
      </c>
      <c r="L58" s="45">
        <f t="shared" si="13"/>
        <v>0.35347504179603534</v>
      </c>
      <c r="M58" s="46">
        <v>169</v>
      </c>
      <c r="N58" s="45">
        <f t="shared" si="14"/>
        <v>0.73277544118284699</v>
      </c>
      <c r="O58" s="46">
        <v>217</v>
      </c>
      <c r="P58" s="45">
        <f t="shared" si="15"/>
        <v>0.95649490897871026</v>
      </c>
      <c r="Q58" s="46">
        <v>240</v>
      </c>
      <c r="R58" s="45">
        <f t="shared" si="16"/>
        <v>0.90487501413867211</v>
      </c>
      <c r="S58" s="46">
        <v>262</v>
      </c>
      <c r="T58" s="42">
        <f t="shared" si="17"/>
        <v>0.98759847713822613</v>
      </c>
    </row>
    <row r="59" spans="1:20" s="22" customFormat="1" x14ac:dyDescent="0.25">
      <c r="A59" s="23" t="s">
        <v>50</v>
      </c>
      <c r="B59" s="21">
        <v>13</v>
      </c>
      <c r="C59" s="41">
        <f t="shared" si="9"/>
        <v>8.4426548902454865E-2</v>
      </c>
      <c r="D59" s="21">
        <v>20</v>
      </c>
      <c r="E59" s="42">
        <f t="shared" si="10"/>
        <v>0.13724010155767516</v>
      </c>
      <c r="F59" s="81"/>
      <c r="G59" s="21">
        <v>10</v>
      </c>
      <c r="H59" s="42">
        <f t="shared" si="11"/>
        <v>6.8166325835037497E-2</v>
      </c>
      <c r="I59" s="43">
        <v>19</v>
      </c>
      <c r="J59" s="42">
        <f t="shared" si="12"/>
        <v>0.11271281960016612</v>
      </c>
      <c r="K59" s="43">
        <v>15</v>
      </c>
      <c r="L59" s="42">
        <f t="shared" si="13"/>
        <v>7.1650346310007176E-2</v>
      </c>
      <c r="M59" s="21">
        <v>17</v>
      </c>
      <c r="N59" s="42">
        <f t="shared" si="14"/>
        <v>7.3711139053895855E-2</v>
      </c>
      <c r="O59" s="21">
        <v>34</v>
      </c>
      <c r="P59" s="42">
        <f t="shared" si="15"/>
        <v>0.14986556177546612</v>
      </c>
      <c r="Q59" s="21">
        <v>29</v>
      </c>
      <c r="R59" s="42">
        <f t="shared" si="16"/>
        <v>0.10933906420842288</v>
      </c>
      <c r="S59" s="21">
        <v>21</v>
      </c>
      <c r="T59" s="42">
        <f t="shared" si="17"/>
        <v>7.9158656564514304E-2</v>
      </c>
    </row>
    <row r="60" spans="1:20" s="22" customFormat="1" x14ac:dyDescent="0.25">
      <c r="A60" s="23" t="s">
        <v>105</v>
      </c>
      <c r="B60" s="21">
        <v>13</v>
      </c>
      <c r="C60" s="41">
        <f t="shared" si="9"/>
        <v>8.4426548902454865E-2</v>
      </c>
      <c r="D60" s="21">
        <v>3</v>
      </c>
      <c r="E60" s="42">
        <f t="shared" si="10"/>
        <v>2.0586015233651271E-2</v>
      </c>
      <c r="F60" s="35"/>
      <c r="G60" s="21">
        <v>13</v>
      </c>
      <c r="H60" s="42">
        <f t="shared" si="11"/>
        <v>8.8616223585548742E-2</v>
      </c>
      <c r="I60" s="43">
        <v>13</v>
      </c>
      <c r="J60" s="42">
        <f t="shared" si="12"/>
        <v>7.7119297621166275E-2</v>
      </c>
      <c r="K60" s="43">
        <v>19</v>
      </c>
      <c r="L60" s="42">
        <f t="shared" si="13"/>
        <v>9.0757105326009085E-2</v>
      </c>
      <c r="M60" s="21">
        <v>11</v>
      </c>
      <c r="N60" s="42">
        <f t="shared" si="14"/>
        <v>4.7695442917226723E-2</v>
      </c>
      <c r="O60" s="21">
        <v>18</v>
      </c>
      <c r="P60" s="42">
        <f t="shared" si="15"/>
        <v>7.9340591528187954E-2</v>
      </c>
      <c r="Q60" s="21">
        <v>24</v>
      </c>
      <c r="R60" s="42">
        <f t="shared" si="16"/>
        <v>9.0487501413867202E-2</v>
      </c>
      <c r="S60" s="21">
        <v>21</v>
      </c>
      <c r="T60" s="42">
        <f t="shared" si="17"/>
        <v>7.9158656564514304E-2</v>
      </c>
    </row>
    <row r="61" spans="1:20" s="22" customFormat="1" x14ac:dyDescent="0.25">
      <c r="A61" s="23" t="s">
        <v>58</v>
      </c>
      <c r="B61" s="21">
        <v>11</v>
      </c>
      <c r="C61" s="41">
        <f t="shared" si="9"/>
        <v>7.1437849071307971E-2</v>
      </c>
      <c r="D61" s="21">
        <v>4</v>
      </c>
      <c r="E61" s="42">
        <f t="shared" si="10"/>
        <v>2.744802031153503E-2</v>
      </c>
      <c r="F61" s="61"/>
      <c r="G61" s="21">
        <v>7</v>
      </c>
      <c r="H61" s="42">
        <f t="shared" si="11"/>
        <v>4.7716428084526245E-2</v>
      </c>
      <c r="I61" s="43">
        <v>8</v>
      </c>
      <c r="J61" s="42">
        <f t="shared" si="12"/>
        <v>4.7458029305333098E-2</v>
      </c>
      <c r="K61" s="43">
        <v>8</v>
      </c>
      <c r="L61" s="42">
        <f t="shared" si="13"/>
        <v>3.8213518032003825E-2</v>
      </c>
      <c r="M61" s="21">
        <v>12</v>
      </c>
      <c r="N61" s="42">
        <f t="shared" si="14"/>
        <v>5.2031392273338244E-2</v>
      </c>
      <c r="O61" s="21">
        <v>8</v>
      </c>
      <c r="P61" s="42">
        <f t="shared" si="15"/>
        <v>3.5262485123639088E-2</v>
      </c>
      <c r="Q61" s="21">
        <v>19</v>
      </c>
      <c r="R61" s="42">
        <f t="shared" si="16"/>
        <v>7.1635938619311543E-2</v>
      </c>
      <c r="S61" s="21">
        <v>27</v>
      </c>
      <c r="T61" s="42">
        <f t="shared" si="17"/>
        <v>0.10177541558294696</v>
      </c>
    </row>
    <row r="62" spans="1:20" s="22" customFormat="1" x14ac:dyDescent="0.25">
      <c r="A62" s="23" t="s">
        <v>57</v>
      </c>
      <c r="B62" s="21">
        <v>9</v>
      </c>
      <c r="C62" s="41">
        <f t="shared" si="9"/>
        <v>5.8449149240161064E-2</v>
      </c>
      <c r="D62" s="21">
        <v>9</v>
      </c>
      <c r="E62" s="42">
        <f t="shared" si="10"/>
        <v>6.175804570095382E-2</v>
      </c>
      <c r="F62" s="81"/>
      <c r="G62" s="21">
        <v>11</v>
      </c>
      <c r="H62" s="42">
        <f t="shared" si="11"/>
        <v>7.4982958418541246E-2</v>
      </c>
      <c r="I62" s="43">
        <v>10</v>
      </c>
      <c r="J62" s="42">
        <f t="shared" si="12"/>
        <v>5.9322536631666367E-2</v>
      </c>
      <c r="K62" s="43">
        <v>9</v>
      </c>
      <c r="L62" s="42">
        <f t="shared" si="13"/>
        <v>4.2990207786004299E-2</v>
      </c>
      <c r="M62" s="21">
        <v>15</v>
      </c>
      <c r="N62" s="42">
        <f t="shared" si="14"/>
        <v>6.5039240341672799E-2</v>
      </c>
      <c r="O62" s="21">
        <v>11</v>
      </c>
      <c r="P62" s="42">
        <f t="shared" si="15"/>
        <v>4.8485917045003747E-2</v>
      </c>
      <c r="Q62" s="21">
        <v>15</v>
      </c>
      <c r="R62" s="42">
        <f t="shared" si="16"/>
        <v>5.6554688383667007E-2</v>
      </c>
      <c r="S62" s="21">
        <v>16</v>
      </c>
      <c r="T62" s="42">
        <f t="shared" si="17"/>
        <v>6.0311357382487094E-2</v>
      </c>
    </row>
    <row r="63" spans="1:20" s="22" customFormat="1" x14ac:dyDescent="0.25">
      <c r="A63" s="23" t="s">
        <v>47</v>
      </c>
      <c r="B63" s="21">
        <v>8</v>
      </c>
      <c r="C63" s="41">
        <f t="shared" si="9"/>
        <v>5.1954799324587603E-2</v>
      </c>
      <c r="D63" s="21">
        <v>10</v>
      </c>
      <c r="E63" s="42">
        <f t="shared" si="10"/>
        <v>6.862005077883758E-2</v>
      </c>
      <c r="F63" s="81"/>
      <c r="G63" s="21">
        <v>10</v>
      </c>
      <c r="H63" s="42">
        <f t="shared" si="11"/>
        <v>6.8166325835037497E-2</v>
      </c>
      <c r="I63" s="43">
        <v>11</v>
      </c>
      <c r="J63" s="42">
        <f t="shared" si="12"/>
        <v>6.5254790294833012E-2</v>
      </c>
      <c r="K63" s="43">
        <v>17</v>
      </c>
      <c r="L63" s="42">
        <f t="shared" si="13"/>
        <v>8.1203725818008124E-2</v>
      </c>
      <c r="M63" s="21">
        <v>17</v>
      </c>
      <c r="N63" s="42">
        <f t="shared" si="14"/>
        <v>7.3711139053895855E-2</v>
      </c>
      <c r="O63" s="21">
        <v>17</v>
      </c>
      <c r="P63" s="42">
        <f t="shared" si="15"/>
        <v>7.4932780887733058E-2</v>
      </c>
      <c r="Q63" s="21">
        <v>19</v>
      </c>
      <c r="R63" s="42">
        <f t="shared" si="16"/>
        <v>7.1635938619311543E-2</v>
      </c>
      <c r="S63" s="21">
        <v>9</v>
      </c>
      <c r="T63" s="42">
        <f t="shared" si="17"/>
        <v>3.3925138527648988E-2</v>
      </c>
    </row>
    <row r="64" spans="1:20" s="22" customFormat="1" x14ac:dyDescent="0.25">
      <c r="A64" s="23" t="s">
        <v>41</v>
      </c>
      <c r="B64" s="21">
        <v>8</v>
      </c>
      <c r="C64" s="41">
        <f t="shared" si="9"/>
        <v>5.1954799324587603E-2</v>
      </c>
      <c r="D64" s="21">
        <v>10</v>
      </c>
      <c r="E64" s="42">
        <f t="shared" si="10"/>
        <v>6.862005077883758E-2</v>
      </c>
      <c r="F64" s="35"/>
      <c r="G64" s="21">
        <v>18</v>
      </c>
      <c r="H64" s="42">
        <f t="shared" si="11"/>
        <v>0.1226993865030675</v>
      </c>
      <c r="I64" s="43">
        <v>20</v>
      </c>
      <c r="J64" s="42">
        <f t="shared" si="12"/>
        <v>0.11864507326333273</v>
      </c>
      <c r="K64" s="43">
        <v>25</v>
      </c>
      <c r="L64" s="42">
        <f t="shared" si="13"/>
        <v>0.11941724385001193</v>
      </c>
      <c r="M64" s="21">
        <v>51</v>
      </c>
      <c r="N64" s="42">
        <f t="shared" si="14"/>
        <v>0.22113341716168752</v>
      </c>
      <c r="O64" s="21">
        <v>63</v>
      </c>
      <c r="P64" s="42">
        <f t="shared" si="15"/>
        <v>0.27769207034865778</v>
      </c>
      <c r="Q64" s="21">
        <v>59</v>
      </c>
      <c r="R64" s="42">
        <f t="shared" si="16"/>
        <v>0.22244844097575692</v>
      </c>
      <c r="S64" s="21">
        <v>91</v>
      </c>
      <c r="T64" s="42">
        <f t="shared" si="17"/>
        <v>0.34302084511289532</v>
      </c>
    </row>
    <row r="65" spans="1:20" s="22" customFormat="1" x14ac:dyDescent="0.25">
      <c r="A65" s="23" t="s">
        <v>42</v>
      </c>
      <c r="B65" s="21">
        <v>8</v>
      </c>
      <c r="C65" s="41">
        <f t="shared" si="9"/>
        <v>5.1954799324587603E-2</v>
      </c>
      <c r="D65" s="21">
        <v>9</v>
      </c>
      <c r="E65" s="42">
        <f t="shared" si="10"/>
        <v>6.175804570095382E-2</v>
      </c>
      <c r="F65" s="83"/>
      <c r="G65" s="21">
        <v>22</v>
      </c>
      <c r="H65" s="42">
        <f t="shared" si="11"/>
        <v>0.14996591683708249</v>
      </c>
      <c r="I65" s="43">
        <v>14</v>
      </c>
      <c r="J65" s="42">
        <f t="shared" si="12"/>
        <v>8.305155128433292E-2</v>
      </c>
      <c r="K65" s="44">
        <v>25</v>
      </c>
      <c r="L65" s="45">
        <f t="shared" si="13"/>
        <v>0.11941724385001193</v>
      </c>
      <c r="M65" s="46">
        <v>38</v>
      </c>
      <c r="N65" s="45">
        <f t="shared" si="14"/>
        <v>0.16476607553223777</v>
      </c>
      <c r="O65" s="46">
        <v>31</v>
      </c>
      <c r="P65" s="45">
        <f t="shared" si="15"/>
        <v>0.13664212985410146</v>
      </c>
      <c r="Q65" s="46">
        <v>57</v>
      </c>
      <c r="R65" s="45">
        <f t="shared" si="16"/>
        <v>0.21490781585793461</v>
      </c>
      <c r="S65" s="46">
        <v>83</v>
      </c>
      <c r="T65" s="45">
        <f t="shared" si="17"/>
        <v>0.3128651664216518</v>
      </c>
    </row>
    <row r="66" spans="1:20" s="22" customFormat="1" x14ac:dyDescent="0.25">
      <c r="A66" s="23" t="s">
        <v>51</v>
      </c>
      <c r="B66" s="21">
        <v>7</v>
      </c>
      <c r="C66" s="41">
        <f t="shared" si="9"/>
        <v>4.5460449409014156E-2</v>
      </c>
      <c r="D66" s="21">
        <v>5</v>
      </c>
      <c r="E66" s="42">
        <f t="shared" si="10"/>
        <v>3.431002538941879E-2</v>
      </c>
      <c r="F66" s="35"/>
      <c r="G66" s="21">
        <v>10</v>
      </c>
      <c r="H66" s="42">
        <f t="shared" si="11"/>
        <v>6.8166325835037497E-2</v>
      </c>
      <c r="I66" s="43">
        <v>8</v>
      </c>
      <c r="J66" s="42">
        <f t="shared" si="12"/>
        <v>4.7458029305333098E-2</v>
      </c>
      <c r="K66" s="44">
        <v>13</v>
      </c>
      <c r="L66" s="45">
        <f t="shared" si="13"/>
        <v>6.2096966802006208E-2</v>
      </c>
      <c r="M66" s="46">
        <v>10</v>
      </c>
      <c r="N66" s="45">
        <f t="shared" si="14"/>
        <v>4.3359493561115209E-2</v>
      </c>
      <c r="O66" s="46">
        <v>16</v>
      </c>
      <c r="P66" s="45">
        <f t="shared" si="15"/>
        <v>7.0524970247278176E-2</v>
      </c>
      <c r="Q66" s="46">
        <v>23</v>
      </c>
      <c r="R66" s="45">
        <f t="shared" si="16"/>
        <v>8.6717188854956079E-2</v>
      </c>
      <c r="S66" s="46">
        <v>31</v>
      </c>
      <c r="T66" s="42">
        <f t="shared" si="17"/>
        <v>0.11685325492856874</v>
      </c>
    </row>
    <row r="67" spans="1:20" s="22" customFormat="1" x14ac:dyDescent="0.25">
      <c r="A67" s="23" t="s">
        <v>109</v>
      </c>
      <c r="B67" s="21">
        <v>7</v>
      </c>
      <c r="C67" s="41">
        <f t="shared" si="9"/>
        <v>4.5460449409014156E-2</v>
      </c>
      <c r="D67" s="21">
        <v>5</v>
      </c>
      <c r="E67" s="42">
        <f t="shared" si="10"/>
        <v>3.431002538941879E-2</v>
      </c>
      <c r="F67" s="35"/>
      <c r="G67" s="21">
        <v>4</v>
      </c>
      <c r="H67" s="42">
        <f t="shared" si="11"/>
        <v>2.7266530334015E-2</v>
      </c>
      <c r="I67" s="43">
        <v>6</v>
      </c>
      <c r="J67" s="42">
        <f t="shared" si="12"/>
        <v>3.5593521978999822E-2</v>
      </c>
      <c r="K67" s="44">
        <v>18</v>
      </c>
      <c r="L67" s="45">
        <f t="shared" si="13"/>
        <v>8.5980415572008598E-2</v>
      </c>
      <c r="M67" s="46">
        <v>80</v>
      </c>
      <c r="N67" s="45">
        <f t="shared" si="14"/>
        <v>0.34687594848892167</v>
      </c>
      <c r="O67" s="46">
        <v>81</v>
      </c>
      <c r="P67" s="45">
        <f t="shared" si="15"/>
        <v>0.35703266187684579</v>
      </c>
      <c r="Q67" s="46">
        <v>246</v>
      </c>
      <c r="R67" s="45">
        <f t="shared" si="16"/>
        <v>0.92749688949213882</v>
      </c>
      <c r="S67" s="46">
        <v>395</v>
      </c>
      <c r="T67" s="42">
        <f t="shared" si="17"/>
        <v>1.4889366353801499</v>
      </c>
    </row>
    <row r="68" spans="1:20" s="22" customFormat="1" x14ac:dyDescent="0.25">
      <c r="A68" s="23" t="s">
        <v>108</v>
      </c>
      <c r="B68" s="21">
        <v>6</v>
      </c>
      <c r="C68" s="41">
        <f t="shared" si="9"/>
        <v>3.8966099493440709E-2</v>
      </c>
      <c r="D68" s="21">
        <v>12</v>
      </c>
      <c r="E68" s="42">
        <f t="shared" si="10"/>
        <v>8.2344060934605084E-2</v>
      </c>
      <c r="F68" s="81"/>
      <c r="G68" s="21">
        <v>22</v>
      </c>
      <c r="H68" s="42">
        <f t="shared" si="11"/>
        <v>0.14996591683708249</v>
      </c>
      <c r="I68" s="43">
        <v>15</v>
      </c>
      <c r="J68" s="42">
        <f t="shared" si="12"/>
        <v>8.8983804947499551E-2</v>
      </c>
      <c r="K68" s="43">
        <v>17</v>
      </c>
      <c r="L68" s="42">
        <f t="shared" si="13"/>
        <v>8.1203725818008124E-2</v>
      </c>
      <c r="M68" s="21">
        <v>18</v>
      </c>
      <c r="N68" s="42">
        <f t="shared" si="14"/>
        <v>7.8047088410007376E-2</v>
      </c>
      <c r="O68" s="21">
        <v>18</v>
      </c>
      <c r="P68" s="42">
        <f t="shared" si="15"/>
        <v>7.9340591528187954E-2</v>
      </c>
      <c r="Q68" s="21">
        <v>17</v>
      </c>
      <c r="R68" s="42">
        <f t="shared" si="16"/>
        <v>6.4095313501489268E-2</v>
      </c>
      <c r="S68" s="21">
        <v>12</v>
      </c>
      <c r="T68" s="42">
        <f t="shared" si="17"/>
        <v>4.5233518036865317E-2</v>
      </c>
    </row>
    <row r="69" spans="1:20" s="22" customFormat="1" x14ac:dyDescent="0.25">
      <c r="A69" s="23" t="s">
        <v>68</v>
      </c>
      <c r="B69" s="21">
        <v>6</v>
      </c>
      <c r="C69" s="41">
        <f t="shared" si="9"/>
        <v>3.8966099493440709E-2</v>
      </c>
      <c r="D69" s="21">
        <v>2</v>
      </c>
      <c r="E69" s="42">
        <f t="shared" si="10"/>
        <v>1.3724010155767515E-2</v>
      </c>
      <c r="F69" s="83"/>
      <c r="G69" s="21">
        <v>5</v>
      </c>
      <c r="H69" s="42">
        <f t="shared" si="11"/>
        <v>3.4083162917518749E-2</v>
      </c>
      <c r="I69" s="43">
        <v>3</v>
      </c>
      <c r="J69" s="42">
        <f t="shared" si="12"/>
        <v>1.7796760989499911E-2</v>
      </c>
      <c r="K69" s="43">
        <v>3</v>
      </c>
      <c r="L69" s="42">
        <f t="shared" si="13"/>
        <v>1.4330069262001434E-2</v>
      </c>
      <c r="M69" s="21">
        <v>11</v>
      </c>
      <c r="N69" s="42">
        <f t="shared" si="14"/>
        <v>4.7695442917226723E-2</v>
      </c>
      <c r="O69" s="21">
        <v>3</v>
      </c>
      <c r="P69" s="42">
        <f t="shared" si="15"/>
        <v>1.3223431921364657E-2</v>
      </c>
      <c r="Q69" s="21">
        <v>6</v>
      </c>
      <c r="R69" s="42">
        <f t="shared" si="16"/>
        <v>2.2621875353466801E-2</v>
      </c>
      <c r="S69" s="21">
        <v>12</v>
      </c>
      <c r="T69" s="42">
        <f t="shared" si="17"/>
        <v>4.5233518036865317E-2</v>
      </c>
    </row>
    <row r="70" spans="1:20" s="22" customFormat="1" x14ac:dyDescent="0.25">
      <c r="A70" s="23" t="s">
        <v>111</v>
      </c>
      <c r="B70" s="21">
        <v>6</v>
      </c>
      <c r="C70" s="41">
        <f t="shared" si="9"/>
        <v>3.8966099493440709E-2</v>
      </c>
      <c r="D70" s="21">
        <v>10</v>
      </c>
      <c r="E70" s="42">
        <f t="shared" si="10"/>
        <v>6.862005077883758E-2</v>
      </c>
      <c r="F70" s="35"/>
      <c r="G70" s="21">
        <v>13</v>
      </c>
      <c r="H70" s="42">
        <f t="shared" si="11"/>
        <v>8.8616223585548742E-2</v>
      </c>
      <c r="I70" s="43">
        <v>4</v>
      </c>
      <c r="J70" s="42">
        <f t="shared" si="12"/>
        <v>2.3729014652666549E-2</v>
      </c>
      <c r="K70" s="79">
        <v>0</v>
      </c>
      <c r="L70" s="42">
        <f t="shared" si="13"/>
        <v>0</v>
      </c>
      <c r="M70" s="76">
        <v>0</v>
      </c>
      <c r="N70" s="42">
        <f t="shared" si="14"/>
        <v>0</v>
      </c>
      <c r="O70" s="76">
        <v>0</v>
      </c>
      <c r="P70" s="42">
        <f t="shared" si="15"/>
        <v>0</v>
      </c>
      <c r="Q70" s="76">
        <v>0</v>
      </c>
      <c r="R70" s="42">
        <f t="shared" si="16"/>
        <v>0</v>
      </c>
      <c r="S70" s="76">
        <v>0</v>
      </c>
      <c r="T70" s="42">
        <f t="shared" si="17"/>
        <v>0</v>
      </c>
    </row>
    <row r="71" spans="1:20" s="22" customFormat="1" x14ac:dyDescent="0.25">
      <c r="A71" s="23" t="s">
        <v>63</v>
      </c>
      <c r="B71" s="21">
        <v>6</v>
      </c>
      <c r="C71" s="41">
        <f t="shared" si="9"/>
        <v>3.8966099493440709E-2</v>
      </c>
      <c r="D71" s="21">
        <v>10</v>
      </c>
      <c r="E71" s="42">
        <f t="shared" si="10"/>
        <v>6.862005077883758E-2</v>
      </c>
      <c r="F71" s="35"/>
      <c r="G71" s="21">
        <v>4</v>
      </c>
      <c r="H71" s="42">
        <f t="shared" si="11"/>
        <v>2.7266530334015E-2</v>
      </c>
      <c r="I71" s="43">
        <v>3</v>
      </c>
      <c r="J71" s="42">
        <f t="shared" si="12"/>
        <v>1.7796760989499911E-2</v>
      </c>
      <c r="K71" s="44">
        <v>7</v>
      </c>
      <c r="L71" s="45">
        <f t="shared" si="13"/>
        <v>3.3436828278003344E-2</v>
      </c>
      <c r="M71" s="46">
        <v>10</v>
      </c>
      <c r="N71" s="45">
        <f t="shared" si="14"/>
        <v>4.3359493561115209E-2</v>
      </c>
      <c r="O71" s="46">
        <v>8</v>
      </c>
      <c r="P71" s="45">
        <f t="shared" si="15"/>
        <v>3.5262485123639088E-2</v>
      </c>
      <c r="Q71" s="46">
        <v>1</v>
      </c>
      <c r="R71" s="45">
        <f t="shared" si="16"/>
        <v>3.7703125589111336E-3</v>
      </c>
      <c r="S71" s="77">
        <v>0</v>
      </c>
      <c r="T71" s="42">
        <f t="shared" si="17"/>
        <v>0</v>
      </c>
    </row>
    <row r="72" spans="1:20" s="22" customFormat="1" x14ac:dyDescent="0.25">
      <c r="A72" s="23" t="s">
        <v>67</v>
      </c>
      <c r="B72" s="21">
        <v>5</v>
      </c>
      <c r="C72" s="41">
        <f t="shared" ref="C72:C94" si="18">B72/$B$125*100</f>
        <v>3.2471749577867255E-2</v>
      </c>
      <c r="D72" s="21">
        <v>2</v>
      </c>
      <c r="E72" s="42">
        <f t="shared" ref="E72:E94" si="19">D72/$D$125*100</f>
        <v>1.3724010155767515E-2</v>
      </c>
      <c r="F72" s="35"/>
      <c r="G72" s="21">
        <v>1</v>
      </c>
      <c r="H72" s="42">
        <f t="shared" ref="H72:H73" si="20">G72/$G$125*100</f>
        <v>6.8166325835037501E-3</v>
      </c>
      <c r="I72" s="43">
        <v>4</v>
      </c>
      <c r="J72" s="42">
        <f t="shared" ref="J72:J94" si="21">I72/$I$125*100</f>
        <v>2.3729014652666549E-2</v>
      </c>
      <c r="K72" s="43">
        <v>4</v>
      </c>
      <c r="L72" s="42">
        <f t="shared" ref="L72:L94" si="22">K72/K$125*100</f>
        <v>1.9106759016001913E-2</v>
      </c>
      <c r="M72" s="21">
        <v>13</v>
      </c>
      <c r="N72" s="42">
        <f t="shared" ref="N72:N94" si="23">M72/M$125*100</f>
        <v>5.6367341629449765E-2</v>
      </c>
      <c r="O72" s="21">
        <v>8</v>
      </c>
      <c r="P72" s="42">
        <f t="shared" ref="P72:P94" si="24">O72/O$125*100</f>
        <v>3.5262485123639088E-2</v>
      </c>
      <c r="Q72" s="21">
        <v>12</v>
      </c>
      <c r="R72" s="42">
        <f t="shared" ref="R72:R94" si="25">Q72/Q$125*100</f>
        <v>4.5243750706933601E-2</v>
      </c>
      <c r="S72" s="21">
        <v>5</v>
      </c>
      <c r="T72" s="42">
        <f t="shared" ref="T72:T94" si="26">S72/S$125*100</f>
        <v>1.8847299182027214E-2</v>
      </c>
    </row>
    <row r="73" spans="1:20" s="22" customFormat="1" x14ac:dyDescent="0.25">
      <c r="A73" s="23" t="s">
        <v>49</v>
      </c>
      <c r="B73" s="21">
        <v>4</v>
      </c>
      <c r="C73" s="41">
        <f t="shared" si="18"/>
        <v>2.5977399662293801E-2</v>
      </c>
      <c r="D73" s="21">
        <v>5</v>
      </c>
      <c r="E73" s="42">
        <f t="shared" si="19"/>
        <v>3.431002538941879E-2</v>
      </c>
      <c r="F73" s="35"/>
      <c r="G73" s="21">
        <v>2</v>
      </c>
      <c r="H73" s="42">
        <f t="shared" si="20"/>
        <v>1.36332651670075E-2</v>
      </c>
      <c r="I73" s="43">
        <v>4</v>
      </c>
      <c r="J73" s="42">
        <f t="shared" si="21"/>
        <v>2.3729014652666549E-2</v>
      </c>
      <c r="K73" s="44">
        <v>17</v>
      </c>
      <c r="L73" s="45">
        <f t="shared" si="22"/>
        <v>8.1203725818008124E-2</v>
      </c>
      <c r="M73" s="46">
        <v>15</v>
      </c>
      <c r="N73" s="45">
        <f t="shared" si="23"/>
        <v>6.5039240341672799E-2</v>
      </c>
      <c r="O73" s="46">
        <v>12</v>
      </c>
      <c r="P73" s="45">
        <f t="shared" si="24"/>
        <v>5.2893727685458629E-2</v>
      </c>
      <c r="Q73" s="46">
        <v>27</v>
      </c>
      <c r="R73" s="45">
        <f t="shared" si="25"/>
        <v>0.10179843909060061</v>
      </c>
      <c r="S73" s="46">
        <v>49</v>
      </c>
      <c r="T73" s="42">
        <f t="shared" si="26"/>
        <v>0.18470353198386671</v>
      </c>
    </row>
    <row r="74" spans="1:20" s="22" customFormat="1" x14ac:dyDescent="0.25">
      <c r="A74" s="23" t="s">
        <v>92</v>
      </c>
      <c r="B74" s="21">
        <v>3</v>
      </c>
      <c r="C74" s="41">
        <f t="shared" si="18"/>
        <v>1.9483049746720355E-2</v>
      </c>
      <c r="D74" s="21">
        <v>5</v>
      </c>
      <c r="E74" s="42">
        <f t="shared" si="19"/>
        <v>3.431002538941879E-2</v>
      </c>
      <c r="F74" s="82"/>
      <c r="G74" s="21">
        <v>9</v>
      </c>
      <c r="H74" s="42">
        <v>0</v>
      </c>
      <c r="I74" s="43">
        <v>9</v>
      </c>
      <c r="J74" s="42">
        <f t="shared" si="21"/>
        <v>5.3390282968499729E-2</v>
      </c>
      <c r="K74" s="43">
        <v>13</v>
      </c>
      <c r="L74" s="42">
        <f t="shared" si="22"/>
        <v>6.2096966802006208E-2</v>
      </c>
      <c r="M74" s="21">
        <v>5</v>
      </c>
      <c r="N74" s="42">
        <f t="shared" si="23"/>
        <v>2.1679746780557604E-2</v>
      </c>
      <c r="O74" s="21">
        <v>9</v>
      </c>
      <c r="P74" s="42">
        <f t="shared" si="24"/>
        <v>3.9670295764093977E-2</v>
      </c>
      <c r="Q74" s="21">
        <v>7</v>
      </c>
      <c r="R74" s="42">
        <f t="shared" si="25"/>
        <v>2.6392187912377938E-2</v>
      </c>
      <c r="S74" s="21">
        <v>2</v>
      </c>
      <c r="T74" s="42">
        <f t="shared" si="26"/>
        <v>7.5389196728108867E-3</v>
      </c>
    </row>
    <row r="75" spans="1:20" s="22" customFormat="1" x14ac:dyDescent="0.25">
      <c r="A75" s="23" t="s">
        <v>62</v>
      </c>
      <c r="B75" s="21">
        <v>3</v>
      </c>
      <c r="C75" s="41">
        <f t="shared" si="18"/>
        <v>1.9483049746720355E-2</v>
      </c>
      <c r="D75" s="21">
        <v>4</v>
      </c>
      <c r="E75" s="42">
        <f t="shared" si="19"/>
        <v>2.744802031153503E-2</v>
      </c>
      <c r="F75" s="35"/>
      <c r="G75" s="21">
        <v>5</v>
      </c>
      <c r="H75" s="42">
        <f t="shared" ref="H75:H94" si="27">G75/$G$125*100</f>
        <v>3.4083162917518749E-2</v>
      </c>
      <c r="I75" s="43">
        <v>2</v>
      </c>
      <c r="J75" s="42">
        <f t="shared" si="21"/>
        <v>1.1864507326333274E-2</v>
      </c>
      <c r="K75" s="43">
        <v>7</v>
      </c>
      <c r="L75" s="42">
        <f t="shared" si="22"/>
        <v>3.3436828278003344E-2</v>
      </c>
      <c r="M75" s="21">
        <v>17</v>
      </c>
      <c r="N75" s="42">
        <f t="shared" si="23"/>
        <v>7.3711139053895855E-2</v>
      </c>
      <c r="O75" s="21">
        <v>20</v>
      </c>
      <c r="P75" s="42">
        <f t="shared" si="24"/>
        <v>8.8156212809097717E-2</v>
      </c>
      <c r="Q75" s="21">
        <v>19</v>
      </c>
      <c r="R75" s="42">
        <f t="shared" si="25"/>
        <v>7.1635938619311543E-2</v>
      </c>
      <c r="S75" s="21">
        <v>5</v>
      </c>
      <c r="T75" s="42">
        <f t="shared" si="26"/>
        <v>1.8847299182027214E-2</v>
      </c>
    </row>
    <row r="76" spans="1:20" s="22" customFormat="1" x14ac:dyDescent="0.25">
      <c r="A76" s="23" t="s">
        <v>53</v>
      </c>
      <c r="B76" s="21">
        <v>3</v>
      </c>
      <c r="C76" s="41">
        <f t="shared" si="18"/>
        <v>1.9483049746720355E-2</v>
      </c>
      <c r="D76" s="21">
        <v>4</v>
      </c>
      <c r="E76" s="42">
        <f t="shared" si="19"/>
        <v>2.744802031153503E-2</v>
      </c>
      <c r="F76" s="35"/>
      <c r="G76" s="21">
        <v>2</v>
      </c>
      <c r="H76" s="42">
        <f t="shared" si="27"/>
        <v>1.36332651670075E-2</v>
      </c>
      <c r="I76" s="43">
        <v>3</v>
      </c>
      <c r="J76" s="42">
        <f t="shared" si="21"/>
        <v>1.7796760989499911E-2</v>
      </c>
      <c r="K76" s="44">
        <v>12</v>
      </c>
      <c r="L76" s="45">
        <f t="shared" si="22"/>
        <v>5.7320277048005734E-2</v>
      </c>
      <c r="M76" s="46">
        <v>17</v>
      </c>
      <c r="N76" s="45">
        <f t="shared" si="23"/>
        <v>7.3711139053895855E-2</v>
      </c>
      <c r="O76" s="46">
        <v>12</v>
      </c>
      <c r="P76" s="45">
        <f t="shared" si="24"/>
        <v>5.2893727685458629E-2</v>
      </c>
      <c r="Q76" s="46">
        <v>17</v>
      </c>
      <c r="R76" s="45">
        <f t="shared" si="25"/>
        <v>6.4095313501489268E-2</v>
      </c>
      <c r="S76" s="46">
        <v>7</v>
      </c>
      <c r="T76" s="42">
        <f t="shared" si="26"/>
        <v>2.6386218854838103E-2</v>
      </c>
    </row>
    <row r="77" spans="1:20" s="22" customFormat="1" x14ac:dyDescent="0.25">
      <c r="A77" s="23" t="s">
        <v>61</v>
      </c>
      <c r="B77" s="21">
        <v>2</v>
      </c>
      <c r="C77" s="41">
        <f t="shared" si="18"/>
        <v>1.2988699831146901E-2</v>
      </c>
      <c r="D77" s="76">
        <v>0</v>
      </c>
      <c r="E77" s="42">
        <f t="shared" si="19"/>
        <v>0</v>
      </c>
      <c r="F77" s="35"/>
      <c r="G77" s="21">
        <v>4</v>
      </c>
      <c r="H77" s="42">
        <f t="shared" si="27"/>
        <v>2.7266530334015E-2</v>
      </c>
      <c r="I77" s="43">
        <v>3</v>
      </c>
      <c r="J77" s="42">
        <f t="shared" si="21"/>
        <v>1.7796760989499911E-2</v>
      </c>
      <c r="K77" s="43">
        <v>7</v>
      </c>
      <c r="L77" s="42">
        <f t="shared" si="22"/>
        <v>3.3436828278003344E-2</v>
      </c>
      <c r="M77" s="21">
        <v>10</v>
      </c>
      <c r="N77" s="42">
        <f t="shared" si="23"/>
        <v>4.3359493561115209E-2</v>
      </c>
      <c r="O77" s="21">
        <v>28</v>
      </c>
      <c r="P77" s="42">
        <f t="shared" si="24"/>
        <v>0.12341869793273681</v>
      </c>
      <c r="Q77" s="21">
        <v>9</v>
      </c>
      <c r="R77" s="42">
        <f t="shared" si="25"/>
        <v>3.3932813030200203E-2</v>
      </c>
      <c r="S77" s="21">
        <v>17</v>
      </c>
      <c r="T77" s="42">
        <f t="shared" si="26"/>
        <v>6.4080817218892527E-2</v>
      </c>
    </row>
    <row r="78" spans="1:20" s="22" customFormat="1" x14ac:dyDescent="0.25">
      <c r="A78" s="23" t="s">
        <v>65</v>
      </c>
      <c r="B78" s="21">
        <v>2</v>
      </c>
      <c r="C78" s="41">
        <f t="shared" si="18"/>
        <v>1.2988699831146901E-2</v>
      </c>
      <c r="D78" s="21">
        <v>6</v>
      </c>
      <c r="E78" s="42">
        <f t="shared" si="19"/>
        <v>4.1172030467302542E-2</v>
      </c>
      <c r="F78" s="83"/>
      <c r="G78" s="21">
        <v>7</v>
      </c>
      <c r="H78" s="42">
        <f t="shared" si="27"/>
        <v>4.7716428084526245E-2</v>
      </c>
      <c r="I78" s="43">
        <v>3</v>
      </c>
      <c r="J78" s="42">
        <f t="shared" si="21"/>
        <v>1.7796760989499911E-2</v>
      </c>
      <c r="K78" s="44">
        <v>5</v>
      </c>
      <c r="L78" s="45">
        <f t="shared" si="22"/>
        <v>2.388344877000239E-2</v>
      </c>
      <c r="M78" s="46">
        <v>14</v>
      </c>
      <c r="N78" s="45">
        <f t="shared" si="23"/>
        <v>6.0703290985561292E-2</v>
      </c>
      <c r="O78" s="46">
        <v>16</v>
      </c>
      <c r="P78" s="45">
        <f t="shared" si="24"/>
        <v>7.0524970247278176E-2</v>
      </c>
      <c r="Q78" s="46">
        <v>14</v>
      </c>
      <c r="R78" s="45">
        <f t="shared" si="25"/>
        <v>5.2784375824755876E-2</v>
      </c>
      <c r="S78" s="46">
        <v>18</v>
      </c>
      <c r="T78" s="42">
        <f t="shared" si="26"/>
        <v>6.7850277055297975E-2</v>
      </c>
    </row>
    <row r="79" spans="1:20" s="22" customFormat="1" x14ac:dyDescent="0.25">
      <c r="A79" s="23" t="s">
        <v>110</v>
      </c>
      <c r="B79" s="21">
        <v>2</v>
      </c>
      <c r="C79" s="41">
        <f t="shared" si="18"/>
        <v>1.2988699831146901E-2</v>
      </c>
      <c r="D79" s="21">
        <v>2</v>
      </c>
      <c r="E79" s="42">
        <f t="shared" si="19"/>
        <v>1.3724010155767515E-2</v>
      </c>
      <c r="F79" s="35"/>
      <c r="G79" s="21">
        <v>3</v>
      </c>
      <c r="H79" s="42">
        <f t="shared" si="27"/>
        <v>2.0449897750511249E-2</v>
      </c>
      <c r="I79" s="43">
        <v>4</v>
      </c>
      <c r="J79" s="42">
        <f t="shared" si="21"/>
        <v>2.3729014652666549E-2</v>
      </c>
      <c r="K79" s="44">
        <v>6</v>
      </c>
      <c r="L79" s="45">
        <f t="shared" si="22"/>
        <v>2.8660138524002867E-2</v>
      </c>
      <c r="M79" s="46">
        <v>28</v>
      </c>
      <c r="N79" s="45">
        <f t="shared" si="23"/>
        <v>0.12140658197112258</v>
      </c>
      <c r="O79" s="46">
        <v>28</v>
      </c>
      <c r="P79" s="45">
        <f t="shared" si="24"/>
        <v>0.12341869793273681</v>
      </c>
      <c r="Q79" s="46">
        <v>33</v>
      </c>
      <c r="R79" s="45">
        <f t="shared" si="25"/>
        <v>0.12442031444406743</v>
      </c>
      <c r="S79" s="46">
        <v>57</v>
      </c>
      <c r="T79" s="42">
        <f t="shared" si="26"/>
        <v>0.21485921067511027</v>
      </c>
    </row>
    <row r="80" spans="1:20" s="22" customFormat="1" x14ac:dyDescent="0.25">
      <c r="A80" s="23" t="s">
        <v>106</v>
      </c>
      <c r="B80" s="21">
        <v>2</v>
      </c>
      <c r="C80" s="41">
        <f t="shared" si="18"/>
        <v>1.2988699831146901E-2</v>
      </c>
      <c r="D80" s="21">
        <v>14</v>
      </c>
      <c r="E80" s="42">
        <f t="shared" si="19"/>
        <v>9.6068071090372603E-2</v>
      </c>
      <c r="F80" s="35"/>
      <c r="G80" s="21">
        <v>10</v>
      </c>
      <c r="H80" s="42">
        <f t="shared" si="27"/>
        <v>6.8166325835037497E-2</v>
      </c>
      <c r="I80" s="43">
        <v>8</v>
      </c>
      <c r="J80" s="42">
        <f t="shared" si="21"/>
        <v>4.7458029305333098E-2</v>
      </c>
      <c r="K80" s="43">
        <v>12</v>
      </c>
      <c r="L80" s="42">
        <f t="shared" si="22"/>
        <v>5.7320277048005734E-2</v>
      </c>
      <c r="M80" s="21">
        <v>24</v>
      </c>
      <c r="N80" s="42">
        <f t="shared" si="23"/>
        <v>0.10406278454667649</v>
      </c>
      <c r="O80" s="21">
        <v>21</v>
      </c>
      <c r="P80" s="42">
        <f t="shared" si="24"/>
        <v>9.2564023449552613E-2</v>
      </c>
      <c r="Q80" s="21">
        <v>26</v>
      </c>
      <c r="R80" s="42">
        <f t="shared" si="25"/>
        <v>9.8028126531689463E-2</v>
      </c>
      <c r="S80" s="21">
        <v>11</v>
      </c>
      <c r="T80" s="42">
        <f t="shared" si="26"/>
        <v>4.1464058200459876E-2</v>
      </c>
    </row>
    <row r="81" spans="1:20" s="22" customFormat="1" x14ac:dyDescent="0.25">
      <c r="A81" s="23" t="s">
        <v>66</v>
      </c>
      <c r="B81" s="21">
        <v>2</v>
      </c>
      <c r="C81" s="41">
        <f t="shared" si="18"/>
        <v>1.2988699831146901E-2</v>
      </c>
      <c r="D81" s="21">
        <v>4</v>
      </c>
      <c r="E81" s="42">
        <f t="shared" si="19"/>
        <v>2.744802031153503E-2</v>
      </c>
      <c r="F81" s="35"/>
      <c r="G81" s="21">
        <v>4</v>
      </c>
      <c r="H81" s="42">
        <f t="shared" si="27"/>
        <v>2.7266530334015E-2</v>
      </c>
      <c r="I81" s="43">
        <v>3</v>
      </c>
      <c r="J81" s="42">
        <f t="shared" si="21"/>
        <v>1.7796760989499911E-2</v>
      </c>
      <c r="K81" s="44">
        <v>5</v>
      </c>
      <c r="L81" s="45">
        <f t="shared" si="22"/>
        <v>2.388344877000239E-2</v>
      </c>
      <c r="M81" s="46">
        <v>14</v>
      </c>
      <c r="N81" s="45">
        <f t="shared" si="23"/>
        <v>6.0703290985561292E-2</v>
      </c>
      <c r="O81" s="46">
        <v>15</v>
      </c>
      <c r="P81" s="45">
        <f t="shared" si="24"/>
        <v>6.6117159606823281E-2</v>
      </c>
      <c r="Q81" s="46">
        <v>15</v>
      </c>
      <c r="R81" s="45">
        <f t="shared" si="25"/>
        <v>5.6554688383667007E-2</v>
      </c>
      <c r="S81" s="46">
        <v>14</v>
      </c>
      <c r="T81" s="42">
        <f t="shared" si="26"/>
        <v>5.2772437709676205E-2</v>
      </c>
    </row>
    <row r="82" spans="1:20" s="22" customFormat="1" x14ac:dyDescent="0.25">
      <c r="A82" s="23" t="s">
        <v>59</v>
      </c>
      <c r="B82" s="21">
        <v>1</v>
      </c>
      <c r="C82" s="41">
        <f t="shared" si="18"/>
        <v>6.4943499155734503E-3</v>
      </c>
      <c r="D82" s="21">
        <v>7</v>
      </c>
      <c r="E82" s="42">
        <f t="shared" si="19"/>
        <v>4.8034035545186302E-2</v>
      </c>
      <c r="F82" s="35"/>
      <c r="G82" s="21">
        <v>3</v>
      </c>
      <c r="H82" s="42">
        <f t="shared" si="27"/>
        <v>2.0449897750511249E-2</v>
      </c>
      <c r="I82" s="43">
        <v>6</v>
      </c>
      <c r="J82" s="42">
        <f t="shared" si="21"/>
        <v>3.5593521978999822E-2</v>
      </c>
      <c r="K82" s="43">
        <v>8</v>
      </c>
      <c r="L82" s="42">
        <f t="shared" si="22"/>
        <v>3.8213518032003825E-2</v>
      </c>
      <c r="M82" s="21">
        <v>12</v>
      </c>
      <c r="N82" s="42">
        <f t="shared" si="23"/>
        <v>5.2031392273338244E-2</v>
      </c>
      <c r="O82" s="21">
        <v>23</v>
      </c>
      <c r="P82" s="42">
        <f t="shared" si="24"/>
        <v>0.10137964473046239</v>
      </c>
      <c r="Q82" s="21">
        <v>22</v>
      </c>
      <c r="R82" s="42">
        <f t="shared" si="25"/>
        <v>8.2946876296044941E-2</v>
      </c>
      <c r="S82" s="21">
        <v>16</v>
      </c>
      <c r="T82" s="42">
        <f t="shared" si="26"/>
        <v>6.0311357382487094E-2</v>
      </c>
    </row>
    <row r="83" spans="1:20" s="22" customFormat="1" x14ac:dyDescent="0.25">
      <c r="A83" s="23" t="s">
        <v>31</v>
      </c>
      <c r="B83" s="21">
        <v>1</v>
      </c>
      <c r="C83" s="41">
        <f t="shared" si="18"/>
        <v>6.4943499155734503E-3</v>
      </c>
      <c r="D83" s="21">
        <v>3</v>
      </c>
      <c r="E83" s="42">
        <f t="shared" si="19"/>
        <v>2.0586015233651271E-2</v>
      </c>
      <c r="F83" s="35"/>
      <c r="G83" s="21">
        <v>6</v>
      </c>
      <c r="H83" s="42">
        <f t="shared" si="27"/>
        <v>4.0899795501022497E-2</v>
      </c>
      <c r="I83" s="43">
        <v>35</v>
      </c>
      <c r="J83" s="42">
        <f t="shared" si="21"/>
        <v>0.20762887821083229</v>
      </c>
      <c r="K83" s="43">
        <v>49</v>
      </c>
      <c r="L83" s="42">
        <f t="shared" si="22"/>
        <v>0.23405779794602341</v>
      </c>
      <c r="M83" s="21">
        <v>100</v>
      </c>
      <c r="N83" s="42">
        <f t="shared" si="23"/>
        <v>0.43359493561115209</v>
      </c>
      <c r="O83" s="21">
        <v>80</v>
      </c>
      <c r="P83" s="42">
        <f t="shared" si="24"/>
        <v>0.35262485123639087</v>
      </c>
      <c r="Q83" s="21">
        <v>92</v>
      </c>
      <c r="R83" s="42">
        <f t="shared" si="25"/>
        <v>0.34686875541982432</v>
      </c>
      <c r="S83" s="21">
        <v>80</v>
      </c>
      <c r="T83" s="42">
        <f t="shared" si="26"/>
        <v>0.30155678691243543</v>
      </c>
    </row>
    <row r="84" spans="1:20" s="22" customFormat="1" x14ac:dyDescent="0.25">
      <c r="A84" s="23" t="s">
        <v>64</v>
      </c>
      <c r="B84" s="21">
        <v>1</v>
      </c>
      <c r="C84" s="41">
        <f t="shared" si="18"/>
        <v>6.4943499155734503E-3</v>
      </c>
      <c r="D84" s="21">
        <v>2</v>
      </c>
      <c r="E84" s="42">
        <f t="shared" si="19"/>
        <v>1.3724010155767515E-2</v>
      </c>
      <c r="F84" s="35"/>
      <c r="G84" s="21">
        <v>2</v>
      </c>
      <c r="H84" s="42">
        <f t="shared" si="27"/>
        <v>1.36332651670075E-2</v>
      </c>
      <c r="I84" s="43">
        <v>5</v>
      </c>
      <c r="J84" s="42">
        <f t="shared" si="21"/>
        <v>2.9661268315833184E-2</v>
      </c>
      <c r="K84" s="44">
        <v>6</v>
      </c>
      <c r="L84" s="45">
        <f t="shared" si="22"/>
        <v>2.8660138524002867E-2</v>
      </c>
      <c r="M84" s="46">
        <v>15</v>
      </c>
      <c r="N84" s="45">
        <f t="shared" si="23"/>
        <v>6.5039240341672799E-2</v>
      </c>
      <c r="O84" s="46">
        <v>6</v>
      </c>
      <c r="P84" s="45">
        <f t="shared" si="24"/>
        <v>2.6446863842729314E-2</v>
      </c>
      <c r="Q84" s="46">
        <v>11</v>
      </c>
      <c r="R84" s="45">
        <f t="shared" si="25"/>
        <v>4.1473438148022471E-2</v>
      </c>
      <c r="S84" s="46">
        <v>12</v>
      </c>
      <c r="T84" s="42">
        <f t="shared" si="26"/>
        <v>4.5233518036865317E-2</v>
      </c>
    </row>
    <row r="85" spans="1:20" s="22" customFormat="1" x14ac:dyDescent="0.25">
      <c r="A85" s="23" t="s">
        <v>69</v>
      </c>
      <c r="B85" s="21">
        <v>1</v>
      </c>
      <c r="C85" s="41">
        <f t="shared" si="18"/>
        <v>6.4943499155734503E-3</v>
      </c>
      <c r="D85" s="76">
        <v>0</v>
      </c>
      <c r="E85" s="42">
        <f t="shared" si="19"/>
        <v>0</v>
      </c>
      <c r="F85" s="35"/>
      <c r="G85" s="76">
        <v>0</v>
      </c>
      <c r="H85" s="42">
        <f t="shared" si="27"/>
        <v>0</v>
      </c>
      <c r="I85" s="43">
        <v>12</v>
      </c>
      <c r="J85" s="42">
        <f t="shared" si="21"/>
        <v>7.1187043957999643E-2</v>
      </c>
      <c r="K85" s="44">
        <v>2</v>
      </c>
      <c r="L85" s="45">
        <f t="shared" si="22"/>
        <v>9.5533795080009563E-3</v>
      </c>
      <c r="M85" s="46">
        <v>12</v>
      </c>
      <c r="N85" s="45">
        <f t="shared" si="23"/>
        <v>5.2031392273338244E-2</v>
      </c>
      <c r="O85" s="46">
        <v>4</v>
      </c>
      <c r="P85" s="45">
        <f t="shared" si="24"/>
        <v>1.7631242561819544E-2</v>
      </c>
      <c r="Q85" s="46">
        <v>11</v>
      </c>
      <c r="R85" s="45">
        <f t="shared" si="25"/>
        <v>4.1473438148022471E-2</v>
      </c>
      <c r="S85" s="46">
        <v>7</v>
      </c>
      <c r="T85" s="42">
        <f t="shared" si="26"/>
        <v>2.6386218854838103E-2</v>
      </c>
    </row>
    <row r="86" spans="1:20" s="22" customFormat="1" x14ac:dyDescent="0.25">
      <c r="A86" s="23" t="s">
        <v>113</v>
      </c>
      <c r="B86" s="21">
        <v>1</v>
      </c>
      <c r="C86" s="41">
        <f t="shared" si="18"/>
        <v>6.4943499155734503E-3</v>
      </c>
      <c r="D86" s="21">
        <v>1</v>
      </c>
      <c r="E86" s="42">
        <f t="shared" si="19"/>
        <v>6.8620050778837576E-3</v>
      </c>
      <c r="F86" s="35"/>
      <c r="G86" s="21">
        <v>2</v>
      </c>
      <c r="H86" s="42">
        <f t="shared" si="27"/>
        <v>1.36332651670075E-2</v>
      </c>
      <c r="I86" s="43">
        <v>4</v>
      </c>
      <c r="J86" s="42">
        <f t="shared" si="21"/>
        <v>2.3729014652666549E-2</v>
      </c>
      <c r="K86" s="44">
        <v>22</v>
      </c>
      <c r="L86" s="45">
        <f t="shared" si="22"/>
        <v>0.10508717458801052</v>
      </c>
      <c r="M86" s="46">
        <v>22</v>
      </c>
      <c r="N86" s="45">
        <f t="shared" si="23"/>
        <v>9.5390885834453445E-2</v>
      </c>
      <c r="O86" s="77">
        <v>0</v>
      </c>
      <c r="P86" s="45">
        <f t="shared" si="24"/>
        <v>0</v>
      </c>
      <c r="Q86" s="77">
        <v>0</v>
      </c>
      <c r="R86" s="45">
        <f t="shared" si="25"/>
        <v>0</v>
      </c>
      <c r="S86" s="77">
        <v>0</v>
      </c>
      <c r="T86" s="42">
        <f t="shared" si="26"/>
        <v>0</v>
      </c>
    </row>
    <row r="87" spans="1:20" s="22" customFormat="1" x14ac:dyDescent="0.25">
      <c r="A87" s="23" t="s">
        <v>21</v>
      </c>
      <c r="B87" s="21">
        <v>1</v>
      </c>
      <c r="C87" s="41">
        <f t="shared" si="18"/>
        <v>6.4943499155734503E-3</v>
      </c>
      <c r="D87" s="21">
        <v>5</v>
      </c>
      <c r="E87" s="42">
        <f t="shared" si="19"/>
        <v>3.431002538941879E-2</v>
      </c>
      <c r="F87" s="35"/>
      <c r="G87" s="21">
        <v>7</v>
      </c>
      <c r="H87" s="42">
        <f t="shared" si="27"/>
        <v>4.7716428084526245E-2</v>
      </c>
      <c r="I87" s="43">
        <v>20</v>
      </c>
      <c r="J87" s="42">
        <f t="shared" si="21"/>
        <v>0.11864507326333273</v>
      </c>
      <c r="K87" s="44">
        <v>79</v>
      </c>
      <c r="L87" s="45">
        <f t="shared" si="22"/>
        <v>0.37735849056603776</v>
      </c>
      <c r="M87" s="46">
        <v>113</v>
      </c>
      <c r="N87" s="45">
        <f t="shared" si="23"/>
        <v>0.48996227724060187</v>
      </c>
      <c r="O87" s="46">
        <v>77</v>
      </c>
      <c r="P87" s="45">
        <f t="shared" si="24"/>
        <v>0.33940141931502621</v>
      </c>
      <c r="Q87" s="77">
        <v>0</v>
      </c>
      <c r="R87" s="45">
        <f t="shared" si="25"/>
        <v>0</v>
      </c>
      <c r="S87" s="46">
        <v>2</v>
      </c>
      <c r="T87" s="42">
        <f t="shared" si="26"/>
        <v>7.5389196728108867E-3</v>
      </c>
    </row>
    <row r="88" spans="1:20" s="22" customFormat="1" x14ac:dyDescent="0.25">
      <c r="A88" s="23" t="s">
        <v>56</v>
      </c>
      <c r="B88" s="76">
        <v>0</v>
      </c>
      <c r="C88" s="41">
        <f t="shared" si="18"/>
        <v>0</v>
      </c>
      <c r="D88" s="76">
        <v>0</v>
      </c>
      <c r="E88" s="42">
        <f t="shared" si="19"/>
        <v>0</v>
      </c>
      <c r="F88" s="81"/>
      <c r="G88" s="76">
        <v>0</v>
      </c>
      <c r="H88" s="42">
        <f t="shared" si="27"/>
        <v>0</v>
      </c>
      <c r="I88" s="43">
        <v>5</v>
      </c>
      <c r="J88" s="42">
        <f t="shared" si="21"/>
        <v>2.9661268315833184E-2</v>
      </c>
      <c r="K88" s="43">
        <v>10</v>
      </c>
      <c r="L88" s="42">
        <f t="shared" si="22"/>
        <v>4.776689754000478E-2</v>
      </c>
      <c r="M88" s="21">
        <v>16</v>
      </c>
      <c r="N88" s="42">
        <f t="shared" si="23"/>
        <v>6.9375189697784334E-2</v>
      </c>
      <c r="O88" s="76">
        <v>0</v>
      </c>
      <c r="P88" s="42">
        <f t="shared" si="24"/>
        <v>0</v>
      </c>
      <c r="Q88" s="76">
        <v>0</v>
      </c>
      <c r="R88" s="42">
        <f t="shared" si="25"/>
        <v>0</v>
      </c>
      <c r="S88" s="76">
        <v>0</v>
      </c>
      <c r="T88" s="42">
        <f t="shared" si="26"/>
        <v>0</v>
      </c>
    </row>
    <row r="89" spans="1:20" s="22" customFormat="1" x14ac:dyDescent="0.25">
      <c r="A89" s="23" t="s">
        <v>52</v>
      </c>
      <c r="B89" s="76">
        <v>0</v>
      </c>
      <c r="C89" s="41">
        <f t="shared" si="18"/>
        <v>0</v>
      </c>
      <c r="D89" s="21">
        <v>2</v>
      </c>
      <c r="E89" s="42">
        <f t="shared" si="19"/>
        <v>1.3724010155767515E-2</v>
      </c>
      <c r="F89" s="81"/>
      <c r="G89" s="21">
        <v>4</v>
      </c>
      <c r="H89" s="42">
        <f t="shared" si="27"/>
        <v>2.7266530334015E-2</v>
      </c>
      <c r="I89" s="43">
        <v>7</v>
      </c>
      <c r="J89" s="42">
        <f t="shared" si="21"/>
        <v>4.152577564216646E-2</v>
      </c>
      <c r="K89" s="43">
        <v>12</v>
      </c>
      <c r="L89" s="42">
        <f t="shared" si="22"/>
        <v>5.7320277048005734E-2</v>
      </c>
      <c r="M89" s="21">
        <v>37</v>
      </c>
      <c r="N89" s="42">
        <f t="shared" si="23"/>
        <v>0.16043012617612626</v>
      </c>
      <c r="O89" s="21">
        <v>31</v>
      </c>
      <c r="P89" s="42">
        <f t="shared" si="24"/>
        <v>0.13664212985410146</v>
      </c>
      <c r="Q89" s="21">
        <v>78</v>
      </c>
      <c r="R89" s="42">
        <f t="shared" si="25"/>
        <v>0.29408437959506839</v>
      </c>
      <c r="S89" s="21">
        <v>74</v>
      </c>
      <c r="T89" s="42">
        <f t="shared" si="26"/>
        <v>0.2789400278940028</v>
      </c>
    </row>
    <row r="90" spans="1:20" s="22" customFormat="1" x14ac:dyDescent="0.25">
      <c r="A90" s="23" t="s">
        <v>112</v>
      </c>
      <c r="B90" s="76">
        <v>0</v>
      </c>
      <c r="C90" s="41">
        <f t="shared" si="18"/>
        <v>0</v>
      </c>
      <c r="D90" s="21">
        <v>4</v>
      </c>
      <c r="E90" s="42">
        <f t="shared" si="19"/>
        <v>2.744802031153503E-2</v>
      </c>
      <c r="F90" s="35"/>
      <c r="G90" s="21">
        <v>7</v>
      </c>
      <c r="H90" s="42">
        <f t="shared" si="27"/>
        <v>4.7716428084526245E-2</v>
      </c>
      <c r="I90" s="43">
        <v>4</v>
      </c>
      <c r="J90" s="42">
        <f t="shared" si="21"/>
        <v>2.3729014652666549E-2</v>
      </c>
      <c r="K90" s="43">
        <v>7</v>
      </c>
      <c r="L90" s="42">
        <f t="shared" si="22"/>
        <v>3.3436828278003344E-2</v>
      </c>
      <c r="M90" s="21">
        <v>7</v>
      </c>
      <c r="N90" s="42">
        <f t="shared" si="23"/>
        <v>3.0351645492780646E-2</v>
      </c>
      <c r="O90" s="21">
        <v>2</v>
      </c>
      <c r="P90" s="42">
        <f t="shared" si="24"/>
        <v>8.8156212809097721E-3</v>
      </c>
      <c r="Q90" s="21">
        <v>3</v>
      </c>
      <c r="R90" s="42">
        <f t="shared" si="25"/>
        <v>1.13109376767334E-2</v>
      </c>
      <c r="S90" s="21">
        <v>7</v>
      </c>
      <c r="T90" s="42">
        <f t="shared" si="26"/>
        <v>2.6386218854838103E-2</v>
      </c>
    </row>
    <row r="91" spans="1:20" s="22" customFormat="1" x14ac:dyDescent="0.25">
      <c r="A91" s="23" t="s">
        <v>60</v>
      </c>
      <c r="B91" s="76">
        <v>0</v>
      </c>
      <c r="C91" s="41">
        <f t="shared" si="18"/>
        <v>0</v>
      </c>
      <c r="D91" s="21">
        <v>3</v>
      </c>
      <c r="E91" s="42">
        <f t="shared" si="19"/>
        <v>2.0586015233651271E-2</v>
      </c>
      <c r="F91" s="35"/>
      <c r="G91" s="21">
        <v>1</v>
      </c>
      <c r="H91" s="42">
        <f t="shared" si="27"/>
        <v>6.8166325835037501E-3</v>
      </c>
      <c r="I91" s="43">
        <v>1</v>
      </c>
      <c r="J91" s="42">
        <f t="shared" si="21"/>
        <v>5.9322536631666372E-3</v>
      </c>
      <c r="K91" s="44">
        <v>8</v>
      </c>
      <c r="L91" s="45">
        <f t="shared" si="22"/>
        <v>3.8213518032003825E-2</v>
      </c>
      <c r="M91" s="46">
        <v>14</v>
      </c>
      <c r="N91" s="45">
        <f t="shared" si="23"/>
        <v>6.0703290985561292E-2</v>
      </c>
      <c r="O91" s="46">
        <v>9</v>
      </c>
      <c r="P91" s="45">
        <f t="shared" si="24"/>
        <v>3.9670295764093977E-2</v>
      </c>
      <c r="Q91" s="46">
        <v>66</v>
      </c>
      <c r="R91" s="45">
        <f t="shared" si="25"/>
        <v>0.24884062888813485</v>
      </c>
      <c r="S91" s="46">
        <v>58</v>
      </c>
      <c r="T91" s="42">
        <f t="shared" si="26"/>
        <v>0.21862867051151572</v>
      </c>
    </row>
    <row r="92" spans="1:20" s="22" customFormat="1" x14ac:dyDescent="0.25">
      <c r="A92" s="23" t="s">
        <v>95</v>
      </c>
      <c r="B92" s="76">
        <v>0</v>
      </c>
      <c r="C92" s="41">
        <f t="shared" si="18"/>
        <v>0</v>
      </c>
      <c r="D92" s="21">
        <v>1</v>
      </c>
      <c r="E92" s="42">
        <f t="shared" si="19"/>
        <v>6.8620050778837576E-3</v>
      </c>
      <c r="F92" s="35"/>
      <c r="G92" s="21">
        <v>7</v>
      </c>
      <c r="H92" s="42">
        <f t="shared" si="27"/>
        <v>4.7716428084526245E-2</v>
      </c>
      <c r="I92" s="43">
        <v>3</v>
      </c>
      <c r="J92" s="42">
        <f t="shared" si="21"/>
        <v>1.7796760989499911E-2</v>
      </c>
      <c r="K92" s="43">
        <v>5</v>
      </c>
      <c r="L92" s="42">
        <f t="shared" si="22"/>
        <v>2.388344877000239E-2</v>
      </c>
      <c r="M92" s="21">
        <v>2</v>
      </c>
      <c r="N92" s="42">
        <f t="shared" si="23"/>
        <v>8.6718987122230418E-3</v>
      </c>
      <c r="O92" s="21">
        <v>7</v>
      </c>
      <c r="P92" s="42">
        <f t="shared" si="24"/>
        <v>3.0854674483184203E-2</v>
      </c>
      <c r="Q92" s="21">
        <v>10</v>
      </c>
      <c r="R92" s="42">
        <f t="shared" si="25"/>
        <v>3.770312558911134E-2</v>
      </c>
      <c r="S92" s="21">
        <v>10</v>
      </c>
      <c r="T92" s="42">
        <f t="shared" si="26"/>
        <v>3.7694598364054428E-2</v>
      </c>
    </row>
    <row r="93" spans="1:20" s="22" customFormat="1" x14ac:dyDescent="0.25">
      <c r="A93" s="23" t="s">
        <v>96</v>
      </c>
      <c r="B93" s="76">
        <v>0</v>
      </c>
      <c r="C93" s="41">
        <f t="shared" si="18"/>
        <v>0</v>
      </c>
      <c r="D93" s="76">
        <v>0</v>
      </c>
      <c r="E93" s="42">
        <f t="shared" si="19"/>
        <v>0</v>
      </c>
      <c r="F93" s="35"/>
      <c r="G93" s="21">
        <v>32</v>
      </c>
      <c r="H93" s="42">
        <f t="shared" si="27"/>
        <v>0.21813224267212</v>
      </c>
      <c r="I93" s="43">
        <v>83</v>
      </c>
      <c r="J93" s="42">
        <f t="shared" si="21"/>
        <v>0.49237705404283089</v>
      </c>
      <c r="K93" s="43">
        <v>20</v>
      </c>
      <c r="L93" s="42">
        <f t="shared" si="22"/>
        <v>9.5533795080009559E-2</v>
      </c>
      <c r="M93" s="76">
        <v>0</v>
      </c>
      <c r="N93" s="42">
        <f t="shared" si="23"/>
        <v>0</v>
      </c>
      <c r="O93" s="76">
        <v>0</v>
      </c>
      <c r="P93" s="42">
        <f t="shared" si="24"/>
        <v>0</v>
      </c>
      <c r="Q93" s="76">
        <v>0</v>
      </c>
      <c r="R93" s="42">
        <f t="shared" si="25"/>
        <v>0</v>
      </c>
      <c r="S93" s="76">
        <v>0</v>
      </c>
      <c r="T93" s="45">
        <f t="shared" si="26"/>
        <v>0</v>
      </c>
    </row>
    <row r="94" spans="1:20" s="22" customFormat="1" x14ac:dyDescent="0.25">
      <c r="A94" s="23" t="s">
        <v>15</v>
      </c>
      <c r="B94" s="76">
        <v>0</v>
      </c>
      <c r="C94" s="41">
        <f t="shared" si="18"/>
        <v>0</v>
      </c>
      <c r="D94" s="76">
        <v>0</v>
      </c>
      <c r="E94" s="42">
        <f t="shared" si="19"/>
        <v>0</v>
      </c>
      <c r="F94" s="35"/>
      <c r="G94" s="21">
        <v>81</v>
      </c>
      <c r="H94" s="42">
        <f t="shared" si="27"/>
        <v>0.55214723926380371</v>
      </c>
      <c r="I94" s="43">
        <v>111</v>
      </c>
      <c r="J94" s="42">
        <f t="shared" si="21"/>
        <v>0.65848015661149673</v>
      </c>
      <c r="K94" s="44">
        <v>150</v>
      </c>
      <c r="L94" s="45">
        <f t="shared" si="22"/>
        <v>0.71650346310007162</v>
      </c>
      <c r="M94" s="46">
        <v>146</v>
      </c>
      <c r="N94" s="45">
        <f t="shared" si="23"/>
        <v>0.63304860599228197</v>
      </c>
      <c r="O94" s="46">
        <v>161</v>
      </c>
      <c r="P94" s="45">
        <f t="shared" si="24"/>
        <v>0.70965751311323666</v>
      </c>
      <c r="Q94" s="46">
        <v>208</v>
      </c>
      <c r="R94" s="45">
        <f t="shared" si="25"/>
        <v>0.78422501225351571</v>
      </c>
      <c r="S94" s="46">
        <v>205</v>
      </c>
      <c r="T94" s="45">
        <f t="shared" si="26"/>
        <v>0.77273926646311586</v>
      </c>
    </row>
    <row r="95" spans="1:20" s="22" customFormat="1" x14ac:dyDescent="0.25">
      <c r="A95" s="67" t="s">
        <v>70</v>
      </c>
      <c r="B95" s="40">
        <v>327</v>
      </c>
      <c r="C95" s="62">
        <f t="shared" ref="C95:C96" si="28">B95/$B$125*100</f>
        <v>2.1236524223925182</v>
      </c>
      <c r="D95" s="40">
        <v>284</v>
      </c>
      <c r="E95" s="63">
        <f t="shared" ref="E95:E96" si="29">D95/$D$125*100</f>
        <v>1.9488094421189872</v>
      </c>
      <c r="F95" s="35"/>
      <c r="G95" s="40">
        <v>214</v>
      </c>
      <c r="H95" s="63">
        <f t="shared" ref="H95:H96" si="30">G95/$G$125*100</f>
        <v>1.4587593728698023</v>
      </c>
      <c r="I95" s="43">
        <v>264</v>
      </c>
      <c r="J95" s="42">
        <f t="shared" ref="J95:J96" si="31">I95/$I$125*100</f>
        <v>1.5661149670759922</v>
      </c>
      <c r="K95" s="64">
        <v>307</v>
      </c>
      <c r="L95" s="65">
        <f t="shared" ref="L95:L96" si="32">K95/K$125*100</f>
        <v>1.4664437544781468</v>
      </c>
      <c r="M95" s="66">
        <v>314</v>
      </c>
      <c r="N95" s="65">
        <f t="shared" ref="N95:N96" si="33">M95/M$125*100</f>
        <v>1.3614880978190174</v>
      </c>
      <c r="O95" s="66">
        <v>420</v>
      </c>
      <c r="P95" s="65">
        <f t="shared" ref="P95:P96" si="34">O95/O$125*100</f>
        <v>1.8512804689910523</v>
      </c>
      <c r="Q95" s="66">
        <v>545</v>
      </c>
      <c r="R95" s="65">
        <f t="shared" ref="R95:R96" si="35">Q95/Q$125*100</f>
        <v>2.054820344606568</v>
      </c>
      <c r="S95" s="66">
        <v>719</v>
      </c>
      <c r="T95" s="65">
        <f t="shared" ref="T95:T96" si="36">S95/S$125*100</f>
        <v>2.7102416223755137</v>
      </c>
    </row>
    <row r="96" spans="1:20" s="22" customFormat="1" x14ac:dyDescent="0.25">
      <c r="A96" s="24" t="s">
        <v>150</v>
      </c>
      <c r="B96" s="25">
        <f>SUM(B8:B95)</f>
        <v>12791</v>
      </c>
      <c r="C96" s="36">
        <f t="shared" si="28"/>
        <v>83.069229770100023</v>
      </c>
      <c r="D96" s="25">
        <f>SUM(D8:D95)</f>
        <v>12312</v>
      </c>
      <c r="E96" s="37">
        <f t="shared" si="29"/>
        <v>84.485006518904825</v>
      </c>
      <c r="F96" s="35"/>
      <c r="G96" s="25">
        <f>SUM(G8:G95)</f>
        <v>12636</v>
      </c>
      <c r="H96" s="37">
        <f t="shared" si="30"/>
        <v>86.134969325153378</v>
      </c>
      <c r="I96" s="53">
        <f>SUM(I8:I95)</f>
        <v>13691</v>
      </c>
      <c r="J96" s="39">
        <f t="shared" si="31"/>
        <v>81.218484902414417</v>
      </c>
      <c r="K96" s="53">
        <f>SUM(K8:K95)</f>
        <v>17883</v>
      </c>
      <c r="L96" s="39">
        <f t="shared" si="32"/>
        <v>85.421542870790546</v>
      </c>
      <c r="M96" s="38">
        <f>SUM(M8:M95)</f>
        <v>20033</v>
      </c>
      <c r="N96" s="39">
        <f t="shared" si="33"/>
        <v>86.862073450982095</v>
      </c>
      <c r="O96" s="38">
        <f>SUM(O8:O95)</f>
        <v>19489</v>
      </c>
      <c r="P96" s="39">
        <f t="shared" si="34"/>
        <v>85.903821571825276</v>
      </c>
      <c r="Q96" s="38">
        <f>SUM(Q8:Q95)</f>
        <v>22611</v>
      </c>
      <c r="R96" s="39">
        <f t="shared" si="35"/>
        <v>85.250537269539649</v>
      </c>
      <c r="S96" s="38">
        <f>SUM(S8:S95)</f>
        <v>22395</v>
      </c>
      <c r="T96" s="39">
        <f t="shared" si="36"/>
        <v>84.41705303629989</v>
      </c>
    </row>
    <row r="97" spans="1:20" s="22" customFormat="1" ht="16.5" customHeight="1" x14ac:dyDescent="0.25">
      <c r="A97" s="26" t="s">
        <v>157</v>
      </c>
      <c r="B97" s="27"/>
      <c r="C97" s="54"/>
      <c r="D97" s="27"/>
      <c r="E97" s="55"/>
      <c r="F97" s="35"/>
      <c r="G97" s="56"/>
      <c r="H97" s="57"/>
      <c r="I97" s="43"/>
      <c r="J97" s="42"/>
      <c r="K97" s="58"/>
      <c r="L97" s="59"/>
      <c r="M97" s="60"/>
      <c r="N97" s="59"/>
      <c r="O97" s="60"/>
      <c r="P97" s="59"/>
      <c r="Q97" s="60"/>
      <c r="R97" s="59"/>
      <c r="S97" s="60"/>
      <c r="T97" s="59"/>
    </row>
    <row r="98" spans="1:20" s="22" customFormat="1" x14ac:dyDescent="0.25">
      <c r="A98" s="23" t="s">
        <v>71</v>
      </c>
      <c r="B98" s="21">
        <v>636</v>
      </c>
      <c r="C98" s="41">
        <f t="shared" ref="C98:C122" si="37">B98/$B$125*100</f>
        <v>4.130406546304715</v>
      </c>
      <c r="D98" s="21">
        <v>512</v>
      </c>
      <c r="E98" s="42">
        <f t="shared" ref="E98:E122" si="38">D98/$D$125*100</f>
        <v>3.5133465998764839</v>
      </c>
      <c r="F98" s="35"/>
      <c r="G98" s="21">
        <v>397</v>
      </c>
      <c r="H98" s="42">
        <f t="shared" ref="H98:H122" si="39">G98/$G$125*100</f>
        <v>2.7062031356509886</v>
      </c>
      <c r="I98" s="43">
        <v>371</v>
      </c>
      <c r="J98" s="42">
        <f t="shared" ref="J98:J122" si="40">I98/$I$125*100</f>
        <v>2.2008661090348225</v>
      </c>
      <c r="K98" s="44">
        <v>535</v>
      </c>
      <c r="L98" s="45">
        <f t="shared" ref="L98:L122" si="41">K98/K$125*100</f>
        <v>2.5555290183902555</v>
      </c>
      <c r="M98" s="46">
        <v>569</v>
      </c>
      <c r="N98" s="45">
        <f t="shared" ref="N98:N122" si="42">M98/M$125*100</f>
        <v>2.4671551836274555</v>
      </c>
      <c r="O98" s="46">
        <v>519</v>
      </c>
      <c r="P98" s="45">
        <f t="shared" ref="P98:P122" si="43">O98/O$125*100</f>
        <v>2.2876537223960858</v>
      </c>
      <c r="Q98" s="46">
        <v>568</v>
      </c>
      <c r="R98" s="45">
        <f t="shared" ref="R98:R122" si="44">Q98/Q$125*100</f>
        <v>2.1415375334615239</v>
      </c>
      <c r="S98" s="46">
        <v>612</v>
      </c>
      <c r="T98" s="45">
        <f t="shared" ref="T98:T122" si="45">S98/S$125*100</f>
        <v>2.3069094198801312</v>
      </c>
    </row>
    <row r="99" spans="1:20" s="22" customFormat="1" x14ac:dyDescent="0.25">
      <c r="A99" s="23" t="s">
        <v>72</v>
      </c>
      <c r="B99" s="21">
        <v>218</v>
      </c>
      <c r="C99" s="41">
        <f t="shared" si="37"/>
        <v>1.4157682815950123</v>
      </c>
      <c r="D99" s="21">
        <v>189</v>
      </c>
      <c r="E99" s="42">
        <f t="shared" si="38"/>
        <v>1.2969189597200301</v>
      </c>
      <c r="F99" s="35"/>
      <c r="G99" s="21">
        <v>231</v>
      </c>
      <c r="H99" s="42">
        <f t="shared" si="39"/>
        <v>1.5746421267893662</v>
      </c>
      <c r="I99" s="43">
        <v>380</v>
      </c>
      <c r="J99" s="42">
        <f t="shared" si="40"/>
        <v>2.2542563920033221</v>
      </c>
      <c r="K99" s="44">
        <v>397</v>
      </c>
      <c r="L99" s="45">
        <f t="shared" si="41"/>
        <v>1.8963458323381897</v>
      </c>
      <c r="M99" s="46">
        <v>382</v>
      </c>
      <c r="N99" s="45">
        <f t="shared" si="42"/>
        <v>1.6563326540346006</v>
      </c>
      <c r="O99" s="46">
        <v>485</v>
      </c>
      <c r="P99" s="45">
        <f t="shared" si="43"/>
        <v>2.1377881606206199</v>
      </c>
      <c r="Q99" s="46">
        <v>748</v>
      </c>
      <c r="R99" s="45">
        <f t="shared" si="44"/>
        <v>2.8201937940655277</v>
      </c>
      <c r="S99" s="46">
        <v>821</v>
      </c>
      <c r="T99" s="45">
        <f t="shared" si="45"/>
        <v>3.094726525688869</v>
      </c>
    </row>
    <row r="100" spans="1:20" s="22" customFormat="1" x14ac:dyDescent="0.25">
      <c r="A100" s="23" t="s">
        <v>74</v>
      </c>
      <c r="B100" s="21">
        <v>210</v>
      </c>
      <c r="C100" s="41">
        <f t="shared" si="37"/>
        <v>1.3638134822704249</v>
      </c>
      <c r="D100" s="21">
        <v>208</v>
      </c>
      <c r="E100" s="42">
        <f t="shared" si="38"/>
        <v>1.4272970561998217</v>
      </c>
      <c r="F100" s="35"/>
      <c r="G100" s="21">
        <v>208</v>
      </c>
      <c r="H100" s="42">
        <f t="shared" si="39"/>
        <v>1.4178595773687799</v>
      </c>
      <c r="I100" s="43">
        <v>185</v>
      </c>
      <c r="J100" s="42">
        <f t="shared" si="40"/>
        <v>1.097466927685828</v>
      </c>
      <c r="K100" s="44">
        <v>245</v>
      </c>
      <c r="L100" s="45">
        <f t="shared" si="41"/>
        <v>1.170288989730117</v>
      </c>
      <c r="M100" s="46">
        <v>270</v>
      </c>
      <c r="N100" s="45">
        <f t="shared" si="42"/>
        <v>1.1707063261501105</v>
      </c>
      <c r="O100" s="46">
        <v>235</v>
      </c>
      <c r="P100" s="45">
        <f t="shared" si="43"/>
        <v>1.0358355005068982</v>
      </c>
      <c r="Q100" s="46">
        <v>263</v>
      </c>
      <c r="R100" s="45">
        <f t="shared" si="44"/>
        <v>0.99159220299362816</v>
      </c>
      <c r="S100" s="46">
        <v>233</v>
      </c>
      <c r="T100" s="45">
        <f t="shared" si="45"/>
        <v>0.87828414188246828</v>
      </c>
    </row>
    <row r="101" spans="1:20" s="22" customFormat="1" x14ac:dyDescent="0.25">
      <c r="A101" s="23" t="s">
        <v>76</v>
      </c>
      <c r="B101" s="21">
        <v>206</v>
      </c>
      <c r="C101" s="41">
        <f t="shared" si="37"/>
        <v>1.337836082608131</v>
      </c>
      <c r="D101" s="21">
        <v>140</v>
      </c>
      <c r="E101" s="42">
        <f t="shared" si="38"/>
        <v>0.96068071090372609</v>
      </c>
      <c r="F101" s="35"/>
      <c r="G101" s="21">
        <v>132</v>
      </c>
      <c r="H101" s="42">
        <f t="shared" si="39"/>
        <v>0.89979550102249495</v>
      </c>
      <c r="I101" s="43">
        <v>182</v>
      </c>
      <c r="J101" s="42">
        <f t="shared" si="40"/>
        <v>1.0796701666963278</v>
      </c>
      <c r="K101" s="44">
        <v>218</v>
      </c>
      <c r="L101" s="45">
        <f t="shared" si="41"/>
        <v>1.0413183663721042</v>
      </c>
      <c r="M101" s="46">
        <v>231</v>
      </c>
      <c r="N101" s="45">
        <f t="shared" si="42"/>
        <v>1.0016043012617613</v>
      </c>
      <c r="O101" s="46">
        <v>239</v>
      </c>
      <c r="P101" s="45">
        <f t="shared" si="43"/>
        <v>1.0534667430687179</v>
      </c>
      <c r="Q101" s="46">
        <v>269</v>
      </c>
      <c r="R101" s="45">
        <f t="shared" si="44"/>
        <v>1.014214078347095</v>
      </c>
      <c r="S101" s="46">
        <v>243</v>
      </c>
      <c r="T101" s="45">
        <f t="shared" si="45"/>
        <v>0.9159787402465227</v>
      </c>
    </row>
    <row r="102" spans="1:20" s="22" customFormat="1" x14ac:dyDescent="0.25">
      <c r="A102" s="23" t="s">
        <v>102</v>
      </c>
      <c r="B102" s="21">
        <v>197</v>
      </c>
      <c r="C102" s="41">
        <f t="shared" si="37"/>
        <v>1.2793869333679697</v>
      </c>
      <c r="D102" s="21">
        <v>228</v>
      </c>
      <c r="E102" s="42">
        <f t="shared" si="38"/>
        <v>1.5645371577574969</v>
      </c>
      <c r="F102" s="35"/>
      <c r="G102" s="21">
        <v>156</v>
      </c>
      <c r="H102" s="42">
        <f t="shared" si="39"/>
        <v>1.063394683026585</v>
      </c>
      <c r="I102" s="43">
        <v>87</v>
      </c>
      <c r="J102" s="42">
        <f t="shared" si="40"/>
        <v>0.51610606869549747</v>
      </c>
      <c r="K102" s="44">
        <v>21</v>
      </c>
      <c r="L102" s="45">
        <f t="shared" si="41"/>
        <v>0.10031048483401003</v>
      </c>
      <c r="M102" s="46">
        <v>10</v>
      </c>
      <c r="N102" s="45">
        <f t="shared" si="42"/>
        <v>4.3359493561115209E-2</v>
      </c>
      <c r="O102" s="46">
        <v>7</v>
      </c>
      <c r="P102" s="45">
        <f t="shared" si="43"/>
        <v>3.0854674483184203E-2</v>
      </c>
      <c r="Q102" s="46">
        <v>5</v>
      </c>
      <c r="R102" s="45">
        <f t="shared" si="44"/>
        <v>1.885156279455567E-2</v>
      </c>
      <c r="S102" s="46">
        <v>7</v>
      </c>
      <c r="T102" s="45">
        <f t="shared" si="45"/>
        <v>2.6386218854838103E-2</v>
      </c>
    </row>
    <row r="103" spans="1:20" s="22" customFormat="1" x14ac:dyDescent="0.25">
      <c r="A103" s="23" t="s">
        <v>73</v>
      </c>
      <c r="B103" s="21">
        <v>144</v>
      </c>
      <c r="C103" s="41">
        <f t="shared" si="37"/>
        <v>0.93518638784257702</v>
      </c>
      <c r="D103" s="21">
        <v>133</v>
      </c>
      <c r="E103" s="42">
        <f t="shared" si="38"/>
        <v>0.91264667535853972</v>
      </c>
      <c r="F103" s="35"/>
      <c r="G103" s="21">
        <v>123</v>
      </c>
      <c r="H103" s="42">
        <f t="shared" si="39"/>
        <v>0.83844580777096123</v>
      </c>
      <c r="I103" s="43">
        <v>212</v>
      </c>
      <c r="J103" s="42">
        <f t="shared" si="40"/>
        <v>1.2576377765913269</v>
      </c>
      <c r="K103" s="44">
        <v>254</v>
      </c>
      <c r="L103" s="45">
        <f t="shared" si="41"/>
        <v>1.2132791975161212</v>
      </c>
      <c r="M103" s="46">
        <v>235</v>
      </c>
      <c r="N103" s="45">
        <f t="shared" si="42"/>
        <v>1.0189480986862074</v>
      </c>
      <c r="O103" s="46">
        <v>276</v>
      </c>
      <c r="P103" s="45">
        <f t="shared" si="43"/>
        <v>1.2165557367655486</v>
      </c>
      <c r="Q103" s="46">
        <v>315</v>
      </c>
      <c r="R103" s="45">
        <f t="shared" si="44"/>
        <v>1.1876484560570071</v>
      </c>
      <c r="S103" s="46">
        <v>365</v>
      </c>
      <c r="T103" s="45">
        <f t="shared" si="45"/>
        <v>1.3758528402879868</v>
      </c>
    </row>
    <row r="104" spans="1:20" s="22" customFormat="1" x14ac:dyDescent="0.25">
      <c r="A104" s="23" t="s">
        <v>79</v>
      </c>
      <c r="B104" s="21">
        <v>117</v>
      </c>
      <c r="C104" s="41">
        <f t="shared" si="37"/>
        <v>0.75983894012209385</v>
      </c>
      <c r="D104" s="21">
        <v>116</v>
      </c>
      <c r="E104" s="42">
        <f t="shared" si="38"/>
        <v>0.79599258903451586</v>
      </c>
      <c r="F104" s="35"/>
      <c r="G104" s="21">
        <v>102</v>
      </c>
      <c r="H104" s="42">
        <f t="shared" si="39"/>
        <v>0.69529652351738247</v>
      </c>
      <c r="I104" s="43">
        <v>86</v>
      </c>
      <c r="J104" s="42">
        <f t="shared" si="40"/>
        <v>0.51017381503233084</v>
      </c>
      <c r="K104" s="44">
        <v>101</v>
      </c>
      <c r="L104" s="45">
        <f t="shared" si="41"/>
        <v>0.48244566515404824</v>
      </c>
      <c r="M104" s="46">
        <v>39</v>
      </c>
      <c r="N104" s="45">
        <f t="shared" si="42"/>
        <v>0.1691020248883493</v>
      </c>
      <c r="O104" s="46">
        <v>26</v>
      </c>
      <c r="P104" s="45">
        <f t="shared" si="43"/>
        <v>0.11460307665182705</v>
      </c>
      <c r="Q104" s="46">
        <v>36</v>
      </c>
      <c r="R104" s="45">
        <f t="shared" si="44"/>
        <v>0.13573125212080081</v>
      </c>
      <c r="S104" s="46">
        <v>38</v>
      </c>
      <c r="T104" s="45">
        <f t="shared" si="45"/>
        <v>0.14323947378340685</v>
      </c>
    </row>
    <row r="105" spans="1:20" s="22" customFormat="1" x14ac:dyDescent="0.25">
      <c r="A105" s="23" t="s">
        <v>75</v>
      </c>
      <c r="B105" s="21">
        <v>104</v>
      </c>
      <c r="C105" s="41">
        <f t="shared" si="37"/>
        <v>0.67541239121963892</v>
      </c>
      <c r="D105" s="21">
        <v>93</v>
      </c>
      <c r="E105" s="42">
        <f t="shared" si="38"/>
        <v>0.63816647224318945</v>
      </c>
      <c r="F105" s="35"/>
      <c r="G105" s="21">
        <v>105</v>
      </c>
      <c r="H105" s="42">
        <f t="shared" si="39"/>
        <v>0.71574642126789367</v>
      </c>
      <c r="I105" s="43">
        <v>148</v>
      </c>
      <c r="J105" s="42">
        <f t="shared" si="40"/>
        <v>0.87797354214866219</v>
      </c>
      <c r="K105" s="44">
        <v>228</v>
      </c>
      <c r="L105" s="45">
        <f t="shared" si="41"/>
        <v>1.0890852639121089</v>
      </c>
      <c r="M105" s="46">
        <v>257</v>
      </c>
      <c r="N105" s="45">
        <f t="shared" si="42"/>
        <v>1.1143389845206608</v>
      </c>
      <c r="O105" s="46">
        <v>293</v>
      </c>
      <c r="P105" s="45">
        <f t="shared" si="43"/>
        <v>1.2914885176532815</v>
      </c>
      <c r="Q105" s="46">
        <v>340</v>
      </c>
      <c r="R105" s="45">
        <f t="shared" si="44"/>
        <v>1.2819062700297856</v>
      </c>
      <c r="S105" s="46">
        <v>343</v>
      </c>
      <c r="T105" s="45">
        <f t="shared" si="45"/>
        <v>1.2929247238870669</v>
      </c>
    </row>
    <row r="106" spans="1:20" s="22" customFormat="1" x14ac:dyDescent="0.25">
      <c r="A106" s="23" t="s">
        <v>78</v>
      </c>
      <c r="B106" s="21">
        <v>95</v>
      </c>
      <c r="C106" s="41">
        <f t="shared" si="37"/>
        <v>0.61696324197947783</v>
      </c>
      <c r="D106" s="21">
        <v>112</v>
      </c>
      <c r="E106" s="42">
        <f t="shared" si="38"/>
        <v>0.76854456872298083</v>
      </c>
      <c r="F106" s="35"/>
      <c r="G106" s="21">
        <v>99</v>
      </c>
      <c r="H106" s="42">
        <f t="shared" si="39"/>
        <v>0.67484662576687116</v>
      </c>
      <c r="I106" s="43">
        <v>126</v>
      </c>
      <c r="J106" s="42">
        <f t="shared" si="40"/>
        <v>0.7474639615589963</v>
      </c>
      <c r="K106" s="44">
        <v>133</v>
      </c>
      <c r="L106" s="45">
        <f t="shared" si="41"/>
        <v>0.63529973728206357</v>
      </c>
      <c r="M106" s="46">
        <v>134</v>
      </c>
      <c r="N106" s="45">
        <f t="shared" si="42"/>
        <v>0.58101721371894377</v>
      </c>
      <c r="O106" s="46">
        <v>147</v>
      </c>
      <c r="P106" s="45">
        <f t="shared" si="43"/>
        <v>0.64794816414686829</v>
      </c>
      <c r="Q106" s="46">
        <v>169</v>
      </c>
      <c r="R106" s="45">
        <f t="shared" si="44"/>
        <v>0.63718282245598168</v>
      </c>
      <c r="S106" s="46">
        <v>187</v>
      </c>
      <c r="T106" s="45">
        <f t="shared" si="45"/>
        <v>0.70488898940781786</v>
      </c>
    </row>
    <row r="107" spans="1:20" s="22" customFormat="1" x14ac:dyDescent="0.25">
      <c r="A107" s="23" t="s">
        <v>77</v>
      </c>
      <c r="B107" s="21">
        <v>82</v>
      </c>
      <c r="C107" s="41">
        <f t="shared" si="37"/>
        <v>0.532536693077023</v>
      </c>
      <c r="D107" s="21">
        <v>79</v>
      </c>
      <c r="E107" s="42">
        <f t="shared" si="38"/>
        <v>0.54209840115281682</v>
      </c>
      <c r="F107" s="35"/>
      <c r="G107" s="21">
        <v>129</v>
      </c>
      <c r="H107" s="42">
        <f t="shared" si="39"/>
        <v>0.87934560327198374</v>
      </c>
      <c r="I107" s="43">
        <v>154</v>
      </c>
      <c r="J107" s="42">
        <f t="shared" si="40"/>
        <v>0.91356706412766209</v>
      </c>
      <c r="K107" s="44">
        <v>179</v>
      </c>
      <c r="L107" s="45">
        <f t="shared" si="41"/>
        <v>0.85502746596608559</v>
      </c>
      <c r="M107" s="46">
        <v>190</v>
      </c>
      <c r="N107" s="45">
        <f t="shared" si="42"/>
        <v>0.82383037766118905</v>
      </c>
      <c r="O107" s="46">
        <v>250</v>
      </c>
      <c r="P107" s="45">
        <f t="shared" si="43"/>
        <v>1.1019526601137215</v>
      </c>
      <c r="Q107" s="46">
        <v>320</v>
      </c>
      <c r="R107" s="45">
        <f t="shared" si="44"/>
        <v>1.2065000188515629</v>
      </c>
      <c r="S107" s="46">
        <v>414</v>
      </c>
      <c r="T107" s="45">
        <f t="shared" si="45"/>
        <v>1.5605563722718534</v>
      </c>
    </row>
    <row r="108" spans="1:20" s="22" customFormat="1" x14ac:dyDescent="0.25">
      <c r="A108" s="23" t="s">
        <v>80</v>
      </c>
      <c r="B108" s="21">
        <v>51</v>
      </c>
      <c r="C108" s="41">
        <f t="shared" si="37"/>
        <v>0.331211845694246</v>
      </c>
      <c r="D108" s="21">
        <v>63</v>
      </c>
      <c r="E108" s="42">
        <f t="shared" si="38"/>
        <v>0.43230631990667678</v>
      </c>
      <c r="F108" s="35"/>
      <c r="G108" s="21">
        <v>69</v>
      </c>
      <c r="H108" s="42">
        <f t="shared" si="39"/>
        <v>0.47034764826175873</v>
      </c>
      <c r="I108" s="43">
        <v>86</v>
      </c>
      <c r="J108" s="42">
        <f t="shared" si="40"/>
        <v>0.51017381503233084</v>
      </c>
      <c r="K108" s="44">
        <v>73</v>
      </c>
      <c r="L108" s="45">
        <f t="shared" si="41"/>
        <v>0.34869835204203486</v>
      </c>
      <c r="M108" s="46">
        <v>125</v>
      </c>
      <c r="N108" s="45">
        <f t="shared" si="42"/>
        <v>0.54199366951394012</v>
      </c>
      <c r="O108" s="46">
        <v>82</v>
      </c>
      <c r="P108" s="45">
        <f t="shared" si="43"/>
        <v>0.36144047251730066</v>
      </c>
      <c r="Q108" s="46">
        <v>83</v>
      </c>
      <c r="R108" s="45">
        <f t="shared" si="44"/>
        <v>0.31293594238962408</v>
      </c>
      <c r="S108" s="46">
        <v>86</v>
      </c>
      <c r="T108" s="45">
        <f t="shared" si="45"/>
        <v>0.32417354593086811</v>
      </c>
    </row>
    <row r="109" spans="1:20" s="22" customFormat="1" x14ac:dyDescent="0.25">
      <c r="A109" s="23" t="s">
        <v>85</v>
      </c>
      <c r="B109" s="21">
        <v>24</v>
      </c>
      <c r="C109" s="41">
        <f t="shared" si="37"/>
        <v>0.15586439797376284</v>
      </c>
      <c r="D109" s="21">
        <v>10</v>
      </c>
      <c r="E109" s="42">
        <f t="shared" si="38"/>
        <v>6.862005077883758E-2</v>
      </c>
      <c r="F109" s="35"/>
      <c r="G109" s="21">
        <v>9</v>
      </c>
      <c r="H109" s="42">
        <f t="shared" si="39"/>
        <v>6.1349693251533749E-2</v>
      </c>
      <c r="I109" s="43">
        <v>9</v>
      </c>
      <c r="J109" s="42">
        <f t="shared" si="40"/>
        <v>5.3390282968499729E-2</v>
      </c>
      <c r="K109" s="44">
        <v>17</v>
      </c>
      <c r="L109" s="45">
        <f t="shared" si="41"/>
        <v>8.1203725818008124E-2</v>
      </c>
      <c r="M109" s="46">
        <v>20</v>
      </c>
      <c r="N109" s="45">
        <f t="shared" si="42"/>
        <v>8.6718987122230418E-2</v>
      </c>
      <c r="O109" s="46">
        <v>28</v>
      </c>
      <c r="P109" s="45">
        <f t="shared" si="43"/>
        <v>0.12341869793273681</v>
      </c>
      <c r="Q109" s="46">
        <v>31</v>
      </c>
      <c r="R109" s="45">
        <f t="shared" si="44"/>
        <v>0.11687968932624514</v>
      </c>
      <c r="S109" s="46">
        <v>53</v>
      </c>
      <c r="T109" s="45">
        <f t="shared" si="45"/>
        <v>0.19978137132948848</v>
      </c>
    </row>
    <row r="110" spans="1:20" s="22" customFormat="1" x14ac:dyDescent="0.25">
      <c r="A110" s="23" t="s">
        <v>107</v>
      </c>
      <c r="B110" s="21">
        <v>24</v>
      </c>
      <c r="C110" s="41">
        <f t="shared" si="37"/>
        <v>0.15586439797376284</v>
      </c>
      <c r="D110" s="21">
        <v>31</v>
      </c>
      <c r="E110" s="42">
        <f t="shared" si="38"/>
        <v>0.21272215741439648</v>
      </c>
      <c r="F110" s="35"/>
      <c r="G110" s="21">
        <v>39</v>
      </c>
      <c r="H110" s="42">
        <f t="shared" si="39"/>
        <v>0.26584867075664625</v>
      </c>
      <c r="I110" s="43">
        <v>59</v>
      </c>
      <c r="J110" s="42">
        <f t="shared" si="40"/>
        <v>0.35000296612683157</v>
      </c>
      <c r="K110" s="44">
        <v>105</v>
      </c>
      <c r="L110" s="45">
        <f t="shared" si="41"/>
        <v>0.50155242417005008</v>
      </c>
      <c r="M110" s="46">
        <v>159</v>
      </c>
      <c r="N110" s="45">
        <f t="shared" si="42"/>
        <v>0.68941594762173175</v>
      </c>
      <c r="O110" s="46">
        <v>176</v>
      </c>
      <c r="P110" s="45">
        <f t="shared" si="43"/>
        <v>0.77577467272005995</v>
      </c>
      <c r="Q110" s="46">
        <v>212</v>
      </c>
      <c r="R110" s="45">
        <f t="shared" si="44"/>
        <v>0.79930626248916037</v>
      </c>
      <c r="S110" s="46">
        <v>207</v>
      </c>
      <c r="T110" s="45">
        <f t="shared" si="45"/>
        <v>0.7802781861359267</v>
      </c>
    </row>
    <row r="111" spans="1:20" s="22" customFormat="1" x14ac:dyDescent="0.25">
      <c r="A111" s="23" t="s">
        <v>81</v>
      </c>
      <c r="B111" s="21">
        <v>20</v>
      </c>
      <c r="C111" s="41">
        <f t="shared" si="37"/>
        <v>0.12988699831146902</v>
      </c>
      <c r="D111" s="21">
        <v>31</v>
      </c>
      <c r="E111" s="42">
        <f t="shared" si="38"/>
        <v>0.21272215741439648</v>
      </c>
      <c r="F111" s="35"/>
      <c r="G111" s="21">
        <v>20</v>
      </c>
      <c r="H111" s="42">
        <f t="shared" si="39"/>
        <v>0.13633265167007499</v>
      </c>
      <c r="I111" s="43">
        <v>43</v>
      </c>
      <c r="J111" s="42">
        <f t="shared" si="40"/>
        <v>0.25508690751616542</v>
      </c>
      <c r="K111" s="44">
        <v>66</v>
      </c>
      <c r="L111" s="45">
        <f t="shared" si="41"/>
        <v>0.31526152376403149</v>
      </c>
      <c r="M111" s="46">
        <v>82</v>
      </c>
      <c r="N111" s="45">
        <f t="shared" si="42"/>
        <v>0.35554784720114468</v>
      </c>
      <c r="O111" s="46">
        <v>126</v>
      </c>
      <c r="P111" s="45">
        <f t="shared" si="43"/>
        <v>0.55538414069731556</v>
      </c>
      <c r="Q111" s="46">
        <v>53</v>
      </c>
      <c r="R111" s="45">
        <f t="shared" si="44"/>
        <v>0.19982656562229009</v>
      </c>
      <c r="S111" s="46">
        <v>18</v>
      </c>
      <c r="T111" s="45">
        <f t="shared" si="45"/>
        <v>6.7850277055297975E-2</v>
      </c>
    </row>
    <row r="112" spans="1:20" s="22" customFormat="1" x14ac:dyDescent="0.25">
      <c r="A112" s="23" t="s">
        <v>84</v>
      </c>
      <c r="B112" s="21">
        <v>19</v>
      </c>
      <c r="C112" s="41">
        <f t="shared" si="37"/>
        <v>0.12339264839589557</v>
      </c>
      <c r="D112" s="21">
        <v>4</v>
      </c>
      <c r="E112" s="42">
        <f t="shared" si="38"/>
        <v>2.744802031153503E-2</v>
      </c>
      <c r="F112" s="35"/>
      <c r="G112" s="21">
        <v>6</v>
      </c>
      <c r="H112" s="42">
        <f t="shared" si="39"/>
        <v>4.0899795501022497E-2</v>
      </c>
      <c r="I112" s="43">
        <v>9</v>
      </c>
      <c r="J112" s="42">
        <f t="shared" si="40"/>
        <v>5.3390282968499729E-2</v>
      </c>
      <c r="K112" s="44">
        <v>18</v>
      </c>
      <c r="L112" s="45">
        <f t="shared" si="41"/>
        <v>8.5980415572008598E-2</v>
      </c>
      <c r="M112" s="46">
        <v>19</v>
      </c>
      <c r="N112" s="45">
        <f t="shared" si="42"/>
        <v>8.2383037766118883E-2</v>
      </c>
      <c r="O112" s="46">
        <v>22</v>
      </c>
      <c r="P112" s="45">
        <f t="shared" si="43"/>
        <v>9.6971834090007494E-2</v>
      </c>
      <c r="Q112" s="46">
        <v>48</v>
      </c>
      <c r="R112" s="45">
        <f t="shared" si="44"/>
        <v>0.1809750028277344</v>
      </c>
      <c r="S112" s="46">
        <v>35</v>
      </c>
      <c r="T112" s="45">
        <f t="shared" si="45"/>
        <v>0.1319310942741905</v>
      </c>
    </row>
    <row r="113" spans="1:20" s="22" customFormat="1" x14ac:dyDescent="0.25">
      <c r="A113" s="23" t="s">
        <v>88</v>
      </c>
      <c r="B113" s="21">
        <v>17</v>
      </c>
      <c r="C113" s="41">
        <f t="shared" si="37"/>
        <v>0.11040394856474867</v>
      </c>
      <c r="D113" s="21">
        <v>16</v>
      </c>
      <c r="E113" s="42">
        <f t="shared" si="38"/>
        <v>0.10979208124614012</v>
      </c>
      <c r="F113" s="35"/>
      <c r="G113" s="21">
        <v>13</v>
      </c>
      <c r="H113" s="42">
        <f t="shared" si="39"/>
        <v>8.8616223585548742E-2</v>
      </c>
      <c r="I113" s="43">
        <v>7</v>
      </c>
      <c r="J113" s="42">
        <f t="shared" si="40"/>
        <v>4.152577564216646E-2</v>
      </c>
      <c r="K113" s="44">
        <v>12</v>
      </c>
      <c r="L113" s="45">
        <f t="shared" si="41"/>
        <v>5.7320277048005734E-2</v>
      </c>
      <c r="M113" s="46">
        <v>18</v>
      </c>
      <c r="N113" s="45">
        <f t="shared" si="42"/>
        <v>7.8047088410007376E-2</v>
      </c>
      <c r="O113" s="46">
        <v>18</v>
      </c>
      <c r="P113" s="45">
        <f t="shared" si="43"/>
        <v>7.9340591528187954E-2</v>
      </c>
      <c r="Q113" s="46">
        <v>30</v>
      </c>
      <c r="R113" s="45">
        <f t="shared" si="44"/>
        <v>0.11310937676733401</v>
      </c>
      <c r="S113" s="46">
        <v>15</v>
      </c>
      <c r="T113" s="45">
        <f t="shared" si="45"/>
        <v>5.6541897546081646E-2</v>
      </c>
    </row>
    <row r="114" spans="1:20" s="22" customFormat="1" x14ac:dyDescent="0.25">
      <c r="A114" s="23" t="s">
        <v>99</v>
      </c>
      <c r="B114" s="21">
        <v>16</v>
      </c>
      <c r="C114" s="41">
        <f t="shared" si="37"/>
        <v>0.10390959864917521</v>
      </c>
      <c r="D114" s="21">
        <v>6</v>
      </c>
      <c r="E114" s="42">
        <f t="shared" si="38"/>
        <v>4.1172030467302542E-2</v>
      </c>
      <c r="F114" s="35"/>
      <c r="G114" s="21">
        <v>7</v>
      </c>
      <c r="H114" s="42">
        <f t="shared" si="39"/>
        <v>4.7716428084526245E-2</v>
      </c>
      <c r="I114" s="43">
        <v>11</v>
      </c>
      <c r="J114" s="42">
        <f t="shared" si="40"/>
        <v>6.5254790294833012E-2</v>
      </c>
      <c r="K114" s="78">
        <v>0</v>
      </c>
      <c r="L114" s="45">
        <f t="shared" si="41"/>
        <v>0</v>
      </c>
      <c r="M114" s="46">
        <v>4</v>
      </c>
      <c r="N114" s="45">
        <f t="shared" si="42"/>
        <v>1.7343797424446084E-2</v>
      </c>
      <c r="O114" s="46">
        <v>1</v>
      </c>
      <c r="P114" s="45">
        <f t="shared" si="43"/>
        <v>4.407810640454886E-3</v>
      </c>
      <c r="Q114" s="46">
        <v>2</v>
      </c>
      <c r="R114" s="45">
        <f t="shared" si="44"/>
        <v>7.5406251178222672E-3</v>
      </c>
      <c r="S114" s="46">
        <v>6</v>
      </c>
      <c r="T114" s="45">
        <f t="shared" si="45"/>
        <v>2.2616759018432658E-2</v>
      </c>
    </row>
    <row r="115" spans="1:20" s="22" customFormat="1" x14ac:dyDescent="0.25">
      <c r="A115" s="23" t="s">
        <v>86</v>
      </c>
      <c r="B115" s="21">
        <v>15</v>
      </c>
      <c r="C115" s="41">
        <f t="shared" si="37"/>
        <v>9.7415248733601759E-2</v>
      </c>
      <c r="D115" s="21">
        <v>12</v>
      </c>
      <c r="E115" s="42">
        <f t="shared" si="38"/>
        <v>8.2344060934605084E-2</v>
      </c>
      <c r="F115" s="35"/>
      <c r="G115" s="21">
        <v>15</v>
      </c>
      <c r="H115" s="42">
        <f t="shared" si="39"/>
        <v>0.10224948875255625</v>
      </c>
      <c r="I115" s="43">
        <v>17</v>
      </c>
      <c r="J115" s="42">
        <f t="shared" si="40"/>
        <v>0.10084831227383283</v>
      </c>
      <c r="K115" s="44">
        <v>17</v>
      </c>
      <c r="L115" s="45">
        <f t="shared" si="41"/>
        <v>8.1203725818008124E-2</v>
      </c>
      <c r="M115" s="46">
        <v>17</v>
      </c>
      <c r="N115" s="45">
        <f t="shared" si="42"/>
        <v>7.3711139053895855E-2</v>
      </c>
      <c r="O115" s="46">
        <v>38</v>
      </c>
      <c r="P115" s="45">
        <f t="shared" si="43"/>
        <v>0.16749680433728567</v>
      </c>
      <c r="Q115" s="46">
        <v>49</v>
      </c>
      <c r="R115" s="45">
        <f t="shared" si="44"/>
        <v>0.18474531538664557</v>
      </c>
      <c r="S115" s="46">
        <v>57</v>
      </c>
      <c r="T115" s="45">
        <f t="shared" si="45"/>
        <v>0.21485921067511027</v>
      </c>
    </row>
    <row r="116" spans="1:20" s="22" customFormat="1" x14ac:dyDescent="0.25">
      <c r="A116" s="23" t="s">
        <v>87</v>
      </c>
      <c r="B116" s="21">
        <v>10</v>
      </c>
      <c r="C116" s="41">
        <f t="shared" si="37"/>
        <v>6.494349915573451E-2</v>
      </c>
      <c r="D116" s="21">
        <v>11</v>
      </c>
      <c r="E116" s="42">
        <f t="shared" si="38"/>
        <v>7.5482055856721339E-2</v>
      </c>
      <c r="F116" s="35"/>
      <c r="G116" s="21">
        <v>17</v>
      </c>
      <c r="H116" s="42">
        <f t="shared" si="39"/>
        <v>0.11588275391956375</v>
      </c>
      <c r="I116" s="43">
        <v>9</v>
      </c>
      <c r="J116" s="42">
        <f t="shared" si="40"/>
        <v>5.3390282968499729E-2</v>
      </c>
      <c r="K116" s="44">
        <v>14</v>
      </c>
      <c r="L116" s="45">
        <f t="shared" si="41"/>
        <v>6.6873656556006689E-2</v>
      </c>
      <c r="M116" s="46">
        <v>23</v>
      </c>
      <c r="N116" s="45">
        <f t="shared" si="42"/>
        <v>9.972683519056498E-2</v>
      </c>
      <c r="O116" s="46">
        <v>16</v>
      </c>
      <c r="P116" s="45">
        <f t="shared" si="43"/>
        <v>7.0524970247278176E-2</v>
      </c>
      <c r="Q116" s="46">
        <v>49</v>
      </c>
      <c r="R116" s="45">
        <f t="shared" si="44"/>
        <v>0.18474531538664557</v>
      </c>
      <c r="S116" s="46">
        <v>24</v>
      </c>
      <c r="T116" s="45">
        <f t="shared" si="45"/>
        <v>9.0467036073730633E-2</v>
      </c>
    </row>
    <row r="117" spans="1:20" s="22" customFormat="1" x14ac:dyDescent="0.25">
      <c r="A117" s="23" t="s">
        <v>98</v>
      </c>
      <c r="B117" s="21">
        <v>4</v>
      </c>
      <c r="C117" s="41">
        <f t="shared" si="37"/>
        <v>2.5977399662293801E-2</v>
      </c>
      <c r="D117" s="21">
        <v>2</v>
      </c>
      <c r="E117" s="42">
        <f t="shared" si="38"/>
        <v>1.3724010155767515E-2</v>
      </c>
      <c r="F117" s="35"/>
      <c r="G117" s="21">
        <v>11</v>
      </c>
      <c r="H117" s="42">
        <f t="shared" si="39"/>
        <v>7.4982958418541246E-2</v>
      </c>
      <c r="I117" s="43">
        <v>5</v>
      </c>
      <c r="J117" s="42">
        <f t="shared" si="40"/>
        <v>2.9661268315833184E-2</v>
      </c>
      <c r="K117" s="44">
        <v>9</v>
      </c>
      <c r="L117" s="45">
        <f t="shared" si="41"/>
        <v>4.2990207786004299E-2</v>
      </c>
      <c r="M117" s="46">
        <v>6</v>
      </c>
      <c r="N117" s="45">
        <f t="shared" si="42"/>
        <v>2.6015696136669122E-2</v>
      </c>
      <c r="O117" s="46">
        <v>6</v>
      </c>
      <c r="P117" s="45">
        <f t="shared" si="43"/>
        <v>2.6446863842729314E-2</v>
      </c>
      <c r="Q117" s="46">
        <v>13</v>
      </c>
      <c r="R117" s="45">
        <f t="shared" si="44"/>
        <v>4.9014063265844732E-2</v>
      </c>
      <c r="S117" s="46">
        <v>13</v>
      </c>
      <c r="T117" s="45">
        <f t="shared" si="45"/>
        <v>4.9002977873270757E-2</v>
      </c>
    </row>
    <row r="118" spans="1:20" s="22" customFormat="1" x14ac:dyDescent="0.25">
      <c r="A118" s="23" t="s">
        <v>83</v>
      </c>
      <c r="B118" s="21">
        <v>4</v>
      </c>
      <c r="C118" s="41">
        <f t="shared" si="37"/>
        <v>2.5977399662293801E-2</v>
      </c>
      <c r="D118" s="21">
        <v>4</v>
      </c>
      <c r="E118" s="42">
        <f t="shared" si="38"/>
        <v>2.744802031153503E-2</v>
      </c>
      <c r="F118" s="35"/>
      <c r="G118" s="21">
        <v>4</v>
      </c>
      <c r="H118" s="42">
        <f t="shared" si="39"/>
        <v>2.7266530334015E-2</v>
      </c>
      <c r="I118" s="43">
        <v>8</v>
      </c>
      <c r="J118" s="42">
        <f t="shared" si="40"/>
        <v>4.7458029305333098E-2</v>
      </c>
      <c r="K118" s="44">
        <v>20</v>
      </c>
      <c r="L118" s="45">
        <f t="shared" si="41"/>
        <v>9.5533795080009559E-2</v>
      </c>
      <c r="M118" s="46">
        <v>16</v>
      </c>
      <c r="N118" s="45">
        <f t="shared" si="42"/>
        <v>6.9375189697784334E-2</v>
      </c>
      <c r="O118" s="46">
        <v>14</v>
      </c>
      <c r="P118" s="45">
        <f t="shared" si="43"/>
        <v>6.1709348966368406E-2</v>
      </c>
      <c r="Q118" s="46">
        <v>17</v>
      </c>
      <c r="R118" s="45">
        <f t="shared" si="44"/>
        <v>6.4095313501489268E-2</v>
      </c>
      <c r="S118" s="46">
        <v>27</v>
      </c>
      <c r="T118" s="45">
        <f t="shared" si="45"/>
        <v>0.10177541558294696</v>
      </c>
    </row>
    <row r="119" spans="1:20" s="22" customFormat="1" x14ac:dyDescent="0.25">
      <c r="A119" s="23" t="s">
        <v>82</v>
      </c>
      <c r="B119" s="21">
        <v>1</v>
      </c>
      <c r="C119" s="41">
        <f t="shared" si="37"/>
        <v>6.4943499155734503E-3</v>
      </c>
      <c r="D119" s="21">
        <v>2</v>
      </c>
      <c r="E119" s="42">
        <f t="shared" si="38"/>
        <v>1.3724010155767515E-2</v>
      </c>
      <c r="F119" s="35"/>
      <c r="G119" s="21">
        <v>2</v>
      </c>
      <c r="H119" s="42">
        <f t="shared" si="39"/>
        <v>1.36332651670075E-2</v>
      </c>
      <c r="I119" s="43">
        <v>15</v>
      </c>
      <c r="J119" s="42">
        <f t="shared" si="40"/>
        <v>8.8983804947499551E-2</v>
      </c>
      <c r="K119" s="44">
        <v>43</v>
      </c>
      <c r="L119" s="45">
        <f t="shared" si="41"/>
        <v>0.20539765942202054</v>
      </c>
      <c r="M119" s="46">
        <v>60</v>
      </c>
      <c r="N119" s="45">
        <f t="shared" si="42"/>
        <v>0.2601569613666912</v>
      </c>
      <c r="O119" s="46">
        <v>52</v>
      </c>
      <c r="P119" s="45">
        <f t="shared" si="43"/>
        <v>0.2292061533036541</v>
      </c>
      <c r="Q119" s="46">
        <v>56</v>
      </c>
      <c r="R119" s="45">
        <f t="shared" si="44"/>
        <v>0.2111375032990235</v>
      </c>
      <c r="S119" s="46">
        <v>3</v>
      </c>
      <c r="T119" s="45">
        <f t="shared" si="45"/>
        <v>1.1308379509216329E-2</v>
      </c>
    </row>
    <row r="120" spans="1:20" s="22" customFormat="1" x14ac:dyDescent="0.25">
      <c r="A120" s="23" t="s">
        <v>89</v>
      </c>
      <c r="B120" s="76">
        <v>0</v>
      </c>
      <c r="C120" s="41">
        <f t="shared" si="37"/>
        <v>0</v>
      </c>
      <c r="D120" s="21">
        <v>2</v>
      </c>
      <c r="E120" s="42">
        <f t="shared" si="38"/>
        <v>1.3724010155767515E-2</v>
      </c>
      <c r="F120" s="35"/>
      <c r="G120" s="21">
        <v>4</v>
      </c>
      <c r="H120" s="42">
        <f t="shared" si="39"/>
        <v>2.7266530334015E-2</v>
      </c>
      <c r="I120" s="43">
        <v>7</v>
      </c>
      <c r="J120" s="42">
        <f t="shared" si="40"/>
        <v>4.152577564216646E-2</v>
      </c>
      <c r="K120" s="44">
        <v>11</v>
      </c>
      <c r="L120" s="45">
        <f t="shared" si="41"/>
        <v>5.254358729400526E-2</v>
      </c>
      <c r="M120" s="46">
        <v>36</v>
      </c>
      <c r="N120" s="45">
        <f t="shared" si="42"/>
        <v>0.15609417682001475</v>
      </c>
      <c r="O120" s="46">
        <v>21</v>
      </c>
      <c r="P120" s="45">
        <f t="shared" si="43"/>
        <v>9.2564023449552613E-2</v>
      </c>
      <c r="Q120" s="46">
        <v>14</v>
      </c>
      <c r="R120" s="45">
        <f t="shared" si="44"/>
        <v>5.2784375824755876E-2</v>
      </c>
      <c r="S120" s="46">
        <v>11</v>
      </c>
      <c r="T120" s="45">
        <f t="shared" si="45"/>
        <v>4.1464058200459876E-2</v>
      </c>
    </row>
    <row r="121" spans="1:20" s="22" customFormat="1" x14ac:dyDescent="0.25">
      <c r="A121" s="23" t="s">
        <v>90</v>
      </c>
      <c r="B121" s="76">
        <v>0</v>
      </c>
      <c r="C121" s="41">
        <f t="shared" si="37"/>
        <v>0</v>
      </c>
      <c r="D121" s="76">
        <v>0</v>
      </c>
      <c r="E121" s="42">
        <f t="shared" si="38"/>
        <v>0</v>
      </c>
      <c r="F121" s="35"/>
      <c r="G121" s="21">
        <v>3</v>
      </c>
      <c r="H121" s="42">
        <f t="shared" si="39"/>
        <v>2.0449897750511249E-2</v>
      </c>
      <c r="I121" s="43">
        <v>2</v>
      </c>
      <c r="J121" s="42">
        <f t="shared" si="40"/>
        <v>1.1864507326333274E-2</v>
      </c>
      <c r="K121" s="44">
        <v>7</v>
      </c>
      <c r="L121" s="45">
        <f t="shared" si="41"/>
        <v>3.3436828278003344E-2</v>
      </c>
      <c r="M121" s="46">
        <v>13</v>
      </c>
      <c r="N121" s="45">
        <f t="shared" si="42"/>
        <v>5.6367341629449765E-2</v>
      </c>
      <c r="O121" s="46">
        <v>4</v>
      </c>
      <c r="P121" s="45">
        <f t="shared" si="43"/>
        <v>1.7631242561819544E-2</v>
      </c>
      <c r="Q121" s="46">
        <v>20</v>
      </c>
      <c r="R121" s="45">
        <f t="shared" si="44"/>
        <v>7.540625117822268E-2</v>
      </c>
      <c r="S121" s="46">
        <v>50</v>
      </c>
      <c r="T121" s="45">
        <f t="shared" si="45"/>
        <v>0.18847299182027213</v>
      </c>
    </row>
    <row r="122" spans="1:20" s="22" customFormat="1" x14ac:dyDescent="0.25">
      <c r="A122" s="23" t="s">
        <v>100</v>
      </c>
      <c r="B122" s="76">
        <v>0</v>
      </c>
      <c r="C122" s="41">
        <f t="shared" si="37"/>
        <v>0</v>
      </c>
      <c r="D122" s="76">
        <v>0</v>
      </c>
      <c r="E122" s="42">
        <f t="shared" si="38"/>
        <v>0</v>
      </c>
      <c r="F122" s="35"/>
      <c r="G122" s="76">
        <v>0</v>
      </c>
      <c r="H122" s="42">
        <f t="shared" si="39"/>
        <v>0</v>
      </c>
      <c r="I122" s="43">
        <v>803</v>
      </c>
      <c r="J122" s="42">
        <f t="shared" si="40"/>
        <v>4.7635996915228098</v>
      </c>
      <c r="K122" s="44">
        <v>196</v>
      </c>
      <c r="L122" s="45">
        <f t="shared" si="41"/>
        <v>0.93623119178409364</v>
      </c>
      <c r="M122" s="77">
        <v>0</v>
      </c>
      <c r="N122" s="45">
        <f t="shared" si="42"/>
        <v>0</v>
      </c>
      <c r="O122" s="77">
        <v>0</v>
      </c>
      <c r="P122" s="45">
        <f t="shared" si="43"/>
        <v>0</v>
      </c>
      <c r="Q122" s="77">
        <v>0</v>
      </c>
      <c r="R122" s="45">
        <f t="shared" si="44"/>
        <v>0</v>
      </c>
      <c r="S122" s="77">
        <v>0</v>
      </c>
      <c r="T122" s="45">
        <f t="shared" si="45"/>
        <v>0</v>
      </c>
    </row>
    <row r="123" spans="1:20" s="22" customFormat="1" x14ac:dyDescent="0.25">
      <c r="A123" s="29" t="s">
        <v>91</v>
      </c>
      <c r="B123" s="28">
        <v>393</v>
      </c>
      <c r="C123" s="47">
        <f t="shared" ref="C123:C125" si="46">B123/$B$125*100</f>
        <v>2.5522795168203665</v>
      </c>
      <c r="D123" s="48">
        <v>257</v>
      </c>
      <c r="E123" s="49">
        <f t="shared" ref="E123:E125" si="47">D123/$D$125*100</f>
        <v>1.7635353050161258</v>
      </c>
      <c r="F123" s="35"/>
      <c r="G123" s="48">
        <v>133</v>
      </c>
      <c r="H123" s="49">
        <f t="shared" ref="H123:H125" si="48">G123/$G$125*100</f>
        <v>0.90661213360599868</v>
      </c>
      <c r="I123" s="43">
        <v>145</v>
      </c>
      <c r="J123" s="42">
        <f t="shared" ref="J123:J125" si="49">I123/$I$125*100</f>
        <v>0.8601767811591623</v>
      </c>
      <c r="K123" s="50">
        <v>133</v>
      </c>
      <c r="L123" s="51">
        <f t="shared" ref="L123:L125" si="50">K123/K$125*100</f>
        <v>0.63529973728206357</v>
      </c>
      <c r="M123" s="52">
        <v>115</v>
      </c>
      <c r="N123" s="51">
        <f t="shared" ref="N123:N125" si="51">M123/M$125*100</f>
        <v>0.49863417595282483</v>
      </c>
      <c r="O123" s="52">
        <v>117</v>
      </c>
      <c r="P123" s="51">
        <f t="shared" ref="P123:P125" si="52">O123/O$125*100</f>
        <v>0.5157138449332217</v>
      </c>
      <c r="Q123" s="52">
        <v>202</v>
      </c>
      <c r="R123" s="51">
        <f t="shared" ref="R123" si="53">Q123/Q$125*100</f>
        <v>0.76160313690004899</v>
      </c>
      <c r="S123" s="52">
        <v>266</v>
      </c>
      <c r="T123" s="51">
        <f t="shared" ref="T123:T125" si="54">S123/S$125*100</f>
        <v>1.0026763164838479</v>
      </c>
    </row>
    <row r="124" spans="1:20" s="22" customFormat="1" x14ac:dyDescent="0.25">
      <c r="A124" s="24" t="s">
        <v>151</v>
      </c>
      <c r="B124" s="40">
        <f>SUM(B98:B123)</f>
        <v>2607</v>
      </c>
      <c r="C124" s="36">
        <f t="shared" si="46"/>
        <v>16.930770229899984</v>
      </c>
      <c r="D124" s="25">
        <f>SUM(D98:D123)</f>
        <v>2261</v>
      </c>
      <c r="E124" s="37">
        <f t="shared" si="47"/>
        <v>15.514993481095177</v>
      </c>
      <c r="F124" s="35"/>
      <c r="G124" s="25">
        <f>SUM(G98:G123)</f>
        <v>2034</v>
      </c>
      <c r="H124" s="37">
        <f t="shared" si="48"/>
        <v>13.865030674846626</v>
      </c>
      <c r="I124" s="38">
        <f>SUM(I98:I123)</f>
        <v>3166</v>
      </c>
      <c r="J124" s="39">
        <f t="shared" si="49"/>
        <v>18.781515097585572</v>
      </c>
      <c r="K124" s="38">
        <f>SUM(K98:K123)</f>
        <v>3052</v>
      </c>
      <c r="L124" s="39">
        <f t="shared" si="50"/>
        <v>14.578457129209458</v>
      </c>
      <c r="M124" s="38">
        <f>SUM(M98:M123)</f>
        <v>3030</v>
      </c>
      <c r="N124" s="39">
        <f t="shared" si="51"/>
        <v>13.137926549017909</v>
      </c>
      <c r="O124" s="38">
        <f>SUM(O98:O123)</f>
        <v>3198</v>
      </c>
      <c r="P124" s="39">
        <f t="shared" si="52"/>
        <v>14.096178428174724</v>
      </c>
      <c r="Q124" s="38">
        <f>SUM(Q98:Q123)</f>
        <v>3912</v>
      </c>
      <c r="R124" s="39">
        <f>SUM(R98:R123)</f>
        <v>14.749462730460355</v>
      </c>
      <c r="S124" s="38">
        <f>SUM(S98:S123)</f>
        <v>4134</v>
      </c>
      <c r="T124" s="39">
        <f t="shared" si="54"/>
        <v>15.582946963700101</v>
      </c>
    </row>
    <row r="125" spans="1:20" s="22" customFormat="1" ht="21.75" customHeight="1" x14ac:dyDescent="0.25">
      <c r="A125" s="24" t="s">
        <v>152</v>
      </c>
      <c r="B125" s="25">
        <f>SUM(B124,B96)</f>
        <v>15398</v>
      </c>
      <c r="C125" s="36">
        <f t="shared" si="46"/>
        <v>100</v>
      </c>
      <c r="D125" s="25">
        <f>SUM(D124,D96)</f>
        <v>14573</v>
      </c>
      <c r="E125" s="37">
        <f t="shared" si="47"/>
        <v>100</v>
      </c>
      <c r="F125" s="35"/>
      <c r="G125" s="25">
        <f>+G124+G96</f>
        <v>14670</v>
      </c>
      <c r="H125" s="37">
        <f t="shared" si="48"/>
        <v>100</v>
      </c>
      <c r="I125" s="38">
        <f>+I124+I96</f>
        <v>16857</v>
      </c>
      <c r="J125" s="39">
        <f t="shared" si="49"/>
        <v>100</v>
      </c>
      <c r="K125" s="38">
        <f>+K124+K96</f>
        <v>20935</v>
      </c>
      <c r="L125" s="39">
        <f t="shared" si="50"/>
        <v>100</v>
      </c>
      <c r="M125" s="38">
        <f>+M124+M96</f>
        <v>23063</v>
      </c>
      <c r="N125" s="39">
        <f t="shared" si="51"/>
        <v>100</v>
      </c>
      <c r="O125" s="38">
        <f>+O124+O96</f>
        <v>22687</v>
      </c>
      <c r="P125" s="39">
        <f t="shared" si="52"/>
        <v>100</v>
      </c>
      <c r="Q125" s="38">
        <f>+Q124+Q96</f>
        <v>26523</v>
      </c>
      <c r="R125" s="39">
        <f>+R124+R96</f>
        <v>100</v>
      </c>
      <c r="S125" s="38">
        <f>+S124+S96</f>
        <v>26529</v>
      </c>
      <c r="T125" s="39">
        <f t="shared" si="54"/>
        <v>100</v>
      </c>
    </row>
    <row r="126" spans="1:20" ht="21.75" customHeight="1" x14ac:dyDescent="0.35">
      <c r="A126" s="136" t="s">
        <v>160</v>
      </c>
      <c r="B126" s="136"/>
      <c r="C126" s="136"/>
      <c r="D126" s="136"/>
      <c r="E126" s="136"/>
      <c r="F126" s="136"/>
      <c r="G126" s="136"/>
      <c r="H126" s="136"/>
      <c r="I126" s="136"/>
      <c r="J126" s="136"/>
      <c r="K126" s="136"/>
      <c r="L126" s="136"/>
      <c r="M126" s="136"/>
      <c r="N126" s="136"/>
      <c r="O126" s="136"/>
      <c r="P126" s="136"/>
      <c r="Q126" s="136"/>
      <c r="R126" s="136"/>
      <c r="S126" s="136"/>
      <c r="T126" s="136"/>
    </row>
    <row r="127" spans="1:20" customFormat="1" ht="21.75" customHeight="1" x14ac:dyDescent="0.3">
      <c r="A127" s="135" t="s">
        <v>114</v>
      </c>
      <c r="B127" s="135"/>
      <c r="C127" s="135"/>
      <c r="D127" s="135"/>
      <c r="E127" s="135"/>
      <c r="F127" s="135"/>
      <c r="G127" s="135"/>
      <c r="H127" s="135"/>
      <c r="I127" s="135"/>
      <c r="J127" s="135"/>
      <c r="K127" s="135"/>
      <c r="L127" s="135"/>
      <c r="M127" s="135"/>
      <c r="N127" s="135"/>
      <c r="O127" s="135"/>
      <c r="P127" s="135"/>
      <c r="Q127" s="135"/>
      <c r="R127" s="135"/>
      <c r="S127" s="135"/>
      <c r="T127" s="135"/>
    </row>
    <row r="128" spans="1:20" customFormat="1" x14ac:dyDescent="0.25">
      <c r="A128" s="137" t="s">
        <v>161</v>
      </c>
      <c r="B128" s="137"/>
      <c r="C128" s="137"/>
      <c r="D128" s="137"/>
      <c r="E128" s="137"/>
      <c r="F128" s="137"/>
      <c r="G128" s="137"/>
      <c r="H128" s="137"/>
      <c r="I128" s="137"/>
      <c r="J128" s="137"/>
      <c r="K128" s="137"/>
      <c r="L128" s="137"/>
      <c r="M128" s="137"/>
      <c r="N128" s="137"/>
      <c r="O128" s="137"/>
      <c r="P128" s="137"/>
      <c r="Q128" s="137"/>
      <c r="R128" s="137"/>
      <c r="S128" s="137"/>
      <c r="T128" s="137"/>
    </row>
    <row r="129" spans="1:20" customFormat="1" ht="21.75" customHeight="1" x14ac:dyDescent="0.3">
      <c r="A129" s="138" t="s">
        <v>116</v>
      </c>
      <c r="B129" s="138"/>
      <c r="C129" s="138"/>
      <c r="D129" s="138"/>
      <c r="E129" s="138"/>
      <c r="F129" s="138"/>
      <c r="G129" s="138"/>
      <c r="H129" s="138"/>
      <c r="I129" s="138"/>
      <c r="J129" s="138"/>
      <c r="K129" s="138"/>
      <c r="L129" s="138"/>
      <c r="M129" s="138"/>
      <c r="N129" s="138"/>
      <c r="O129" s="138"/>
      <c r="P129" s="138"/>
      <c r="Q129" s="138"/>
      <c r="R129" s="138"/>
      <c r="S129" s="138"/>
      <c r="T129" s="138"/>
    </row>
    <row r="130" spans="1:20" customFormat="1" x14ac:dyDescent="0.25">
      <c r="A130" s="139" t="s">
        <v>162</v>
      </c>
      <c r="B130" s="139"/>
      <c r="C130" s="139"/>
      <c r="D130" s="139"/>
      <c r="E130" s="139"/>
      <c r="F130" s="139"/>
      <c r="G130" s="139"/>
      <c r="H130" s="139"/>
      <c r="I130" s="139"/>
      <c r="J130" s="139"/>
      <c r="K130" s="139"/>
      <c r="L130" s="139"/>
      <c r="M130" s="139"/>
      <c r="N130" s="139"/>
      <c r="O130" s="139"/>
      <c r="P130" s="139"/>
      <c r="Q130" s="139"/>
      <c r="R130" s="139"/>
      <c r="S130" s="139"/>
      <c r="T130" s="139"/>
    </row>
  </sheetData>
  <sortState xmlns:xlrd2="http://schemas.microsoft.com/office/spreadsheetml/2017/richdata2" ref="A98:T122">
    <sortCondition descending="1" ref="B98:B122"/>
  </sortState>
  <mergeCells count="26">
    <mergeCell ref="A5:A6"/>
    <mergeCell ref="B5:B6"/>
    <mergeCell ref="C5:C6"/>
    <mergeCell ref="D5:D6"/>
    <mergeCell ref="A2:T2"/>
    <mergeCell ref="A3:T3"/>
    <mergeCell ref="G5:G6"/>
    <mergeCell ref="H5:H6"/>
    <mergeCell ref="I5:I6"/>
    <mergeCell ref="J5:J6"/>
    <mergeCell ref="E5:E6"/>
    <mergeCell ref="K5:K6"/>
    <mergeCell ref="L5:L6"/>
    <mergeCell ref="M5:M6"/>
    <mergeCell ref="N5:N6"/>
    <mergeCell ref="O5:O6"/>
    <mergeCell ref="P5:P6"/>
    <mergeCell ref="Q5:Q6"/>
    <mergeCell ref="R5:R6"/>
    <mergeCell ref="S5:S6"/>
    <mergeCell ref="T5:T6"/>
    <mergeCell ref="A126:T126"/>
    <mergeCell ref="A127:T127"/>
    <mergeCell ref="A128:T128"/>
    <mergeCell ref="A129:T129"/>
    <mergeCell ref="A130:T130"/>
  </mergeCells>
  <pageMargins left="0.70866141732283472" right="0.43307086614173229" top="0.43307086614173229" bottom="0.74803149606299213" header="0.31496062992125984" footer="0.31496062992125984"/>
  <pageSetup paperSize="9" scale="68" fitToHeight="3" orientation="landscape" r:id="rId1"/>
  <headerFooter>
    <oddFooter>&amp;L&amp;"Trebuchet MS,Grassetto"Statistiche Italia - IMMATRICOLAZIONI
Automobile in cifre &amp;C&amp;"Trebuchet MS,Normale"&amp;9&amp;P/&amp;N&amp;R&amp;"Trebuchet MS,Grassetto"ANFIA - Studi e statistiche</oddFooter>
  </headerFooter>
  <rowBreaks count="2" manualBreakCount="2">
    <brk id="40" max="19" man="1"/>
    <brk id="79" max="19" man="1"/>
  </rowBreaks>
  <ignoredErrors>
    <ignoredError sqref="C124:S125"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Fogli di lavoro</vt:lpstr>
      </vt:variant>
      <vt:variant>
        <vt:i4>4</vt:i4>
      </vt:variant>
      <vt:variant>
        <vt:lpstr>Grafici</vt:lpstr>
      </vt:variant>
      <vt:variant>
        <vt:i4>1</vt:i4>
      </vt:variant>
      <vt:variant>
        <vt:lpstr>Intervalli denominati</vt:lpstr>
      </vt:variant>
      <vt:variant>
        <vt:i4>8</vt:i4>
      </vt:variant>
    </vt:vector>
  </HeadingPairs>
  <TitlesOfParts>
    <vt:vector size="13" baseType="lpstr">
      <vt:lpstr>11.R_marche (22-21)</vt:lpstr>
      <vt:lpstr>11.R_marche (21-20)</vt:lpstr>
      <vt:lpstr>11.R_marche (20-16)</vt:lpstr>
      <vt:lpstr>11.R_marche (15-07)</vt:lpstr>
      <vt:lpstr>Grafico1</vt:lpstr>
      <vt:lpstr>'11.R_marche (15-07)'!Area_stampa</vt:lpstr>
      <vt:lpstr>'11.R_marche (20-16)'!Area_stampa</vt:lpstr>
      <vt:lpstr>'11.R_marche (21-20)'!Area_stampa</vt:lpstr>
      <vt:lpstr>'11.R_marche (22-21)'!Area_stampa</vt:lpstr>
      <vt:lpstr>'11.R_marche (15-07)'!Titoli_stampa</vt:lpstr>
      <vt:lpstr>'11.R_marche (20-16)'!Titoli_stampa</vt:lpstr>
      <vt:lpstr>'11.R_marche (21-20)'!Titoli_stampa</vt:lpstr>
      <vt:lpstr>'11.R_marche (22-21)'!Titoli_stampa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2021-07-09T08:38:01Z</cp:lastPrinted>
  <dcterms:created xsi:type="dcterms:W3CDTF">2012-11-30T09:39:02Z</dcterms:created>
  <dcterms:modified xsi:type="dcterms:W3CDTF">2023-07-13T09:20:17Z</dcterms:modified>
</cp:coreProperties>
</file>