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EAEF1DF6-C03F-4A58-A465-63B8C0E3753E}" xr6:coauthVersionLast="47" xr6:coauthVersionMax="47" xr10:uidLastSave="{00000000-0000-0000-0000-000000000000}"/>
  <bookViews>
    <workbookView xWindow="-28920" yWindow="-120" windowWidth="29040" windowHeight="15720" xr2:uid="{00000000-000D-0000-FFFF-FFFF00000000}"/>
  </bookViews>
  <sheets>
    <sheet name="10.R_mesi" sheetId="1" r:id="rId1"/>
    <sheet name="Grafico1" sheetId="3" r:id="rId2"/>
  </sheets>
  <definedNames>
    <definedName name="_xlnm.Print_Area" localSheetId="0">'10.R_mesi'!$A$1:$AE$26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 i="1" l="1"/>
  <c r="S8" i="1"/>
  <c r="S9" i="1"/>
  <c r="S10" i="1"/>
  <c r="S11" i="1"/>
  <c r="S12" i="1"/>
  <c r="S14" i="1"/>
  <c r="S15" i="1"/>
  <c r="S16" i="1"/>
  <c r="S17" i="1"/>
  <c r="S18" i="1"/>
  <c r="S19" i="1"/>
  <c r="B20" i="1"/>
  <c r="B13" i="1"/>
  <c r="B21" i="1" s="1"/>
  <c r="T19" i="1"/>
  <c r="T18" i="1"/>
  <c r="T17" i="1"/>
  <c r="T16" i="1"/>
  <c r="T15" i="1"/>
  <c r="T14" i="1"/>
  <c r="T12" i="1"/>
  <c r="T11" i="1"/>
  <c r="T10" i="1"/>
  <c r="T9" i="1"/>
  <c r="T8" i="1"/>
  <c r="T7" i="1"/>
  <c r="C20" i="1" l="1"/>
  <c r="S20" i="1" s="1"/>
  <c r="C13" i="1"/>
  <c r="S13" i="1" s="1"/>
  <c r="D13" i="1"/>
  <c r="T13" i="1" l="1"/>
  <c r="C21" i="1"/>
  <c r="S21" i="1" s="1"/>
  <c r="D20" i="1"/>
  <c r="D21" i="1" s="1"/>
  <c r="AJ23" i="1" s="1"/>
  <c r="U19" i="1"/>
  <c r="U18" i="1"/>
  <c r="U17" i="1"/>
  <c r="U16" i="1"/>
  <c r="U15" i="1"/>
  <c r="U14" i="1"/>
  <c r="U12" i="1"/>
  <c r="U11" i="1"/>
  <c r="U10" i="1"/>
  <c r="U9" i="1"/>
  <c r="U8" i="1"/>
  <c r="U7" i="1"/>
  <c r="X7" i="1"/>
  <c r="W7" i="1"/>
  <c r="V7" i="1"/>
  <c r="T21" i="1" l="1"/>
  <c r="T20" i="1"/>
  <c r="V12" i="1"/>
  <c r="V11" i="1"/>
  <c r="V10" i="1"/>
  <c r="V9" i="1"/>
  <c r="V8" i="1"/>
  <c r="V19" i="1"/>
  <c r="V18" i="1"/>
  <c r="V17" i="1"/>
  <c r="V16" i="1"/>
  <c r="V15" i="1"/>
  <c r="V14" i="1"/>
  <c r="R20" i="1"/>
  <c r="Q20" i="1"/>
  <c r="P20" i="1"/>
  <c r="AF20" i="1" s="1"/>
  <c r="O20" i="1"/>
  <c r="N20" i="1"/>
  <c r="M20" i="1"/>
  <c r="L20" i="1"/>
  <c r="R13" i="1"/>
  <c r="Q13" i="1"/>
  <c r="P13" i="1"/>
  <c r="O13" i="1"/>
  <c r="N13" i="1"/>
  <c r="M13" i="1"/>
  <c r="L13" i="1"/>
  <c r="J20" i="1"/>
  <c r="AA20" i="1" s="1"/>
  <c r="I20" i="1"/>
  <c r="H20" i="1"/>
  <c r="G20" i="1"/>
  <c r="F20" i="1"/>
  <c r="E20" i="1"/>
  <c r="U20" i="1" s="1"/>
  <c r="J13" i="1"/>
  <c r="I13" i="1"/>
  <c r="H13" i="1"/>
  <c r="G13" i="1"/>
  <c r="F13" i="1"/>
  <c r="E13" i="1"/>
  <c r="U13" i="1" s="1"/>
  <c r="O21" i="1" l="1"/>
  <c r="AJ13" i="1" s="1"/>
  <c r="AB20" i="1"/>
  <c r="Y20" i="1"/>
  <c r="J21" i="1"/>
  <c r="AJ17" i="1" s="1"/>
  <c r="M21" i="1"/>
  <c r="AJ15" i="1" s="1"/>
  <c r="L21" i="1"/>
  <c r="AJ16" i="1" s="1"/>
  <c r="AE20" i="1"/>
  <c r="V13" i="1"/>
  <c r="AF13" i="1"/>
  <c r="P21" i="1"/>
  <c r="AJ12" i="1" s="1"/>
  <c r="G21" i="1"/>
  <c r="AJ20" i="1" s="1"/>
  <c r="X13" i="1"/>
  <c r="Q21" i="1"/>
  <c r="AJ11" i="1" s="1"/>
  <c r="R21" i="1"/>
  <c r="AJ10" i="1" s="1"/>
  <c r="H21" i="1"/>
  <c r="AJ19" i="1" s="1"/>
  <c r="Y13" i="1"/>
  <c r="I21" i="1"/>
  <c r="AJ18" i="1" s="1"/>
  <c r="W13" i="1"/>
  <c r="F21" i="1"/>
  <c r="AJ21" i="1" s="1"/>
  <c r="AG13" i="1"/>
  <c r="N21" i="1"/>
  <c r="AJ14" i="1" s="1"/>
  <c r="E21" i="1"/>
  <c r="U21" i="1" s="1"/>
  <c r="AA13" i="1"/>
  <c r="AC13" i="1"/>
  <c r="AD20" i="1"/>
  <c r="W20" i="1"/>
  <c r="AE13" i="1"/>
  <c r="AB13" i="1"/>
  <c r="AG20" i="1"/>
  <c r="Z20" i="1"/>
  <c r="V20" i="1"/>
  <c r="AC20" i="1"/>
  <c r="AD13" i="1"/>
  <c r="X20" i="1"/>
  <c r="Z13" i="1"/>
  <c r="AK16" i="1" l="1"/>
  <c r="AK15" i="1"/>
  <c r="AK12" i="1"/>
  <c r="AK11" i="1"/>
  <c r="AK17" i="1"/>
  <c r="AK13" i="1"/>
  <c r="AA21" i="1"/>
  <c r="W21" i="1"/>
  <c r="X21" i="1"/>
  <c r="V21" i="1"/>
  <c r="AJ22" i="1"/>
  <c r="Z21" i="1"/>
  <c r="AK18" i="1"/>
  <c r="Y21" i="1"/>
  <c r="AK14" i="1"/>
  <c r="W19" i="1"/>
  <c r="W18" i="1"/>
  <c r="W17" i="1"/>
  <c r="W16" i="1"/>
  <c r="W15" i="1"/>
  <c r="W14" i="1"/>
  <c r="W12" i="1"/>
  <c r="W11" i="1"/>
  <c r="W10" i="1"/>
  <c r="W9" i="1"/>
  <c r="W8" i="1"/>
  <c r="X19" i="1"/>
  <c r="X18" i="1"/>
  <c r="X17" i="1"/>
  <c r="X16" i="1"/>
  <c r="X15" i="1"/>
  <c r="X14" i="1"/>
  <c r="X12" i="1"/>
  <c r="X11" i="1"/>
  <c r="X10" i="1"/>
  <c r="X9" i="1"/>
  <c r="X8" i="1"/>
  <c r="AK19" i="1" l="1"/>
  <c r="AK21" i="1"/>
  <c r="AK22" i="1"/>
  <c r="AK20" i="1"/>
  <c r="AA10" i="1"/>
  <c r="Y7" i="1"/>
  <c r="Z7" i="1"/>
  <c r="AA7" i="1"/>
  <c r="AB7" i="1"/>
  <c r="Y8" i="1"/>
  <c r="Z8" i="1"/>
  <c r="AA8" i="1"/>
  <c r="AB8" i="1"/>
  <c r="Y9" i="1"/>
  <c r="Z9" i="1"/>
  <c r="AA9" i="1"/>
  <c r="AB9" i="1"/>
  <c r="Y10" i="1"/>
  <c r="Z10" i="1"/>
  <c r="AB10" i="1"/>
  <c r="Y11" i="1"/>
  <c r="Z11" i="1"/>
  <c r="AA11" i="1"/>
  <c r="AB11" i="1"/>
  <c r="Y12" i="1"/>
  <c r="Z12" i="1"/>
  <c r="AA12" i="1"/>
  <c r="AB12" i="1"/>
  <c r="Y14" i="1"/>
  <c r="Z14" i="1"/>
  <c r="AA14" i="1"/>
  <c r="AB14" i="1"/>
  <c r="Y15" i="1"/>
  <c r="Z15" i="1"/>
  <c r="AA15" i="1"/>
  <c r="AB15" i="1"/>
  <c r="Y16" i="1"/>
  <c r="Z16" i="1"/>
  <c r="AA16" i="1"/>
  <c r="AB16" i="1"/>
  <c r="Y17" i="1"/>
  <c r="Z17" i="1"/>
  <c r="AA17" i="1"/>
  <c r="AB17" i="1"/>
  <c r="Y18" i="1"/>
  <c r="Z18" i="1"/>
  <c r="AA18" i="1"/>
  <c r="AB18" i="1"/>
  <c r="Y19" i="1"/>
  <c r="Z19" i="1"/>
  <c r="AA19" i="1"/>
  <c r="AB19" i="1"/>
  <c r="AC19" i="1"/>
  <c r="AC18" i="1"/>
  <c r="AC17" i="1"/>
  <c r="AC16" i="1"/>
  <c r="AC15" i="1"/>
  <c r="AC14" i="1"/>
  <c r="AC12" i="1"/>
  <c r="AC11" i="1"/>
  <c r="AC10" i="1"/>
  <c r="AC9" i="1"/>
  <c r="AC8" i="1"/>
  <c r="AC7" i="1"/>
  <c r="AD7" i="1"/>
  <c r="AE7" i="1"/>
  <c r="AF7" i="1"/>
  <c r="AG7" i="1"/>
  <c r="AD8" i="1"/>
  <c r="AE8" i="1"/>
  <c r="AF8" i="1"/>
  <c r="AG8" i="1"/>
  <c r="AD9" i="1"/>
  <c r="AE9" i="1"/>
  <c r="AF9" i="1"/>
  <c r="AG9" i="1"/>
  <c r="AD10" i="1"/>
  <c r="AE10" i="1"/>
  <c r="AF10" i="1"/>
  <c r="AG10" i="1"/>
  <c r="AD11" i="1"/>
  <c r="AE11" i="1"/>
  <c r="AF11" i="1"/>
  <c r="AG11" i="1"/>
  <c r="AD12" i="1"/>
  <c r="AE12" i="1"/>
  <c r="AF12" i="1"/>
  <c r="AG12" i="1"/>
  <c r="AD14" i="1"/>
  <c r="AE14" i="1"/>
  <c r="AF14" i="1"/>
  <c r="AG14" i="1"/>
  <c r="AD15" i="1"/>
  <c r="AE15" i="1"/>
  <c r="AF15" i="1"/>
  <c r="AG15" i="1"/>
  <c r="AD16" i="1"/>
  <c r="AE16" i="1"/>
  <c r="AF16" i="1"/>
  <c r="AG16" i="1"/>
  <c r="AD17" i="1"/>
  <c r="AE17" i="1"/>
  <c r="AF17" i="1"/>
  <c r="AG17" i="1"/>
  <c r="AD18" i="1"/>
  <c r="AE18" i="1"/>
  <c r="AF18" i="1"/>
  <c r="AG18" i="1"/>
  <c r="AD19" i="1"/>
  <c r="AE19" i="1"/>
  <c r="AF19" i="1"/>
  <c r="AG19" i="1"/>
  <c r="AD21" i="1" l="1"/>
  <c r="AF21" i="1"/>
  <c r="AG21" i="1"/>
  <c r="AC21" i="1"/>
  <c r="AB21" i="1"/>
  <c r="AE21" i="1"/>
</calcChain>
</file>

<file path=xl/sharedStrings.xml><?xml version="1.0" encoding="utf-8"?>
<sst xmlns="http://schemas.openxmlformats.org/spreadsheetml/2006/main" count="43" uniqueCount="43">
  <si>
    <t>11/10</t>
  </si>
  <si>
    <t>10/09</t>
  </si>
  <si>
    <t>09/08</t>
  </si>
  <si>
    <t>08/07</t>
  </si>
  <si>
    <t>VOLUMI</t>
  </si>
  <si>
    <t>VAR.%</t>
  </si>
  <si>
    <r>
      <t xml:space="preserve">NEW REGISTRATIONS - TRAILERS </t>
    </r>
    <r>
      <rPr>
        <i/>
        <u/>
        <sz val="11"/>
        <rFont val="Trebuchet MS"/>
        <family val="2"/>
      </rPr>
      <t>&lt;</t>
    </r>
    <r>
      <rPr>
        <i/>
        <sz val="11"/>
        <rFont val="Trebuchet MS"/>
        <family val="2"/>
      </rPr>
      <t>3.5 T. GVW - MONTHLY TREND</t>
    </r>
  </si>
  <si>
    <t>12/11</t>
  </si>
  <si>
    <t>13/12</t>
  </si>
  <si>
    <r>
      <t xml:space="preserve">IMMATRICOLAZIONI - RIMORCHI </t>
    </r>
    <r>
      <rPr>
        <b/>
        <u/>
        <sz val="11"/>
        <rFont val="Trebuchet MS"/>
        <family val="2"/>
      </rPr>
      <t>&lt;</t>
    </r>
    <r>
      <rPr>
        <b/>
        <sz val="11"/>
        <rFont val="Trebuchet MS"/>
        <family val="2"/>
      </rPr>
      <t>3,5 T. DI PTT - ANDAMENTO MENSILE</t>
    </r>
  </si>
  <si>
    <t>14/13</t>
  </si>
  <si>
    <t>15/14</t>
  </si>
  <si>
    <t>16/15</t>
  </si>
  <si>
    <t>17/16</t>
  </si>
  <si>
    <r>
      <t>Mese/</t>
    </r>
    <r>
      <rPr>
        <b/>
        <i/>
        <sz val="9"/>
        <color theme="1" tint="0.14999847407452621"/>
        <rFont val="Trebuchet MS"/>
        <family val="2"/>
      </rPr>
      <t>Month</t>
    </r>
  </si>
  <si>
    <r>
      <t xml:space="preserve">var.% / </t>
    </r>
    <r>
      <rPr>
        <b/>
        <i/>
        <sz val="9"/>
        <color theme="1" tint="0.14999847407452621"/>
        <rFont val="Trebuchet MS"/>
        <family val="2"/>
      </rPr>
      <t>%chg.</t>
    </r>
  </si>
  <si>
    <t>18/17</t>
  </si>
  <si>
    <t>Fino al 2013, i dati sono stati elaborati dall'Anfia in base al numero delle carte di circolazione rilasciate. Dal 2014, i dati sono elaborati in base all'effettiva data di immatricolazione.</t>
  </si>
  <si>
    <t>Up to 2013, figures result from Anfia elaborations based on the total number of registration papers issued by the Ministry of Transport. Starting from 2014, data processing is based on the date of registration.</t>
  </si>
  <si>
    <r>
      <t>Gennaio/</t>
    </r>
    <r>
      <rPr>
        <i/>
        <sz val="9"/>
        <color theme="1" tint="0.14999847407452621"/>
        <rFont val="Trebuchet MS"/>
        <family val="2"/>
      </rPr>
      <t>January</t>
    </r>
  </si>
  <si>
    <r>
      <t>Febbraio/</t>
    </r>
    <r>
      <rPr>
        <i/>
        <sz val="9"/>
        <color theme="1" tint="0.14999847407452621"/>
        <rFont val="Trebuchet MS"/>
        <family val="2"/>
      </rPr>
      <t>February</t>
    </r>
  </si>
  <si>
    <r>
      <t>Marzo/</t>
    </r>
    <r>
      <rPr>
        <i/>
        <sz val="9"/>
        <color theme="1" tint="0.14999847407452621"/>
        <rFont val="Trebuchet MS"/>
        <family val="2"/>
      </rPr>
      <t>March</t>
    </r>
  </si>
  <si>
    <r>
      <t>Aprile/</t>
    </r>
    <r>
      <rPr>
        <i/>
        <sz val="9"/>
        <color theme="1" tint="0.14999847407452621"/>
        <rFont val="Trebuchet MS"/>
        <family val="2"/>
      </rPr>
      <t>April</t>
    </r>
  </si>
  <si>
    <r>
      <t>Maggio/</t>
    </r>
    <r>
      <rPr>
        <i/>
        <sz val="9"/>
        <color theme="1" tint="0.14999847407452621"/>
        <rFont val="Trebuchet MS"/>
        <family val="2"/>
      </rPr>
      <t>May</t>
    </r>
  </si>
  <si>
    <r>
      <t>Giugno/</t>
    </r>
    <r>
      <rPr>
        <i/>
        <sz val="9"/>
        <color theme="1" tint="0.14999847407452621"/>
        <rFont val="Trebuchet MS"/>
        <family val="2"/>
      </rPr>
      <t>June</t>
    </r>
  </si>
  <si>
    <r>
      <t>Luglio/</t>
    </r>
    <r>
      <rPr>
        <i/>
        <sz val="9"/>
        <color theme="1" tint="0.14999847407452621"/>
        <rFont val="Trebuchet MS"/>
        <family val="2"/>
      </rPr>
      <t>July</t>
    </r>
  </si>
  <si>
    <r>
      <t>Agosto/</t>
    </r>
    <r>
      <rPr>
        <i/>
        <sz val="9"/>
        <color theme="1" tint="0.14999847407452621"/>
        <rFont val="Trebuchet MS"/>
        <family val="2"/>
      </rPr>
      <t>August</t>
    </r>
  </si>
  <si>
    <r>
      <t>Settembre/</t>
    </r>
    <r>
      <rPr>
        <i/>
        <sz val="9"/>
        <color theme="1" tint="0.14999847407452621"/>
        <rFont val="Trebuchet MS"/>
        <family val="2"/>
      </rPr>
      <t>September</t>
    </r>
  </si>
  <si>
    <r>
      <t>Ottobre/</t>
    </r>
    <r>
      <rPr>
        <i/>
        <sz val="9"/>
        <color theme="1" tint="0.14999847407452621"/>
        <rFont val="Trebuchet MS"/>
        <family val="2"/>
      </rPr>
      <t>October</t>
    </r>
  </si>
  <si>
    <r>
      <t>Novembre/</t>
    </r>
    <r>
      <rPr>
        <i/>
        <sz val="9"/>
        <color theme="1" tint="0.14999847407452621"/>
        <rFont val="Trebuchet MS"/>
        <family val="2"/>
      </rPr>
      <t>November</t>
    </r>
  </si>
  <si>
    <r>
      <t>Dicembre/</t>
    </r>
    <r>
      <rPr>
        <i/>
        <sz val="9"/>
        <color theme="1" tint="0.14999847407452621"/>
        <rFont val="Trebuchet MS"/>
        <family val="2"/>
      </rPr>
      <t>December</t>
    </r>
  </si>
  <si>
    <r>
      <t>Totale/</t>
    </r>
    <r>
      <rPr>
        <b/>
        <i/>
        <sz val="9"/>
        <color theme="1" tint="0.14999847407452621"/>
        <rFont val="Trebuchet MS"/>
        <family val="2"/>
      </rPr>
      <t>Total</t>
    </r>
  </si>
  <si>
    <t xml:space="preserve"> </t>
  </si>
  <si>
    <t>19/18</t>
  </si>
  <si>
    <r>
      <rPr>
        <b/>
        <sz val="9"/>
        <rFont val="Trebuchet MS"/>
        <family val="2"/>
      </rPr>
      <t>I°Semestre</t>
    </r>
    <r>
      <rPr>
        <i/>
        <sz val="9"/>
        <color theme="1" tint="0.14999847407452621"/>
        <rFont val="Trebuchet MS"/>
        <family val="2"/>
      </rPr>
      <t>/the first half</t>
    </r>
  </si>
  <si>
    <r>
      <rPr>
        <b/>
        <sz val="9"/>
        <rFont val="Trebuchet MS"/>
        <family val="2"/>
      </rPr>
      <t>II°Semestre</t>
    </r>
    <r>
      <rPr>
        <i/>
        <sz val="9"/>
        <color theme="1" tint="0.14999847407452621"/>
        <rFont val="Trebuchet MS"/>
        <family val="2"/>
      </rPr>
      <t>/the second half</t>
    </r>
  </si>
  <si>
    <r>
      <t>* Dati provvisori</t>
    </r>
    <r>
      <rPr>
        <i/>
        <sz val="8"/>
        <color theme="1" tint="0.14999847407452621"/>
        <rFont val="Trebuchet MS"/>
        <family val="2"/>
      </rPr>
      <t xml:space="preserve"> / * Provisional data</t>
    </r>
  </si>
  <si>
    <t>20/19</t>
  </si>
  <si>
    <t>21/20</t>
  </si>
  <si>
    <t xml:space="preserve">Nota - Elaborazioni Anfia su dati del Ministero dei Trasporti presenti in archivio al 30/04/2023 (Aut. Min.D07161/H4). </t>
  </si>
  <si>
    <t xml:space="preserve">Note - Prepared by Anfia on Ministry of Transports data as of April 30, 2023. </t>
  </si>
  <si>
    <t>2022*</t>
  </si>
  <si>
    <t>22/21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</si>
</sst>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0.0_ ;\-#,##0.0\ "/>
    <numFmt numFmtId="166" formatCode="#,##0_ ;\-#,##0\ "/>
  </numFmts>
  <fonts count="38"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u/>
      <sz val="11"/>
      <name val="Trebuchet MS"/>
      <family val="2"/>
    </font>
    <font>
      <b/>
      <sz val="11"/>
      <name val="Trebuchet MS"/>
      <family val="2"/>
    </font>
    <font>
      <b/>
      <sz val="9"/>
      <name val="Trebuchet MS"/>
      <family val="2"/>
    </font>
    <font>
      <sz val="9"/>
      <color indexed="8"/>
      <name val="Trebuchet MS"/>
      <family val="2"/>
    </font>
    <font>
      <i/>
      <u/>
      <sz val="11"/>
      <name val="Trebuchet MS"/>
      <family val="2"/>
    </font>
    <font>
      <i/>
      <sz val="11"/>
      <name val="Trebuchet MS"/>
      <family val="2"/>
    </font>
    <font>
      <sz val="9"/>
      <name val="Trebuchet MS"/>
      <family val="2"/>
    </font>
    <font>
      <sz val="9"/>
      <color indexed="9"/>
      <name val="Trebuchet MS"/>
      <family val="2"/>
    </font>
    <font>
      <sz val="8"/>
      <name val="Trebuchet MS"/>
      <family val="2"/>
    </font>
    <font>
      <sz val="8"/>
      <color indexed="8"/>
      <name val="Trebuchet MS"/>
      <family val="2"/>
    </font>
    <font>
      <sz val="9"/>
      <color theme="0"/>
      <name val="Trebuchet MS"/>
      <family val="2"/>
    </font>
    <font>
      <sz val="9"/>
      <color rgb="FFFF0000"/>
      <name val="Trebuchet MS"/>
      <family val="2"/>
    </font>
    <font>
      <i/>
      <sz val="11"/>
      <color theme="1" tint="0.14999847407452621"/>
      <name val="Trebuchet MS"/>
      <family val="2"/>
    </font>
    <font>
      <b/>
      <i/>
      <sz val="9"/>
      <color theme="1" tint="0.14999847407452621"/>
      <name val="Trebuchet MS"/>
      <family val="2"/>
    </font>
    <font>
      <i/>
      <sz val="8"/>
      <color theme="1" tint="0.14999847407452621"/>
      <name val="Trebuchet MS"/>
      <family val="2"/>
    </font>
    <font>
      <i/>
      <sz val="9"/>
      <color theme="1" tint="0.14999847407452621"/>
      <name val="Trebuchet MS"/>
      <family val="2"/>
    </font>
    <font>
      <sz val="9"/>
      <color theme="2" tint="-0.89999084444715716"/>
      <name val="Trebuchet MS"/>
      <family val="2"/>
    </font>
    <font>
      <sz val="9"/>
      <color theme="1"/>
      <name val="Trebuchet MS"/>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theme="0"/>
        <bgColor indexed="64"/>
      </patternFill>
    </fill>
    <fill>
      <patternFill patternType="solid">
        <fgColor rgb="FFFFCC99"/>
        <bgColor indexed="64"/>
      </patternFill>
    </fill>
  </fills>
  <borders count="30">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hair">
        <color indexed="22"/>
      </bottom>
      <diagonal/>
    </border>
    <border>
      <left style="thin">
        <color indexed="64"/>
      </left>
      <right/>
      <top style="thin">
        <color indexed="64"/>
      </top>
      <bottom style="hair">
        <color indexed="22"/>
      </bottom>
      <diagonal/>
    </border>
    <border>
      <left style="thin">
        <color indexed="64"/>
      </left>
      <right style="thin">
        <color indexed="64"/>
      </right>
      <top style="hair">
        <color indexed="22"/>
      </top>
      <bottom style="hair">
        <color indexed="22"/>
      </bottom>
      <diagonal/>
    </border>
    <border>
      <left style="thin">
        <color indexed="64"/>
      </left>
      <right/>
      <top style="hair">
        <color indexed="22"/>
      </top>
      <bottom style="hair">
        <color indexed="22"/>
      </bottom>
      <diagonal/>
    </border>
    <border>
      <left style="thin">
        <color indexed="64"/>
      </left>
      <right style="thin">
        <color indexed="64"/>
      </right>
      <top style="hair">
        <color indexed="22"/>
      </top>
      <bottom style="thin">
        <color indexed="64"/>
      </bottom>
      <diagonal/>
    </border>
    <border>
      <left style="thin">
        <color indexed="64"/>
      </left>
      <right/>
      <top style="hair">
        <color indexed="22"/>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hair">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hair">
        <color indexed="22"/>
      </top>
      <bottom/>
      <diagonal/>
    </border>
    <border>
      <left style="thin">
        <color indexed="64"/>
      </left>
      <right style="thin">
        <color indexed="64"/>
      </right>
      <top style="hair">
        <color indexed="22"/>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3">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84">
    <xf numFmtId="0" fontId="0" fillId="0" borderId="0" xfId="0"/>
    <xf numFmtId="0" fontId="23" fillId="0" borderId="0" xfId="0" applyFont="1"/>
    <xf numFmtId="0" fontId="27" fillId="0" borderId="0" xfId="0" applyFont="1"/>
    <xf numFmtId="0" fontId="29" fillId="0" borderId="0" xfId="0" applyFont="1"/>
    <xf numFmtId="0" fontId="31" fillId="0" borderId="0" xfId="0" applyFont="1"/>
    <xf numFmtId="0" fontId="22" fillId="25" borderId="16" xfId="0" applyFont="1" applyFill="1" applyBorder="1" applyAlignment="1">
      <alignment horizontal="center" vertical="center"/>
    </xf>
    <xf numFmtId="0" fontId="23" fillId="26" borderId="0" xfId="0" applyFont="1" applyFill="1"/>
    <xf numFmtId="16" fontId="22" fillId="25" borderId="16" xfId="0" quotePrefix="1" applyNumberFormat="1" applyFont="1" applyFill="1" applyBorder="1" applyAlignment="1">
      <alignment horizontal="right" vertical="center"/>
    </xf>
    <xf numFmtId="0" fontId="23" fillId="0" borderId="0" xfId="0" applyFont="1" applyAlignment="1">
      <alignment vertical="top"/>
    </xf>
    <xf numFmtId="49" fontId="22" fillId="0" borderId="16" xfId="0" applyNumberFormat="1" applyFont="1" applyBorder="1" applyAlignment="1">
      <alignment vertical="center"/>
    </xf>
    <xf numFmtId="165" fontId="22" fillId="0" borderId="16" xfId="0" applyNumberFormat="1" applyFont="1" applyBorder="1" applyAlignment="1">
      <alignment vertical="center"/>
    </xf>
    <xf numFmtId="164" fontId="22" fillId="0" borderId="16" xfId="0" applyNumberFormat="1" applyFont="1" applyBorder="1" applyAlignment="1">
      <alignment vertical="center"/>
    </xf>
    <xf numFmtId="0" fontId="31" fillId="0" borderId="0" xfId="0" applyFont="1" applyAlignment="1">
      <alignment vertical="center"/>
    </xf>
    <xf numFmtId="0" fontId="23" fillId="0" borderId="0" xfId="0" applyFont="1" applyAlignment="1">
      <alignment vertical="center"/>
    </xf>
    <xf numFmtId="165" fontId="26" fillId="0" borderId="10" xfId="0" applyNumberFormat="1" applyFont="1" applyBorder="1" applyAlignment="1">
      <alignment horizontal="right" vertical="center"/>
    </xf>
    <xf numFmtId="164" fontId="26" fillId="0" borderId="10" xfId="0" applyNumberFormat="1" applyFont="1" applyBorder="1" applyAlignment="1">
      <alignment horizontal="right" vertical="center"/>
    </xf>
    <xf numFmtId="165" fontId="26" fillId="0" borderId="12" xfId="0" applyNumberFormat="1" applyFont="1" applyBorder="1" applyAlignment="1">
      <alignment horizontal="right" vertical="center"/>
    </xf>
    <xf numFmtId="164" fontId="26" fillId="0" borderId="12" xfId="0" applyNumberFormat="1" applyFont="1" applyBorder="1" applyAlignment="1">
      <alignment horizontal="right" vertical="center"/>
    </xf>
    <xf numFmtId="165" fontId="26" fillId="0" borderId="14" xfId="0" applyNumberFormat="1" applyFont="1" applyBorder="1" applyAlignment="1">
      <alignment horizontal="right" vertical="center"/>
    </xf>
    <xf numFmtId="164" fontId="26" fillId="0" borderId="14" xfId="0" applyNumberFormat="1" applyFont="1" applyBorder="1" applyAlignment="1">
      <alignment horizontal="right" vertical="center"/>
    </xf>
    <xf numFmtId="0" fontId="21" fillId="0" borderId="0" xfId="0" applyFont="1" applyAlignment="1">
      <alignment horizontal="left" vertical="center"/>
    </xf>
    <xf numFmtId="0" fontId="32" fillId="0" borderId="0" xfId="0" applyFont="1" applyAlignment="1">
      <alignment horizontal="left" vertical="center"/>
    </xf>
    <xf numFmtId="165" fontId="22" fillId="0" borderId="16" xfId="0" applyNumberFormat="1" applyFont="1" applyBorder="1" applyAlignment="1">
      <alignment horizontal="right" vertical="center"/>
    </xf>
    <xf numFmtId="164" fontId="22" fillId="0" borderId="16" xfId="0" applyNumberFormat="1" applyFont="1" applyBorder="1" applyAlignment="1">
      <alignment horizontal="right" vertical="center"/>
    </xf>
    <xf numFmtId="164" fontId="22" fillId="0" borderId="14" xfId="0" applyNumberFormat="1" applyFont="1" applyBorder="1" applyAlignment="1">
      <alignment horizontal="right" vertical="center"/>
    </xf>
    <xf numFmtId="165" fontId="26" fillId="0" borderId="24" xfId="0" applyNumberFormat="1" applyFont="1" applyBorder="1" applyAlignment="1">
      <alignment horizontal="right" vertical="center"/>
    </xf>
    <xf numFmtId="0" fontId="30" fillId="26" borderId="0" xfId="0" applyFont="1" applyFill="1"/>
    <xf numFmtId="0" fontId="30" fillId="26" borderId="0" xfId="0" applyFont="1" applyFill="1" applyAlignment="1">
      <alignment vertical="center"/>
    </xf>
    <xf numFmtId="166" fontId="30" fillId="26" borderId="0" xfId="0" applyNumberFormat="1" applyFont="1" applyFill="1" applyAlignment="1">
      <alignment vertical="center"/>
    </xf>
    <xf numFmtId="164" fontId="30" fillId="26" borderId="0" xfId="0" applyNumberFormat="1" applyFont="1" applyFill="1" applyAlignment="1">
      <alignment vertical="center"/>
    </xf>
    <xf numFmtId="41" fontId="30" fillId="26" borderId="0" xfId="0" applyNumberFormat="1" applyFont="1" applyFill="1"/>
    <xf numFmtId="164" fontId="30" fillId="26" borderId="0" xfId="0" applyNumberFormat="1" applyFont="1" applyFill="1"/>
    <xf numFmtId="49" fontId="26" fillId="0" borderId="10" xfId="0" applyNumberFormat="1" applyFont="1" applyBorder="1" applyAlignment="1">
      <alignment horizontal="left" vertical="center" indent="1"/>
    </xf>
    <xf numFmtId="49" fontId="26" fillId="0" borderId="12" xfId="0" applyNumberFormat="1" applyFont="1" applyBorder="1" applyAlignment="1">
      <alignment horizontal="left" vertical="center" indent="1"/>
    </xf>
    <xf numFmtId="49" fontId="26" fillId="0" borderId="14" xfId="0" applyNumberFormat="1" applyFont="1" applyBorder="1" applyAlignment="1">
      <alignment horizontal="left" vertical="center" indent="1"/>
    </xf>
    <xf numFmtId="3" fontId="26" fillId="0" borderId="18" xfId="0" applyNumberFormat="1" applyFont="1" applyBorder="1" applyAlignment="1">
      <alignment vertical="center"/>
    </xf>
    <xf numFmtId="3" fontId="26" fillId="0" borderId="13" xfId="0" applyNumberFormat="1" applyFont="1" applyBorder="1" applyAlignment="1">
      <alignment vertical="center"/>
    </xf>
    <xf numFmtId="3" fontId="26" fillId="0" borderId="23" xfId="0" applyNumberFormat="1" applyFont="1" applyBorder="1" applyAlignment="1">
      <alignment vertical="center"/>
    </xf>
    <xf numFmtId="3" fontId="22" fillId="0" borderId="17" xfId="0" applyNumberFormat="1" applyFont="1" applyBorder="1" applyAlignment="1">
      <alignment vertical="center"/>
    </xf>
    <xf numFmtId="3" fontId="26" fillId="24" borderId="11" xfId="0" applyNumberFormat="1" applyFont="1" applyFill="1" applyBorder="1" applyAlignment="1">
      <alignment horizontal="right" vertical="center"/>
    </xf>
    <xf numFmtId="3" fontId="26" fillId="0" borderId="11" xfId="0" applyNumberFormat="1" applyFont="1" applyBorder="1" applyAlignment="1">
      <alignment horizontal="right" vertical="center"/>
    </xf>
    <xf numFmtId="3" fontId="26" fillId="0" borderId="10" xfId="0" applyNumberFormat="1" applyFont="1" applyBorder="1" applyAlignment="1">
      <alignment horizontal="right" vertical="center"/>
    </xf>
    <xf numFmtId="3" fontId="26" fillId="24" borderId="13" xfId="0" applyNumberFormat="1" applyFont="1" applyFill="1" applyBorder="1" applyAlignment="1">
      <alignment horizontal="right" vertical="center"/>
    </xf>
    <xf numFmtId="3" fontId="26" fillId="0" borderId="13" xfId="0" applyNumberFormat="1" applyFont="1" applyBorder="1" applyAlignment="1">
      <alignment horizontal="right" vertical="center"/>
    </xf>
    <xf numFmtId="3" fontId="26" fillId="0" borderId="12" xfId="0" applyNumberFormat="1" applyFont="1" applyBorder="1" applyAlignment="1">
      <alignment horizontal="right" vertical="center"/>
    </xf>
    <xf numFmtId="3" fontId="26" fillId="0" borderId="15" xfId="0" applyNumberFormat="1" applyFont="1" applyBorder="1" applyAlignment="1">
      <alignment vertical="center"/>
    </xf>
    <xf numFmtId="3" fontId="26" fillId="24" borderId="15" xfId="0" applyNumberFormat="1" applyFont="1" applyFill="1" applyBorder="1" applyAlignment="1">
      <alignment horizontal="right" vertical="center"/>
    </xf>
    <xf numFmtId="3" fontId="26" fillId="0" borderId="15" xfId="0" applyNumberFormat="1" applyFont="1" applyBorder="1" applyAlignment="1">
      <alignment horizontal="right" vertical="center"/>
    </xf>
    <xf numFmtId="3" fontId="26" fillId="0" borderId="14" xfId="0" applyNumberFormat="1" applyFont="1" applyBorder="1" applyAlignment="1">
      <alignment horizontal="right" vertical="center"/>
    </xf>
    <xf numFmtId="3" fontId="26" fillId="0" borderId="24" xfId="0" applyNumberFormat="1" applyFont="1" applyBorder="1" applyAlignment="1">
      <alignment horizontal="right" vertical="center"/>
    </xf>
    <xf numFmtId="49" fontId="26" fillId="0" borderId="16" xfId="0" applyNumberFormat="1" applyFont="1" applyBorder="1" applyAlignment="1">
      <alignment horizontal="left" vertical="center"/>
    </xf>
    <xf numFmtId="3" fontId="22" fillId="0" borderId="16" xfId="0" applyNumberFormat="1" applyFont="1" applyBorder="1" applyAlignment="1">
      <alignment vertical="center"/>
    </xf>
    <xf numFmtId="49" fontId="26" fillId="0" borderId="14" xfId="0" applyNumberFormat="1" applyFont="1" applyBorder="1" applyAlignment="1">
      <alignment horizontal="left" vertical="center"/>
    </xf>
    <xf numFmtId="3" fontId="22" fillId="0" borderId="15" xfId="0" applyNumberFormat="1" applyFont="1" applyBorder="1" applyAlignment="1">
      <alignment vertical="center"/>
    </xf>
    <xf numFmtId="0" fontId="31" fillId="26" borderId="0" xfId="0" applyFont="1" applyFill="1"/>
    <xf numFmtId="0" fontId="31" fillId="0" borderId="0" xfId="0" applyFont="1" applyAlignment="1">
      <alignment vertical="top"/>
    </xf>
    <xf numFmtId="0" fontId="30" fillId="0" borderId="0" xfId="0" applyFont="1"/>
    <xf numFmtId="0" fontId="30" fillId="0" borderId="0" xfId="0" applyFont="1" applyAlignment="1">
      <alignment vertical="center"/>
    </xf>
    <xf numFmtId="3" fontId="30" fillId="26" borderId="0" xfId="0" applyNumberFormat="1" applyFont="1" applyFill="1"/>
    <xf numFmtId="0" fontId="22" fillId="25" borderId="25" xfId="0" applyFont="1" applyFill="1" applyBorder="1" applyAlignment="1">
      <alignment horizontal="center"/>
    </xf>
    <xf numFmtId="0" fontId="22" fillId="25" borderId="26" xfId="0" applyFont="1" applyFill="1" applyBorder="1" applyAlignment="1">
      <alignment horizontal="center"/>
    </xf>
    <xf numFmtId="0" fontId="36" fillId="0" borderId="0" xfId="0" applyFont="1"/>
    <xf numFmtId="0" fontId="22" fillId="0" borderId="21" xfId="0" applyFont="1" applyBorder="1" applyAlignment="1">
      <alignment horizontal="center" vertical="center"/>
    </xf>
    <xf numFmtId="0" fontId="26" fillId="0" borderId="21" xfId="0" applyFont="1" applyBorder="1" applyAlignment="1">
      <alignment horizontal="center" vertical="center"/>
    </xf>
    <xf numFmtId="41" fontId="26" fillId="0" borderId="22" xfId="0" applyNumberFormat="1" applyFont="1" applyBorder="1" applyAlignment="1">
      <alignment vertical="center"/>
    </xf>
    <xf numFmtId="166" fontId="22" fillId="0" borderId="22" xfId="0" applyNumberFormat="1" applyFont="1" applyBorder="1" applyAlignment="1">
      <alignment vertical="center"/>
    </xf>
    <xf numFmtId="0" fontId="30" fillId="0" borderId="0" xfId="0" applyFont="1" applyAlignment="1">
      <alignment vertical="top"/>
    </xf>
    <xf numFmtId="0" fontId="22" fillId="27" borderId="19" xfId="0" applyFont="1" applyFill="1" applyBorder="1" applyAlignment="1">
      <alignment horizontal="center" vertical="center"/>
    </xf>
    <xf numFmtId="0" fontId="22" fillId="27" borderId="20" xfId="0" applyFont="1" applyFill="1" applyBorder="1" applyAlignment="1">
      <alignment horizontal="center" vertical="center"/>
    </xf>
    <xf numFmtId="0" fontId="22" fillId="25" borderId="27" xfId="0" applyFont="1" applyFill="1" applyBorder="1" applyAlignment="1">
      <alignment horizontal="center"/>
    </xf>
    <xf numFmtId="0" fontId="22" fillId="25" borderId="28" xfId="0" applyFont="1" applyFill="1" applyBorder="1" applyAlignment="1">
      <alignment horizontal="center"/>
    </xf>
    <xf numFmtId="0" fontId="22" fillId="25" borderId="29" xfId="0" applyFont="1" applyFill="1" applyBorder="1" applyAlignment="1">
      <alignment horizontal="center"/>
    </xf>
    <xf numFmtId="0" fontId="22" fillId="25" borderId="19" xfId="0" applyFont="1" applyFill="1" applyBorder="1" applyAlignment="1">
      <alignment horizontal="center" vertical="center"/>
    </xf>
    <xf numFmtId="0" fontId="26" fillId="25" borderId="20" xfId="0" applyFont="1" applyFill="1" applyBorder="1" applyAlignment="1">
      <alignment horizontal="center" vertical="center"/>
    </xf>
    <xf numFmtId="0" fontId="34" fillId="0" borderId="0" xfId="0" applyFont="1" applyAlignment="1">
      <alignment horizontal="left" vertical="top"/>
    </xf>
    <xf numFmtId="0" fontId="28" fillId="0" borderId="0" xfId="0" applyFont="1" applyAlignment="1">
      <alignment horizontal="left" vertical="center"/>
    </xf>
    <xf numFmtId="0" fontId="28" fillId="0" borderId="0" xfId="0" applyFont="1" applyAlignment="1">
      <alignment horizontal="left"/>
    </xf>
    <xf numFmtId="0" fontId="28" fillId="0" borderId="0" xfId="0" applyFont="1" applyAlignment="1">
      <alignment horizontal="left" vertical="top"/>
    </xf>
    <xf numFmtId="0" fontId="34" fillId="0" borderId="0" xfId="0" applyFont="1" applyAlignment="1">
      <alignment horizontal="left"/>
    </xf>
    <xf numFmtId="0" fontId="22" fillId="27" borderId="19" xfId="0" applyFont="1" applyFill="1" applyBorder="1" applyAlignment="1">
      <alignment horizontal="left" vertical="center" indent="1"/>
    </xf>
    <xf numFmtId="0" fontId="26" fillId="27" borderId="20" xfId="0" applyFont="1" applyFill="1" applyBorder="1" applyAlignment="1">
      <alignment horizontal="left" vertical="center" indent="1"/>
    </xf>
    <xf numFmtId="0" fontId="37" fillId="0" borderId="0" xfId="0" applyFont="1" applyAlignment="1">
      <alignment vertical="center"/>
    </xf>
    <xf numFmtId="0" fontId="37" fillId="26" borderId="0" xfId="0" applyFont="1" applyFill="1"/>
    <xf numFmtId="0" fontId="37" fillId="0" borderId="0" xfId="0" applyFont="1"/>
  </cellXfs>
  <cellStyles count="43">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Neutrale" xfId="29" builtinId="28" customBuiltin="1"/>
    <cellStyle name="Normale" xfId="0" builtinId="0"/>
    <cellStyle name="Normale 2 2 2" xfId="30" xr:uid="{00000000-0005-0000-0000-00001E000000}"/>
    <cellStyle name="Nota" xfId="31" builtinId="10" customBuiltin="1"/>
    <cellStyle name="Output" xfId="32" builtinId="21" customBuiltin="1"/>
    <cellStyle name="Testo avviso" xfId="33" builtinId="11" customBuiltin="1"/>
    <cellStyle name="Testo descrittivo" xfId="34" builtinId="53" customBuiltin="1"/>
    <cellStyle name="Titolo" xfId="35" builtinId="15" customBuiltin="1"/>
    <cellStyle name="Titolo 1" xfId="36" builtinId="16" customBuiltin="1"/>
    <cellStyle name="Titolo 2" xfId="37" builtinId="17" customBuiltin="1"/>
    <cellStyle name="Titolo 3" xfId="38" builtinId="18" customBuiltin="1"/>
    <cellStyle name="Titolo 4" xfId="39" builtinId="19" customBuiltin="1"/>
    <cellStyle name="Totale" xfId="40" builtinId="25" customBuiltin="1"/>
    <cellStyle name="Valore non valido" xfId="41" builtinId="27" customBuiltin="1"/>
    <cellStyle name="Valore valido"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517836795464706E-2"/>
          <c:y val="0.22095163574098298"/>
          <c:w val="0.82902725051939308"/>
          <c:h val="0.59157256899473798"/>
        </c:manualLayout>
      </c:layout>
      <c:barChart>
        <c:barDir val="col"/>
        <c:grouping val="clustered"/>
        <c:varyColors val="0"/>
        <c:ser>
          <c:idx val="0"/>
          <c:order val="0"/>
          <c:tx>
            <c:strRef>
              <c:f>'10.R_mesi'!$AI$10:$AI$25</c:f>
              <c:strCach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strCache>
            </c:strRef>
          </c:tx>
          <c:spPr>
            <a:solidFill>
              <a:schemeClr val="accent6">
                <a:lumMod val="60000"/>
                <a:lumOff val="40000"/>
              </a:schemeClr>
            </a:solidFill>
          </c:spPr>
          <c:invertIfNegative val="0"/>
          <c:dLbls>
            <c:dLbl>
              <c:idx val="0"/>
              <c:numFmt formatCode="#,##0" sourceLinked="0"/>
              <c:spPr>
                <a:noFill/>
                <a:ln w="25400">
                  <a:noFill/>
                </a:ln>
              </c:spPr>
              <c:txPr>
                <a:bodyPr rot="-5400000" vert="horz"/>
                <a:lstStyle/>
                <a:p>
                  <a:pPr algn="ctr">
                    <a:defRPr sz="1000" b="1" i="0" u="none" strike="noStrike" baseline="0">
                      <a:solidFill>
                        <a:srgbClr val="000000"/>
                      </a:solidFill>
                      <a:latin typeface="Trebuchet MS"/>
                      <a:ea typeface="Trebuchet MS"/>
                      <a:cs typeface="Trebuchet MS"/>
                    </a:defRPr>
                  </a:pPr>
                  <a:endParaRPr lang="it-IT"/>
                </a:p>
              </c:txPr>
              <c:dLblPos val="inBase"/>
              <c:showLegendKey val="0"/>
              <c:showVal val="1"/>
              <c:showCatName val="0"/>
              <c:showSerName val="0"/>
              <c:showPercent val="0"/>
              <c:showBubbleSize val="0"/>
              <c:extLst>
                <c:ext xmlns:c16="http://schemas.microsoft.com/office/drawing/2014/chart" uri="{C3380CC4-5D6E-409C-BE32-E72D297353CC}">
                  <c16:uniqueId val="{00000000-0DB0-489A-BD4B-F6AC7BAA9687}"/>
                </c:ext>
              </c:extLst>
            </c:dLbl>
            <c:dLbl>
              <c:idx val="1"/>
              <c:numFmt formatCode="#,##0" sourceLinked="0"/>
              <c:spPr>
                <a:noFill/>
                <a:ln w="25400">
                  <a:noFill/>
                </a:ln>
              </c:spPr>
              <c:txPr>
                <a:bodyPr rot="-5400000" vert="horz"/>
                <a:lstStyle/>
                <a:p>
                  <a:pPr algn="ctr">
                    <a:defRPr sz="1000" b="1" i="0" u="none" strike="noStrike" baseline="0">
                      <a:solidFill>
                        <a:srgbClr val="000000"/>
                      </a:solidFill>
                      <a:latin typeface="Trebuchet MS"/>
                      <a:ea typeface="Trebuchet MS"/>
                      <a:cs typeface="Trebuchet MS"/>
                    </a:defRPr>
                  </a:pPr>
                  <a:endParaRPr lang="it-IT"/>
                </a:p>
              </c:txPr>
              <c:dLblPos val="inBase"/>
              <c:showLegendKey val="0"/>
              <c:showVal val="1"/>
              <c:showCatName val="0"/>
              <c:showSerName val="0"/>
              <c:showPercent val="0"/>
              <c:showBubbleSize val="0"/>
              <c:extLst>
                <c:ext xmlns:c16="http://schemas.microsoft.com/office/drawing/2014/chart" uri="{C3380CC4-5D6E-409C-BE32-E72D297353CC}">
                  <c16:uniqueId val="{00000001-0DB0-489A-BD4B-F6AC7BAA9687}"/>
                </c:ext>
              </c:extLst>
            </c:dLbl>
            <c:numFmt formatCode="#,##0" sourceLinked="0"/>
            <c:spPr>
              <a:noFill/>
              <a:ln w="25400">
                <a:noFill/>
              </a:ln>
            </c:spPr>
            <c:txPr>
              <a:bodyPr rot="-5400000" vert="horz" wrap="square" lIns="38100" tIns="19050" rIns="38100" bIns="19050" anchor="ctr">
                <a:spAutoFit/>
              </a:bodyPr>
              <a:lstStyle/>
              <a:p>
                <a:pPr algn="ctr">
                  <a:defRPr sz="1000" b="1" i="0" u="none" strike="noStrike" baseline="0">
                    <a:solidFill>
                      <a:srgbClr val="000000"/>
                    </a:solidFill>
                    <a:latin typeface="Trebuchet MS"/>
                    <a:ea typeface="Trebuchet MS"/>
                    <a:cs typeface="Trebuchet M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'10.R_mesi'!$AI$10:$AI$25</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'10.R_mesi'!$AJ$10:$AJ$25</c:f>
              <c:numCache>
                <c:formatCode>#,##0_ ;\-#,##0\ </c:formatCode>
                <c:ptCount val="16"/>
                <c:pt idx="0">
                  <c:v>26529</c:v>
                </c:pt>
                <c:pt idx="1">
                  <c:v>26523</c:v>
                </c:pt>
                <c:pt idx="2">
                  <c:v>22687</c:v>
                </c:pt>
                <c:pt idx="3">
                  <c:v>23064</c:v>
                </c:pt>
                <c:pt idx="4">
                  <c:v>20935</c:v>
                </c:pt>
                <c:pt idx="5">
                  <c:v>16857</c:v>
                </c:pt>
                <c:pt idx="6">
                  <c:v>14670</c:v>
                </c:pt>
                <c:pt idx="7">
                  <c:v>14573</c:v>
                </c:pt>
                <c:pt idx="8">
                  <c:v>15398</c:v>
                </c:pt>
                <c:pt idx="9">
                  <c:v>16802</c:v>
                </c:pt>
                <c:pt idx="10" formatCode="_(* #,##0_);_(* \(#,##0\);_(* &quot;-&quot;_);_(@_)">
                  <c:v>16836</c:v>
                </c:pt>
                <c:pt idx="11" formatCode="_(* #,##0_);_(* \(#,##0\);_(* &quot;-&quot;_);_(@_)">
                  <c:v>15787</c:v>
                </c:pt>
                <c:pt idx="12" formatCode="_(* #,##0_);_(* \(#,##0\);_(* &quot;-&quot;_);_(@_)">
                  <c:v>16319</c:v>
                </c:pt>
                <c:pt idx="13" formatCode="#,##0">
                  <c:v>14821</c:v>
                </c:pt>
                <c:pt idx="14" formatCode="General">
                  <c:v>18556</c:v>
                </c:pt>
                <c:pt idx="15" formatCode="General">
                  <c:v>16148</c:v>
                </c:pt>
              </c:numCache>
            </c:numRef>
          </c:val>
          <c:extLst>
            <c:ext xmlns:c16="http://schemas.microsoft.com/office/drawing/2014/chart" uri="{C3380CC4-5D6E-409C-BE32-E72D297353CC}">
              <c16:uniqueId val="{00000002-0DB0-489A-BD4B-F6AC7BAA9687}"/>
            </c:ext>
          </c:extLst>
        </c:ser>
        <c:dLbls>
          <c:showLegendKey val="0"/>
          <c:showVal val="0"/>
          <c:showCatName val="0"/>
          <c:showSerName val="0"/>
          <c:showPercent val="0"/>
          <c:showBubbleSize val="0"/>
        </c:dLbls>
        <c:gapWidth val="98"/>
        <c:axId val="919456543"/>
        <c:axId val="1"/>
      </c:barChart>
      <c:lineChart>
        <c:grouping val="standard"/>
        <c:varyColors val="0"/>
        <c:ser>
          <c:idx val="2"/>
          <c:order val="1"/>
          <c:tx>
            <c:v>var.% / %chg.</c:v>
          </c:tx>
          <c:spPr>
            <a:ln>
              <a:solidFill>
                <a:srgbClr val="C00000"/>
              </a:solidFill>
            </a:ln>
          </c:spPr>
          <c:marker>
            <c:symbol val="none"/>
          </c:marker>
          <c:dLbls>
            <c:dLbl>
              <c:idx val="1"/>
              <c:layout>
                <c:manualLayout>
                  <c:x val="-3.8258142445546171E-2"/>
                  <c:y val="9.1870327465013585E-3"/>
                </c:manualLayout>
              </c:layout>
              <c:numFmt formatCode="#,##0.0" sourceLinked="0"/>
              <c:spPr>
                <a:solidFill>
                  <a:schemeClr val="accent6">
                    <a:lumMod val="20000"/>
                    <a:lumOff val="80000"/>
                  </a:schemeClr>
                </a:solidFill>
                <a:ln w="12700">
                  <a:solidFill>
                    <a:srgbClr val="C00000"/>
                  </a:solidFill>
                </a:ln>
              </c:spPr>
              <c:txPr>
                <a:bodyPr/>
                <a:lstStyle/>
                <a:p>
                  <a:pPr>
                    <a:defRPr sz="1000" b="1" i="0" u="none" strike="noStrike" baseline="0">
                      <a:solidFill>
                        <a:srgbClr val="000000"/>
                      </a:solidFill>
                      <a:latin typeface="Trebuchet MS"/>
                      <a:ea typeface="Trebuchet MS"/>
                      <a:cs typeface="Trebuchet MS"/>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DB0-489A-BD4B-F6AC7BAA9687}"/>
                </c:ext>
              </c:extLst>
            </c:dLbl>
            <c:dLbl>
              <c:idx val="4"/>
              <c:layout>
                <c:manualLayout>
                  <c:x val="-2.2760248494118143E-2"/>
                  <c:y val="-4.1577769811740564E-2"/>
                </c:manualLayout>
              </c:layout>
              <c:numFmt formatCode="#,##0.0" sourceLinked="0"/>
              <c:spPr>
                <a:solidFill>
                  <a:schemeClr val="accent6">
                    <a:lumMod val="20000"/>
                    <a:lumOff val="80000"/>
                  </a:schemeClr>
                </a:solidFill>
                <a:ln w="12700">
                  <a:solidFill>
                    <a:srgbClr val="C00000"/>
                  </a:solidFill>
                </a:ln>
              </c:spPr>
              <c:txPr>
                <a:bodyPr/>
                <a:lstStyle/>
                <a:p>
                  <a:pPr>
                    <a:defRPr sz="1000" b="1" i="0" u="none" strike="noStrike" baseline="0">
                      <a:solidFill>
                        <a:srgbClr val="000000"/>
                      </a:solidFill>
                      <a:latin typeface="Trebuchet MS"/>
                      <a:ea typeface="Trebuchet MS"/>
                      <a:cs typeface="Trebuchet MS"/>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DB0-489A-BD4B-F6AC7BAA9687}"/>
                </c:ext>
              </c:extLst>
            </c:dLbl>
            <c:dLbl>
              <c:idx val="12"/>
              <c:layout>
                <c:manualLayout>
                  <c:x val="-2.8930296756383714E-2"/>
                  <c:y val="-4.77340881840319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DAF-489E-A1FB-2935F5BC324D}"/>
                </c:ext>
              </c:extLst>
            </c:dLbl>
            <c:numFmt formatCode="#,##0.0" sourceLinked="0"/>
            <c:spPr>
              <a:solidFill>
                <a:schemeClr val="accent6">
                  <a:lumMod val="20000"/>
                  <a:lumOff val="80000"/>
                </a:schemeClr>
              </a:solidFill>
              <a:ln w="12700">
                <a:solidFill>
                  <a:srgbClr val="C00000"/>
                </a:solidFill>
              </a:ln>
            </c:spPr>
            <c:txPr>
              <a:bodyPr wrap="square" lIns="38100" tIns="19050" rIns="38100" bIns="19050" anchor="ctr">
                <a:spAutoFit/>
              </a:bodyPr>
              <a:lstStyle/>
              <a:p>
                <a:pPr>
                  <a:defRPr sz="1000" b="1" i="0" u="none" strike="noStrike" baseline="0">
                    <a:solidFill>
                      <a:srgbClr val="000000"/>
                    </a:solidFill>
                    <a:latin typeface="Trebuchet MS"/>
                    <a:ea typeface="Trebuchet MS"/>
                    <a:cs typeface="Trebuchet MS"/>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'10.R_mesi'!$F$5:$R$6</c:f>
              <c:multiLvlStrCache>
                <c:ptCount val="1"/>
                <c:lvl>
                  <c:pt idx="0">
                    <c:v>2014</c:v>
                  </c:pt>
                </c:lvl>
                <c:lvl>
                  <c:pt idx="0">
                    <c:v>2015</c:v>
                  </c:pt>
                </c:lvl>
                <c:lvl>
                  <c:pt idx="0">
                    <c:v>2016</c:v>
                  </c:pt>
                </c:lvl>
                <c:lvl>
                  <c:pt idx="0">
                    <c:v>2017</c:v>
                  </c:pt>
                </c:lvl>
                <c:lvl>
                  <c:pt idx="0">
                    <c:v>2018</c:v>
                  </c:pt>
                </c:lvl>
              </c:multiLvlStrCache>
            </c:multiLvlStrRef>
          </c:cat>
          <c:val>
            <c:numRef>
              <c:f>'10.R_mesi'!$AK$10:$AK$25</c:f>
              <c:numCache>
                <c:formatCode>0.0</c:formatCode>
                <c:ptCount val="16"/>
                <c:pt idx="1">
                  <c:v>-2.2616759018432658E-2</c:v>
                </c:pt>
                <c:pt idx="2">
                  <c:v>-14.462918975983108</c:v>
                </c:pt>
                <c:pt idx="3">
                  <c:v>1.661744611451492</c:v>
                </c:pt>
                <c:pt idx="4">
                  <c:v>-9.2308359347901501</c:v>
                </c:pt>
                <c:pt idx="5">
                  <c:v>-19.479340816813949</c:v>
                </c:pt>
                <c:pt idx="6">
                  <c:v>-12.973838761345435</c:v>
                </c:pt>
                <c:pt idx="7">
                  <c:v>-0.66121336059986369</c:v>
                </c:pt>
                <c:pt idx="8">
                  <c:v>5.6611541892541002</c:v>
                </c:pt>
                <c:pt idx="9">
                  <c:v>9.1180672814651249</c:v>
                </c:pt>
                <c:pt idx="10">
                  <c:v>0.20235686227830021</c:v>
                </c:pt>
                <c:pt idx="11">
                  <c:v>-6.230696127346163</c:v>
                </c:pt>
                <c:pt idx="12">
                  <c:v>3.3698612782669288</c:v>
                </c:pt>
                <c:pt idx="13">
                  <c:v>-9.1794840370120721</c:v>
                </c:pt>
                <c:pt idx="14">
                  <c:v>25.200728695769513</c:v>
                </c:pt>
                <c:pt idx="15">
                  <c:v>-12.976934684199183</c:v>
                </c:pt>
              </c:numCache>
            </c:numRef>
          </c:val>
          <c:smooth val="0"/>
          <c:extLst>
            <c:ext xmlns:c16="http://schemas.microsoft.com/office/drawing/2014/chart" uri="{C3380CC4-5D6E-409C-BE32-E72D297353CC}">
              <c16:uniqueId val="{00000005-0DB0-489A-BD4B-F6AC7BAA9687}"/>
            </c:ext>
          </c:extLst>
        </c:ser>
        <c:dLbls>
          <c:showLegendKey val="0"/>
          <c:showVal val="0"/>
          <c:showCatName val="0"/>
          <c:showSerName val="0"/>
          <c:showPercent val="0"/>
          <c:showBubbleSize val="0"/>
        </c:dLbls>
        <c:marker val="1"/>
        <c:smooth val="0"/>
        <c:axId val="3"/>
        <c:axId val="4"/>
      </c:lineChart>
      <c:catAx>
        <c:axId val="919456543"/>
        <c:scaling>
          <c:orientation val="minMax"/>
        </c:scaling>
        <c:delete val="0"/>
        <c:axPos val="b"/>
        <c:numFmt formatCode="General" sourceLinked="1"/>
        <c:majorTickMark val="in"/>
        <c:minorTickMark val="none"/>
        <c:tickLblPos val="nextTo"/>
        <c:txPr>
          <a:bodyPr rot="0" vert="horz"/>
          <a:lstStyle/>
          <a:p>
            <a:pPr>
              <a:defRPr sz="800" b="1" i="0" u="none" strike="noStrike" baseline="0">
                <a:solidFill>
                  <a:schemeClr val="tx2"/>
                </a:solidFill>
                <a:latin typeface="Trebuchet MS"/>
                <a:ea typeface="Trebuchet MS"/>
                <a:cs typeface="Trebuchet MS"/>
              </a:defRPr>
            </a:pPr>
            <a:endParaRPr lang="it-IT"/>
          </a:p>
        </c:txPr>
        <c:crossAx val="1"/>
        <c:crosses val="autoZero"/>
        <c:auto val="1"/>
        <c:lblAlgn val="ctr"/>
        <c:lblOffset val="100"/>
        <c:noMultiLvlLbl val="0"/>
      </c:catAx>
      <c:valAx>
        <c:axId val="1"/>
        <c:scaling>
          <c:orientation val="minMax"/>
        </c:scaling>
        <c:delete val="0"/>
        <c:axPos val="l"/>
        <c:majorGridlines/>
        <c:numFmt formatCode="#,##0" sourceLinked="0"/>
        <c:majorTickMark val="in"/>
        <c:minorTickMark val="none"/>
        <c:tickLblPos val="nextTo"/>
        <c:txPr>
          <a:bodyPr rot="0" vert="horz"/>
          <a:lstStyle/>
          <a:p>
            <a:pPr>
              <a:defRPr sz="800" b="1" i="0" u="none" strike="noStrike" baseline="0">
                <a:solidFill>
                  <a:schemeClr val="tx2"/>
                </a:solidFill>
                <a:latin typeface="Trebuchet MS"/>
                <a:ea typeface="Trebuchet MS"/>
                <a:cs typeface="Trebuchet MS"/>
              </a:defRPr>
            </a:pPr>
            <a:endParaRPr lang="it-IT"/>
          </a:p>
        </c:txPr>
        <c:crossAx val="919456543"/>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General" sourceLinked="1"/>
        <c:majorTickMark val="none"/>
        <c:minorTickMark val="none"/>
        <c:tickLblPos val="nextTo"/>
        <c:spPr>
          <a:ln>
            <a:noFill/>
          </a:ln>
        </c:spPr>
        <c:txPr>
          <a:bodyPr rot="0" vert="horz"/>
          <a:lstStyle/>
          <a:p>
            <a:pPr>
              <a:defRPr sz="800" b="1" i="0" u="none" strike="noStrike" baseline="0">
                <a:solidFill>
                  <a:schemeClr val="bg1"/>
                </a:solidFill>
                <a:latin typeface="Trebuchet MS"/>
                <a:ea typeface="Trebuchet MS"/>
                <a:cs typeface="Trebuchet MS"/>
              </a:defRPr>
            </a:pPr>
            <a:endParaRPr lang="it-IT"/>
          </a:p>
        </c:txPr>
        <c:crossAx val="3"/>
        <c:crosses val="max"/>
        <c:crossBetween val="between"/>
      </c:valAx>
      <c:spPr>
        <a:ln>
          <a:noFill/>
        </a:ln>
      </c:spPr>
    </c:plotArea>
    <c:plotVisOnly val="1"/>
    <c:dispBlanksAs val="gap"/>
    <c:showDLblsOverMax val="0"/>
  </c:chart>
  <c:spPr>
    <a:solidFill>
      <a:srgbClr val="FFFFFF"/>
    </a:solidFill>
    <a:ln w="12700">
      <a:noFill/>
      <a:prstDash val="solid"/>
    </a:ln>
  </c:spPr>
  <c:txPr>
    <a:bodyPr/>
    <a:lstStyle/>
    <a:p>
      <a:pPr>
        <a:defRPr sz="1000" b="0" i="0" u="none" strike="noStrike" baseline="0">
          <a:solidFill>
            <a:srgbClr val="333399"/>
          </a:solidFill>
          <a:latin typeface="Trebuchet MS"/>
          <a:ea typeface="Trebuchet MS"/>
          <a:cs typeface="Trebuchet MS"/>
        </a:defRPr>
      </a:pPr>
      <a:endParaRPr lang="it-IT"/>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AB32E662-2C10-4DB8-B640-824869F2C50E}">
  <sheetPr/>
  <sheetViews>
    <sheetView zoomScale="130" workbookViewId="0"/>
  </sheetViews>
  <pageMargins left="0.74803149606299213" right="0.74803149606299213" top="0.74803149606299213" bottom="0.74803149606299213" header="0.31496062992125984" footer="0.31496062992125984"/>
  <pageSetup paperSize="9" orientation="landscape" r:id="rId1"/>
  <headerFooter>
    <oddFooter>&amp;L&amp;"Trebuchet MS,Grassetto"&amp;9Statistiche Italia - IMMATRICOLAZIONI
Automobile in cifre &amp;C&amp;"Trebuchet MS,Normale"&amp;9&amp;P/&amp;N&amp;R&amp;"Trebuchet MS,Grassetto"&amp;9ANFIA - Studi e statistiche</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2" name="Picture 5" descr="Logo ANFIA PANTONE">
          <a:extLst>
            <a:ext uri="{FF2B5EF4-FFF2-40B4-BE49-F238E27FC236}">
              <a16:creationId xmlns:a16="http://schemas.microsoft.com/office/drawing/2014/main" id="{2D69AD11-7770-4425-B21E-E5D126A7A2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203531" cy="6060281"/>
    <xdr:graphicFrame macro="">
      <xdr:nvGraphicFramePr>
        <xdr:cNvPr id="2" name="Grafico 1">
          <a:extLst>
            <a:ext uri="{FF2B5EF4-FFF2-40B4-BE49-F238E27FC236}">
              <a16:creationId xmlns:a16="http://schemas.microsoft.com/office/drawing/2014/main" id="{F94817AF-F09F-48FF-BFDD-438A95DCEB8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0.02096</cdr:x>
      <cdr:y>0.02925</cdr:y>
    </cdr:from>
    <cdr:to>
      <cdr:x>0.9285</cdr:x>
      <cdr:y>0.1154</cdr:y>
    </cdr:to>
    <cdr:sp macro="" textlink="">
      <cdr:nvSpPr>
        <cdr:cNvPr id="2" name="CasellaDiTesto 1"/>
        <cdr:cNvSpPr txBox="1"/>
      </cdr:nvSpPr>
      <cdr:spPr>
        <a:xfrm xmlns:a="http://schemas.openxmlformats.org/drawingml/2006/main">
          <a:off x="147470" y="78840"/>
          <a:ext cx="6276215" cy="24501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it-IT" sz="1100" b="1">
              <a:solidFill>
                <a:schemeClr val="tx1"/>
              </a:solidFill>
              <a:latin typeface="Trebuchet MS" pitchFamily="34" charset="0"/>
            </a:rPr>
            <a:t>ITALIA</a:t>
          </a:r>
          <a:r>
            <a:rPr lang="it-IT" sz="1100" b="1" baseline="0">
              <a:solidFill>
                <a:schemeClr val="tx1"/>
              </a:solidFill>
              <a:latin typeface="Trebuchet MS" pitchFamily="34" charset="0"/>
            </a:rPr>
            <a:t> - </a:t>
          </a:r>
          <a:r>
            <a:rPr lang="it-IT" sz="1100" b="1" baseline="0">
              <a:solidFill>
                <a:schemeClr val="tx1"/>
              </a:solidFill>
              <a:latin typeface="Trebuchet MS" pitchFamily="34" charset="0"/>
              <a:ea typeface="+mn-ea"/>
              <a:cs typeface="+mn-cs"/>
            </a:rPr>
            <a:t>IMMATRICOLAZIONI RIMORCHI ptt &lt;=3500 kg - </a:t>
          </a:r>
          <a:r>
            <a:rPr lang="it-IT" sz="1100" b="1" baseline="0">
              <a:solidFill>
                <a:schemeClr val="tx1"/>
              </a:solidFill>
              <a:latin typeface="Trebuchet MS" pitchFamily="34" charset="0"/>
            </a:rPr>
            <a:t>Trend annuale 2007-2022</a:t>
          </a:r>
        </a:p>
        <a:p xmlns:a="http://schemas.openxmlformats.org/drawingml/2006/main">
          <a:r>
            <a:rPr lang="it-IT" sz="1100" b="0" i="1" baseline="0">
              <a:solidFill>
                <a:schemeClr val="tx1">
                  <a:lumMod val="85000"/>
                  <a:lumOff val="15000"/>
                </a:schemeClr>
              </a:solidFill>
              <a:latin typeface="Trebuchet MS" pitchFamily="34" charset="0"/>
            </a:rPr>
            <a:t>Italy - New trailer registrations &lt;= 3500 kg GVW - Annual trend 2007-2022</a:t>
          </a:r>
        </a:p>
      </cdr:txBody>
    </cdr:sp>
  </cdr:relSizeAnchor>
  <cdr:relSizeAnchor xmlns:cdr="http://schemas.openxmlformats.org/drawingml/2006/chartDrawing">
    <cdr:from>
      <cdr:x>0.82238</cdr:x>
      <cdr:y>0.01403</cdr:y>
    </cdr:from>
    <cdr:to>
      <cdr:x>0.93722</cdr:x>
      <cdr:y>0.12174</cdr:y>
    </cdr:to>
    <cdr:pic>
      <cdr:nvPicPr>
        <cdr:cNvPr id="3" name="Picture 5" descr="Logo ANFIA PANTONE">
          <a:extLst xmlns:a="http://schemas.openxmlformats.org/drawingml/2006/main">
            <a:ext uri="{FF2B5EF4-FFF2-40B4-BE49-F238E27FC236}">
              <a16:creationId xmlns:a16="http://schemas.microsoft.com/office/drawing/2014/main" id="{06C1C0C8-A0B5-41C3-85C9-F6FAB8304113}"/>
            </a:ext>
          </a:extLst>
        </cdr:cNvPr>
        <cdr:cNvPicPr>
          <a:picLocks xmlns:a="http://schemas.openxmlformats.org/drawingml/2006/main" noChangeAspect="1" noChangeArrowheads="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7605949" y="83226"/>
          <a:ext cx="1089563" cy="6489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dr:relSizeAnchor xmlns:cdr="http://schemas.openxmlformats.org/drawingml/2006/chartDrawing">
    <cdr:from>
      <cdr:x>0.09752</cdr:x>
      <cdr:y>0.90476</cdr:y>
    </cdr:from>
    <cdr:to>
      <cdr:x>1</cdr:x>
      <cdr:y>0.97475</cdr:y>
    </cdr:to>
    <cdr:sp macro="" textlink="">
      <cdr:nvSpPr>
        <cdr:cNvPr id="4" name="CasellaDiTesto 1">
          <a:extLst xmlns:a="http://schemas.openxmlformats.org/drawingml/2006/main">
            <a:ext uri="{FF2B5EF4-FFF2-40B4-BE49-F238E27FC236}">
              <a16:creationId xmlns:a16="http://schemas.microsoft.com/office/drawing/2014/main" id="{E9178D19-A94D-4BBB-9620-A037F7A51033}"/>
            </a:ext>
          </a:extLst>
        </cdr:cNvPr>
        <cdr:cNvSpPr txBox="1"/>
      </cdr:nvSpPr>
      <cdr:spPr>
        <a:xfrm xmlns:a="http://schemas.openxmlformats.org/drawingml/2006/main">
          <a:off x="897299" y="5489575"/>
          <a:ext cx="8303851" cy="42465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800">
              <a:solidFill>
                <a:schemeClr val="tx1"/>
              </a:solidFill>
              <a:latin typeface="Trebuchet MS" panose="020B0603020202020204" pitchFamily="34" charset="0"/>
            </a:rPr>
            <a:t>Nota - Elaborazioni Anfia su dati del Ministero dei Trasporti presenti in archivio al 30/04/2023 (Aut. Min.D07161/H4).</a:t>
          </a:r>
        </a:p>
        <a:p xmlns:a="http://schemas.openxmlformats.org/drawingml/2006/main">
          <a:r>
            <a:rPr lang="it-IT" sz="800" i="1">
              <a:solidFill>
                <a:schemeClr val="tx1">
                  <a:lumMod val="85000"/>
                  <a:lumOff val="15000"/>
                </a:schemeClr>
              </a:solidFill>
              <a:latin typeface="Trebuchet MS" panose="020B0603020202020204" pitchFamily="34" charset="0"/>
            </a:rPr>
            <a:t>Note - Prepared by Anfia on Ministry of Transports data as of April 30, 2023. </a:t>
          </a:r>
          <a:r>
            <a:rPr lang="it-IT" sz="800">
              <a:solidFill>
                <a:schemeClr val="tx1">
                  <a:lumMod val="85000"/>
                  <a:lumOff val="15000"/>
                </a:schemeClr>
              </a:solidFill>
              <a:latin typeface="Trebuchet MS" panose="020B0603020202020204" pitchFamily="34" charset="0"/>
            </a:rPr>
            <a:t> </a:t>
          </a:r>
        </a:p>
        <a:p xmlns:a="http://schemas.openxmlformats.org/drawingml/2006/main">
          <a:endParaRPr lang="it-IT" sz="800" i="1">
            <a:solidFill>
              <a:schemeClr val="tx1">
                <a:lumMod val="85000"/>
                <a:lumOff val="15000"/>
              </a:schemeClr>
            </a:solidFill>
            <a:latin typeface="Trebuchet MS" panose="020B0603020202020204" pitchFamily="34" charset="0"/>
          </a:endParaRP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47"/>
  <sheetViews>
    <sheetView showGridLines="0" tabSelected="1" zoomScaleNormal="100" workbookViewId="0">
      <pane ySplit="6" topLeftCell="A7" activePane="bottomLeft" state="frozen"/>
      <selection pane="bottomLeft" activeCell="B2" sqref="B2"/>
    </sheetView>
  </sheetViews>
  <sheetFormatPr defaultColWidth="9.42578125" defaultRowHeight="15" x14ac:dyDescent="0.35"/>
  <cols>
    <col min="1" max="1" width="28.5703125" style="1" customWidth="1"/>
    <col min="2" max="2" width="8.85546875" style="1" customWidth="1"/>
    <col min="3" max="9" width="8.7109375" style="1" customWidth="1"/>
    <col min="10" max="10" width="8.7109375" style="6" customWidth="1"/>
    <col min="11" max="11" width="1" style="1" customWidth="1"/>
    <col min="12" max="18" width="6.5703125" style="1" hidden="1" customWidth="1"/>
    <col min="19" max="19" width="7.42578125" style="1" customWidth="1"/>
    <col min="20" max="21" width="8" style="1" customWidth="1"/>
    <col min="22" max="26" width="7.85546875" style="1" customWidth="1"/>
    <col min="27" max="28" width="5.7109375" style="1" hidden="1" customWidth="1"/>
    <col min="29" max="30" width="5.7109375" style="2" hidden="1" customWidth="1"/>
    <col min="31" max="32" width="5.7109375" style="4" hidden="1" customWidth="1"/>
    <col min="33" max="33" width="5.7109375" style="26" hidden="1" customWidth="1"/>
    <col min="34" max="34" width="3.85546875" style="26" customWidth="1"/>
    <col min="35" max="35" width="5.7109375" style="26" bestFit="1" customWidth="1"/>
    <col min="36" max="36" width="7" style="26" bestFit="1" customWidth="1"/>
    <col min="37" max="37" width="9.5703125" style="56" bestFit="1" customWidth="1"/>
    <col min="38" max="39" width="9.42578125" style="61"/>
    <col min="40" max="44" width="9.42578125" style="4"/>
    <col min="45" max="16384" width="9.42578125" style="1"/>
  </cols>
  <sheetData>
    <row r="1" spans="1:46" ht="17.25" customHeight="1" x14ac:dyDescent="0.35">
      <c r="A1" s="1" t="s">
        <v>32</v>
      </c>
    </row>
    <row r="2" spans="1:46" ht="17.25" customHeight="1" x14ac:dyDescent="0.35">
      <c r="B2" s="20" t="s">
        <v>9</v>
      </c>
      <c r="D2" s="20"/>
      <c r="E2" s="20"/>
      <c r="F2" s="20"/>
      <c r="G2" s="20"/>
      <c r="H2" s="20"/>
      <c r="I2" s="20"/>
      <c r="J2" s="20"/>
      <c r="K2" s="20"/>
      <c r="L2" s="20"/>
      <c r="M2" s="20"/>
      <c r="N2" s="20"/>
      <c r="O2" s="20"/>
      <c r="P2" s="20"/>
      <c r="Q2" s="20"/>
      <c r="R2" s="20"/>
      <c r="S2" s="20"/>
      <c r="U2" s="20"/>
      <c r="V2" s="20"/>
      <c r="W2" s="20"/>
      <c r="X2" s="20"/>
      <c r="Y2" s="20"/>
      <c r="Z2" s="20"/>
      <c r="AA2" s="20"/>
      <c r="AB2" s="20"/>
      <c r="AC2" s="20"/>
      <c r="AD2" s="20"/>
    </row>
    <row r="3" spans="1:46" ht="17.25" customHeight="1" x14ac:dyDescent="0.35">
      <c r="B3" s="21" t="s">
        <v>6</v>
      </c>
      <c r="D3" s="21"/>
      <c r="E3" s="21"/>
      <c r="F3" s="21"/>
      <c r="G3" s="21"/>
      <c r="H3" s="21"/>
      <c r="I3" s="21"/>
      <c r="J3" s="21"/>
      <c r="K3" s="21"/>
      <c r="L3" s="21"/>
      <c r="M3" s="21"/>
      <c r="N3" s="21"/>
      <c r="O3" s="21"/>
      <c r="P3" s="21"/>
      <c r="Q3" s="21"/>
      <c r="R3" s="21"/>
      <c r="S3" s="21"/>
      <c r="U3" s="21"/>
      <c r="V3" s="21"/>
      <c r="W3" s="21"/>
      <c r="X3" s="21"/>
      <c r="Y3" s="21"/>
      <c r="Z3" s="21"/>
      <c r="AA3" s="21"/>
      <c r="AB3" s="21"/>
      <c r="AC3" s="21"/>
      <c r="AD3" s="21"/>
      <c r="AI3" s="54"/>
      <c r="AJ3" s="54"/>
      <c r="AK3" s="4"/>
      <c r="AL3" s="4"/>
      <c r="AM3" s="4"/>
    </row>
    <row r="4" spans="1:46" ht="17.25" customHeight="1" x14ac:dyDescent="0.35">
      <c r="AI4" s="54"/>
      <c r="AJ4" s="54"/>
      <c r="AK4" s="4"/>
      <c r="AL4" s="4"/>
      <c r="AM4" s="4"/>
    </row>
    <row r="5" spans="1:46" ht="17.25" customHeight="1" x14ac:dyDescent="0.35">
      <c r="A5" s="79" t="s">
        <v>14</v>
      </c>
      <c r="B5" s="67" t="s">
        <v>41</v>
      </c>
      <c r="C5" s="67">
        <v>2021</v>
      </c>
      <c r="D5" s="67">
        <v>2020</v>
      </c>
      <c r="E5" s="72">
        <v>2019</v>
      </c>
      <c r="F5" s="72">
        <v>2018</v>
      </c>
      <c r="G5" s="72">
        <v>2017</v>
      </c>
      <c r="H5" s="72">
        <v>2016</v>
      </c>
      <c r="I5" s="72">
        <v>2015</v>
      </c>
      <c r="J5" s="72">
        <v>2014</v>
      </c>
      <c r="K5" s="62"/>
      <c r="L5" s="72">
        <v>2013</v>
      </c>
      <c r="M5" s="72">
        <v>2012</v>
      </c>
      <c r="N5" s="72">
        <v>2011</v>
      </c>
      <c r="O5" s="72">
        <v>2010</v>
      </c>
      <c r="P5" s="72">
        <v>2009</v>
      </c>
      <c r="Q5" s="72">
        <v>2008</v>
      </c>
      <c r="R5" s="72">
        <v>2007</v>
      </c>
      <c r="S5" s="69" t="s">
        <v>15</v>
      </c>
      <c r="T5" s="70"/>
      <c r="U5" s="70"/>
      <c r="V5" s="70"/>
      <c r="W5" s="70"/>
      <c r="X5" s="70"/>
      <c r="Y5" s="70"/>
      <c r="Z5" s="71"/>
      <c r="AA5" s="59"/>
      <c r="AB5" s="59"/>
      <c r="AC5" s="59"/>
      <c r="AD5" s="59"/>
      <c r="AE5" s="59"/>
      <c r="AF5" s="59"/>
      <c r="AG5" s="60"/>
      <c r="AH5" s="27"/>
      <c r="AI5" s="27"/>
      <c r="AJ5" s="27"/>
      <c r="AK5" s="27"/>
      <c r="AL5" s="57"/>
      <c r="AM5" s="57"/>
      <c r="AN5" s="57"/>
      <c r="AS5" s="4"/>
    </row>
    <row r="6" spans="1:46" ht="17.25" customHeight="1" x14ac:dyDescent="0.35">
      <c r="A6" s="80"/>
      <c r="B6" s="68"/>
      <c r="C6" s="68"/>
      <c r="D6" s="68"/>
      <c r="E6" s="73"/>
      <c r="F6" s="73"/>
      <c r="G6" s="73"/>
      <c r="H6" s="73"/>
      <c r="I6" s="73"/>
      <c r="J6" s="73"/>
      <c r="K6" s="63"/>
      <c r="L6" s="73"/>
      <c r="M6" s="73"/>
      <c r="N6" s="73"/>
      <c r="O6" s="73"/>
      <c r="P6" s="73"/>
      <c r="Q6" s="73"/>
      <c r="R6" s="73"/>
      <c r="S6" s="5" t="s">
        <v>42</v>
      </c>
      <c r="T6" s="5" t="s">
        <v>38</v>
      </c>
      <c r="U6" s="5" t="s">
        <v>37</v>
      </c>
      <c r="V6" s="5" t="s">
        <v>33</v>
      </c>
      <c r="W6" s="5" t="s">
        <v>16</v>
      </c>
      <c r="X6" s="5" t="s">
        <v>13</v>
      </c>
      <c r="Y6" s="7" t="s">
        <v>12</v>
      </c>
      <c r="Z6" s="7" t="s">
        <v>11</v>
      </c>
      <c r="AA6" s="7" t="s">
        <v>10</v>
      </c>
      <c r="AB6" s="7" t="s">
        <v>8</v>
      </c>
      <c r="AC6" s="7" t="s">
        <v>7</v>
      </c>
      <c r="AD6" s="7" t="s">
        <v>0</v>
      </c>
      <c r="AE6" s="7" t="s">
        <v>1</v>
      </c>
      <c r="AF6" s="7" t="s">
        <v>2</v>
      </c>
      <c r="AG6" s="7" t="s">
        <v>3</v>
      </c>
      <c r="AH6" s="56"/>
      <c r="AI6" s="27"/>
      <c r="AJ6" s="27"/>
      <c r="AK6" s="27"/>
      <c r="AL6" s="27"/>
      <c r="AM6" s="57"/>
      <c r="AN6" s="57"/>
      <c r="AO6" s="12"/>
      <c r="AS6" s="4"/>
      <c r="AT6" s="4"/>
    </row>
    <row r="7" spans="1:46" s="13" customFormat="1" x14ac:dyDescent="0.25">
      <c r="A7" s="32" t="s">
        <v>19</v>
      </c>
      <c r="B7" s="35">
        <v>1166</v>
      </c>
      <c r="C7" s="35">
        <v>1182</v>
      </c>
      <c r="D7" s="35">
        <v>1086</v>
      </c>
      <c r="E7" s="35">
        <v>1072</v>
      </c>
      <c r="F7" s="35">
        <v>1125</v>
      </c>
      <c r="G7" s="35">
        <v>931</v>
      </c>
      <c r="H7" s="35">
        <v>1087</v>
      </c>
      <c r="I7" s="35">
        <v>963</v>
      </c>
      <c r="J7" s="35">
        <v>982</v>
      </c>
      <c r="K7" s="64"/>
      <c r="L7" s="35">
        <v>997</v>
      </c>
      <c r="M7" s="36">
        <v>1163</v>
      </c>
      <c r="N7" s="39">
        <v>1271</v>
      </c>
      <c r="O7" s="40">
        <v>1309</v>
      </c>
      <c r="P7" s="41">
        <v>1393</v>
      </c>
      <c r="Q7" s="40">
        <v>2394</v>
      </c>
      <c r="R7" s="41">
        <v>1774</v>
      </c>
      <c r="S7" s="14">
        <f t="shared" ref="S7:S19" si="0">(B7-C7)/C7*100</f>
        <v>-1.3536379018612521</v>
      </c>
      <c r="T7" s="14">
        <f t="shared" ref="T7:T19" si="1">(C7-D7)/D7*100</f>
        <v>8.8397790055248606</v>
      </c>
      <c r="U7" s="14">
        <f t="shared" ref="U7:U19" si="2">(D7-E7)/E7*100</f>
        <v>1.3059701492537312</v>
      </c>
      <c r="V7" s="14">
        <f t="shared" ref="V7:V19" si="3">(E7-F7)/F7*100</f>
        <v>-4.7111111111111112</v>
      </c>
      <c r="W7" s="14">
        <f t="shared" ref="W7:W19" si="4">(F7-G7)/G7*100</f>
        <v>20.837808807733619</v>
      </c>
      <c r="X7" s="14">
        <f t="shared" ref="X7:X19" si="5">(G7-H7)/H7*100</f>
        <v>-14.351425942962281</v>
      </c>
      <c r="Y7" s="14">
        <f t="shared" ref="Y7:Y19" si="6">(H7-I7)/I7*100</f>
        <v>12.876427829698859</v>
      </c>
      <c r="Z7" s="14">
        <f t="shared" ref="Z7:Z19" si="7">(I7-J7)/J7*100</f>
        <v>-1.9348268839103868</v>
      </c>
      <c r="AA7" s="14">
        <f t="shared" ref="AA7:AA19" si="8">(J7-L7)/L7*100</f>
        <v>-1.5045135406218655</v>
      </c>
      <c r="AB7" s="14">
        <f t="shared" ref="AB7:AB19" si="9">(L7-M7)/M7*100</f>
        <v>-14.273430782459156</v>
      </c>
      <c r="AC7" s="14">
        <f t="shared" ref="AC7:AC19" si="10">(M7-N7)/N7*100</f>
        <v>-8.4972462627852092</v>
      </c>
      <c r="AD7" s="15">
        <f t="shared" ref="AD7:AD19" si="11">(N7-O7)/O7*100</f>
        <v>-2.9029793735676086</v>
      </c>
      <c r="AE7" s="15">
        <f t="shared" ref="AE7:AE19" si="12">(O7-P7)/P7*100</f>
        <v>-6.0301507537688437</v>
      </c>
      <c r="AF7" s="15">
        <f t="shared" ref="AF7:AF19" si="13">(P7-Q7)/Q7*100</f>
        <v>-41.812865497076025</v>
      </c>
      <c r="AG7" s="15">
        <f t="shared" ref="AG7:AG19" si="14">(Q7-R7)/R7*100</f>
        <v>34.949267192784667</v>
      </c>
      <c r="AH7" s="57"/>
      <c r="AI7" s="27"/>
      <c r="AJ7" s="27"/>
      <c r="AK7" s="27"/>
      <c r="AL7" s="27"/>
      <c r="AM7" s="57"/>
      <c r="AN7" s="57"/>
      <c r="AO7" s="12"/>
      <c r="AP7" s="12"/>
      <c r="AQ7" s="12"/>
      <c r="AR7" s="12"/>
      <c r="AS7" s="12"/>
      <c r="AT7" s="12"/>
    </row>
    <row r="8" spans="1:46" s="13" customFormat="1" x14ac:dyDescent="0.25">
      <c r="A8" s="33" t="s">
        <v>20</v>
      </c>
      <c r="B8" s="36">
        <v>1416</v>
      </c>
      <c r="C8" s="36">
        <v>1514</v>
      </c>
      <c r="D8" s="36">
        <v>1399</v>
      </c>
      <c r="E8" s="36">
        <v>1245</v>
      </c>
      <c r="F8" s="36">
        <v>1362</v>
      </c>
      <c r="G8" s="36">
        <v>1369</v>
      </c>
      <c r="H8" s="36">
        <v>1349</v>
      </c>
      <c r="I8" s="36">
        <v>1038</v>
      </c>
      <c r="J8" s="36">
        <v>1145</v>
      </c>
      <c r="K8" s="64"/>
      <c r="L8" s="36">
        <v>839</v>
      </c>
      <c r="M8" s="36">
        <v>1265</v>
      </c>
      <c r="N8" s="42">
        <v>1702</v>
      </c>
      <c r="O8" s="43">
        <v>1511</v>
      </c>
      <c r="P8" s="44">
        <v>1564</v>
      </c>
      <c r="Q8" s="43">
        <v>1879</v>
      </c>
      <c r="R8" s="44">
        <v>1757</v>
      </c>
      <c r="S8" s="16">
        <f t="shared" si="0"/>
        <v>-6.4729194187582566</v>
      </c>
      <c r="T8" s="16">
        <f t="shared" si="1"/>
        <v>8.2201572551822721</v>
      </c>
      <c r="U8" s="16">
        <f t="shared" si="2"/>
        <v>12.369477911646587</v>
      </c>
      <c r="V8" s="16">
        <f t="shared" si="3"/>
        <v>-8.5903083700440526</v>
      </c>
      <c r="W8" s="16">
        <f t="shared" si="4"/>
        <v>-0.51132213294375461</v>
      </c>
      <c r="X8" s="16">
        <f t="shared" si="5"/>
        <v>1.4825796886582654</v>
      </c>
      <c r="Y8" s="16">
        <f t="shared" si="6"/>
        <v>29.961464354527941</v>
      </c>
      <c r="Z8" s="16">
        <f t="shared" si="7"/>
        <v>-9.3449781659388655</v>
      </c>
      <c r="AA8" s="16">
        <f t="shared" si="8"/>
        <v>36.471990464839095</v>
      </c>
      <c r="AB8" s="16">
        <f t="shared" si="9"/>
        <v>-33.675889328063242</v>
      </c>
      <c r="AC8" s="16">
        <f t="shared" si="10"/>
        <v>-25.675675675675674</v>
      </c>
      <c r="AD8" s="17">
        <f t="shared" si="11"/>
        <v>12.640635340833887</v>
      </c>
      <c r="AE8" s="17">
        <f t="shared" si="12"/>
        <v>-3.3887468030690537</v>
      </c>
      <c r="AF8" s="17">
        <f t="shared" si="13"/>
        <v>-16.764236295902077</v>
      </c>
      <c r="AG8" s="17">
        <f t="shared" si="14"/>
        <v>6.9436539556061465</v>
      </c>
      <c r="AH8" s="81"/>
      <c r="AI8" s="27"/>
      <c r="AJ8" s="27"/>
      <c r="AK8" s="27"/>
      <c r="AL8" s="27"/>
      <c r="AM8" s="57"/>
      <c r="AN8" s="57"/>
      <c r="AO8" s="12"/>
      <c r="AP8" s="12"/>
      <c r="AQ8" s="12"/>
      <c r="AR8" s="12"/>
      <c r="AS8" s="12"/>
      <c r="AT8" s="12"/>
    </row>
    <row r="9" spans="1:46" s="13" customFormat="1" x14ac:dyDescent="0.25">
      <c r="A9" s="33" t="s">
        <v>21</v>
      </c>
      <c r="B9" s="36">
        <v>1703</v>
      </c>
      <c r="C9" s="36">
        <v>1903</v>
      </c>
      <c r="D9" s="36">
        <v>634</v>
      </c>
      <c r="E9" s="36">
        <v>1632</v>
      </c>
      <c r="F9" s="36">
        <v>1601</v>
      </c>
      <c r="G9" s="36">
        <v>1857</v>
      </c>
      <c r="H9" s="36">
        <v>1620</v>
      </c>
      <c r="I9" s="36">
        <v>1482</v>
      </c>
      <c r="J9" s="36">
        <v>1305</v>
      </c>
      <c r="K9" s="64"/>
      <c r="L9" s="36">
        <v>1183</v>
      </c>
      <c r="M9" s="36">
        <v>1789</v>
      </c>
      <c r="N9" s="42">
        <v>2038</v>
      </c>
      <c r="O9" s="43">
        <v>2258</v>
      </c>
      <c r="P9" s="44">
        <v>2019</v>
      </c>
      <c r="Q9" s="43">
        <v>2072</v>
      </c>
      <c r="R9" s="44">
        <v>2483</v>
      </c>
      <c r="S9" s="16">
        <f t="shared" si="0"/>
        <v>-10.509721492380452</v>
      </c>
      <c r="T9" s="16">
        <f t="shared" si="1"/>
        <v>200.1577287066246</v>
      </c>
      <c r="U9" s="16">
        <f t="shared" si="2"/>
        <v>-61.151960784313729</v>
      </c>
      <c r="V9" s="16">
        <f t="shared" si="3"/>
        <v>1.9362898188632107</v>
      </c>
      <c r="W9" s="16">
        <f t="shared" si="4"/>
        <v>-13.785675821217017</v>
      </c>
      <c r="X9" s="16">
        <f t="shared" si="5"/>
        <v>14.629629629629628</v>
      </c>
      <c r="Y9" s="16">
        <f t="shared" si="6"/>
        <v>9.3117408906882595</v>
      </c>
      <c r="Z9" s="16">
        <f t="shared" si="7"/>
        <v>13.563218390804598</v>
      </c>
      <c r="AA9" s="16">
        <f t="shared" si="8"/>
        <v>10.312764158918004</v>
      </c>
      <c r="AB9" s="16">
        <f t="shared" si="9"/>
        <v>-33.87367244270542</v>
      </c>
      <c r="AC9" s="16">
        <f t="shared" si="10"/>
        <v>-12.217860647693819</v>
      </c>
      <c r="AD9" s="17">
        <f t="shared" si="11"/>
        <v>-9.7431355181576613</v>
      </c>
      <c r="AE9" s="17">
        <f t="shared" si="12"/>
        <v>11.837543338286279</v>
      </c>
      <c r="AF9" s="17">
        <f t="shared" si="13"/>
        <v>-2.557915057915058</v>
      </c>
      <c r="AG9" s="17">
        <f t="shared" si="14"/>
        <v>-16.552557390253725</v>
      </c>
      <c r="AH9" s="81"/>
      <c r="AI9" s="27"/>
      <c r="AJ9" s="27" t="s">
        <v>4</v>
      </c>
      <c r="AK9" s="27" t="s">
        <v>5</v>
      </c>
      <c r="AL9" s="27"/>
      <c r="AM9" s="57"/>
      <c r="AN9" s="57"/>
      <c r="AO9" s="12"/>
      <c r="AP9" s="12"/>
      <c r="AQ9" s="12"/>
      <c r="AR9" s="12"/>
      <c r="AS9" s="12"/>
      <c r="AT9" s="12"/>
    </row>
    <row r="10" spans="1:46" s="13" customFormat="1" x14ac:dyDescent="0.25">
      <c r="A10" s="33" t="s">
        <v>22</v>
      </c>
      <c r="B10" s="35">
        <v>1538</v>
      </c>
      <c r="C10" s="35">
        <v>1847</v>
      </c>
      <c r="D10" s="35">
        <v>115</v>
      </c>
      <c r="E10" s="35">
        <v>1627</v>
      </c>
      <c r="F10" s="35">
        <v>1456</v>
      </c>
      <c r="G10" s="35">
        <v>1450</v>
      </c>
      <c r="H10" s="35">
        <v>1706</v>
      </c>
      <c r="I10" s="35">
        <v>1474</v>
      </c>
      <c r="J10" s="36">
        <v>1472</v>
      </c>
      <c r="K10" s="64"/>
      <c r="L10" s="36">
        <v>1401</v>
      </c>
      <c r="M10" s="36">
        <v>1533</v>
      </c>
      <c r="N10" s="42">
        <v>2075</v>
      </c>
      <c r="O10" s="43">
        <v>2238</v>
      </c>
      <c r="P10" s="44">
        <v>2121</v>
      </c>
      <c r="Q10" s="43">
        <v>2412</v>
      </c>
      <c r="R10" s="44">
        <v>1832</v>
      </c>
      <c r="S10" s="16">
        <f t="shared" si="0"/>
        <v>-16.729832160259882</v>
      </c>
      <c r="T10" s="16">
        <f t="shared" si="1"/>
        <v>1506.0869565217392</v>
      </c>
      <c r="U10" s="16">
        <f t="shared" si="2"/>
        <v>-92.9317762753534</v>
      </c>
      <c r="V10" s="16">
        <f t="shared" si="3"/>
        <v>11.744505494505495</v>
      </c>
      <c r="W10" s="16">
        <f t="shared" si="4"/>
        <v>0.41379310344827586</v>
      </c>
      <c r="X10" s="16">
        <f t="shared" si="5"/>
        <v>-15.005861664712777</v>
      </c>
      <c r="Y10" s="16">
        <f t="shared" si="6"/>
        <v>15.739484396200815</v>
      </c>
      <c r="Z10" s="16">
        <f t="shared" si="7"/>
        <v>0.1358695652173913</v>
      </c>
      <c r="AA10" s="16">
        <f t="shared" si="8"/>
        <v>5.0678087080656669</v>
      </c>
      <c r="AB10" s="16">
        <f t="shared" si="9"/>
        <v>-8.6105675146771041</v>
      </c>
      <c r="AC10" s="16">
        <f t="shared" si="10"/>
        <v>-26.120481927710841</v>
      </c>
      <c r="AD10" s="17">
        <f t="shared" si="11"/>
        <v>-7.2832886505808752</v>
      </c>
      <c r="AE10" s="17">
        <f t="shared" si="12"/>
        <v>5.5162659123055162</v>
      </c>
      <c r="AF10" s="17">
        <f t="shared" si="13"/>
        <v>-12.064676616915424</v>
      </c>
      <c r="AG10" s="17">
        <f t="shared" si="14"/>
        <v>31.65938864628821</v>
      </c>
      <c r="AH10" s="81"/>
      <c r="AI10" s="27">
        <v>2007</v>
      </c>
      <c r="AJ10" s="28">
        <f>R21</f>
        <v>26529</v>
      </c>
      <c r="AK10" s="27"/>
      <c r="AL10" s="27"/>
      <c r="AM10" s="57"/>
      <c r="AN10" s="57"/>
      <c r="AO10" s="12"/>
      <c r="AP10" s="12"/>
      <c r="AQ10" s="12"/>
      <c r="AR10" s="12"/>
      <c r="AS10" s="12"/>
      <c r="AT10" s="12"/>
    </row>
    <row r="11" spans="1:46" s="13" customFormat="1" x14ac:dyDescent="0.25">
      <c r="A11" s="33" t="s">
        <v>23</v>
      </c>
      <c r="B11" s="36">
        <v>1667</v>
      </c>
      <c r="C11" s="36">
        <v>1950</v>
      </c>
      <c r="D11" s="36">
        <v>1258</v>
      </c>
      <c r="E11" s="36">
        <v>1932</v>
      </c>
      <c r="F11" s="36">
        <v>1778</v>
      </c>
      <c r="G11" s="36">
        <v>1947</v>
      </c>
      <c r="H11" s="36">
        <v>1784</v>
      </c>
      <c r="I11" s="36">
        <v>1483</v>
      </c>
      <c r="J11" s="36">
        <v>1535</v>
      </c>
      <c r="K11" s="64"/>
      <c r="L11" s="36">
        <v>1719</v>
      </c>
      <c r="M11" s="36">
        <v>1889</v>
      </c>
      <c r="N11" s="42">
        <v>2373</v>
      </c>
      <c r="O11" s="43">
        <v>2335</v>
      </c>
      <c r="P11" s="44">
        <v>2603</v>
      </c>
      <c r="Q11" s="43">
        <v>2841</v>
      </c>
      <c r="R11" s="44">
        <v>2518</v>
      </c>
      <c r="S11" s="16">
        <f t="shared" si="0"/>
        <v>-14.512820512820513</v>
      </c>
      <c r="T11" s="16">
        <f t="shared" si="1"/>
        <v>55.007949125596191</v>
      </c>
      <c r="U11" s="16">
        <f t="shared" si="2"/>
        <v>-34.886128364389236</v>
      </c>
      <c r="V11" s="16">
        <f t="shared" si="3"/>
        <v>8.6614173228346463</v>
      </c>
      <c r="W11" s="16">
        <f t="shared" si="4"/>
        <v>-8.6800205444273235</v>
      </c>
      <c r="X11" s="16">
        <f t="shared" si="5"/>
        <v>9.1367713004484301</v>
      </c>
      <c r="Y11" s="16">
        <f t="shared" si="6"/>
        <v>20.296695886716115</v>
      </c>
      <c r="Z11" s="16">
        <f t="shared" si="7"/>
        <v>-3.3876221498371337</v>
      </c>
      <c r="AA11" s="16">
        <f t="shared" si="8"/>
        <v>-10.70389761489238</v>
      </c>
      <c r="AB11" s="16">
        <f t="shared" si="9"/>
        <v>-8.999470619375332</v>
      </c>
      <c r="AC11" s="16">
        <f t="shared" si="10"/>
        <v>-20.396123050990308</v>
      </c>
      <c r="AD11" s="17">
        <f t="shared" si="11"/>
        <v>1.6274089935760172</v>
      </c>
      <c r="AE11" s="17">
        <f t="shared" si="12"/>
        <v>-10.295812524010756</v>
      </c>
      <c r="AF11" s="17">
        <f t="shared" si="13"/>
        <v>-8.3773319253783889</v>
      </c>
      <c r="AG11" s="17">
        <f t="shared" si="14"/>
        <v>12.827640984908658</v>
      </c>
      <c r="AH11" s="81"/>
      <c r="AI11" s="27">
        <v>2008</v>
      </c>
      <c r="AJ11" s="28">
        <f>Q21</f>
        <v>26523</v>
      </c>
      <c r="AK11" s="29">
        <f>(AJ11-AJ10)/AJ10*100</f>
        <v>-2.2616759018432658E-2</v>
      </c>
      <c r="AL11" s="29"/>
      <c r="AM11" s="57"/>
      <c r="AN11" s="57"/>
      <c r="AO11" s="12"/>
      <c r="AP11" s="12"/>
      <c r="AQ11" s="12"/>
      <c r="AR11" s="12"/>
      <c r="AS11" s="12"/>
      <c r="AT11" s="12"/>
    </row>
    <row r="12" spans="1:46" s="13" customFormat="1" x14ac:dyDescent="0.25">
      <c r="A12" s="33" t="s">
        <v>24</v>
      </c>
      <c r="B12" s="36">
        <v>1510</v>
      </c>
      <c r="C12" s="36">
        <v>1918</v>
      </c>
      <c r="D12" s="36">
        <v>1845</v>
      </c>
      <c r="E12" s="36">
        <v>1547</v>
      </c>
      <c r="F12" s="36">
        <v>1568</v>
      </c>
      <c r="G12" s="36">
        <v>1620</v>
      </c>
      <c r="H12" s="36">
        <v>1601</v>
      </c>
      <c r="I12" s="36">
        <v>1373</v>
      </c>
      <c r="J12" s="36">
        <v>1322</v>
      </c>
      <c r="K12" s="64"/>
      <c r="L12" s="36">
        <v>1372</v>
      </c>
      <c r="M12" s="36">
        <v>1747</v>
      </c>
      <c r="N12" s="42">
        <v>1890</v>
      </c>
      <c r="O12" s="43">
        <v>2162</v>
      </c>
      <c r="P12" s="44">
        <v>2128</v>
      </c>
      <c r="Q12" s="43">
        <v>2406</v>
      </c>
      <c r="R12" s="44">
        <v>2435</v>
      </c>
      <c r="S12" s="16">
        <f t="shared" si="0"/>
        <v>-21.272158498435871</v>
      </c>
      <c r="T12" s="16">
        <f t="shared" si="1"/>
        <v>3.9566395663956637</v>
      </c>
      <c r="U12" s="16">
        <f t="shared" si="2"/>
        <v>19.263089851325148</v>
      </c>
      <c r="V12" s="16">
        <f t="shared" si="3"/>
        <v>-1.3392857142857142</v>
      </c>
      <c r="W12" s="16">
        <f t="shared" si="4"/>
        <v>-3.2098765432098766</v>
      </c>
      <c r="X12" s="16">
        <f t="shared" si="5"/>
        <v>1.1867582760774515</v>
      </c>
      <c r="Y12" s="16">
        <f t="shared" si="6"/>
        <v>16.605972323379461</v>
      </c>
      <c r="Z12" s="16">
        <f t="shared" si="7"/>
        <v>3.8577912254160367</v>
      </c>
      <c r="AA12" s="16">
        <f t="shared" si="8"/>
        <v>-3.6443148688046647</v>
      </c>
      <c r="AB12" s="16">
        <f t="shared" si="9"/>
        <v>-21.465369204350317</v>
      </c>
      <c r="AC12" s="16">
        <f t="shared" si="10"/>
        <v>-7.5661375661375665</v>
      </c>
      <c r="AD12" s="17">
        <f t="shared" si="11"/>
        <v>-12.580943570767808</v>
      </c>
      <c r="AE12" s="17">
        <f t="shared" si="12"/>
        <v>1.5977443609022555</v>
      </c>
      <c r="AF12" s="17">
        <f t="shared" si="13"/>
        <v>-11.554447215295095</v>
      </c>
      <c r="AG12" s="17">
        <f t="shared" si="14"/>
        <v>-1.190965092402464</v>
      </c>
      <c r="AH12" s="81"/>
      <c r="AI12" s="27">
        <v>2009</v>
      </c>
      <c r="AJ12" s="28">
        <f>P21</f>
        <v>22687</v>
      </c>
      <c r="AK12" s="29">
        <f t="shared" ref="AK12" si="15">(AJ12-AJ11)/AJ11*100</f>
        <v>-14.462918975983108</v>
      </c>
      <c r="AL12" s="29"/>
      <c r="AM12" s="57"/>
      <c r="AN12" s="57"/>
      <c r="AO12" s="12"/>
      <c r="AP12" s="12"/>
      <c r="AQ12" s="12"/>
      <c r="AR12" s="12"/>
      <c r="AS12" s="12"/>
      <c r="AT12" s="12"/>
    </row>
    <row r="13" spans="1:46" s="13" customFormat="1" ht="20.100000000000001" customHeight="1" x14ac:dyDescent="0.25">
      <c r="A13" s="50" t="s">
        <v>34</v>
      </c>
      <c r="B13" s="51">
        <f>SUM(B7:B12)</f>
        <v>9000</v>
      </c>
      <c r="C13" s="51">
        <f>SUM(C7:C12)</f>
        <v>10314</v>
      </c>
      <c r="D13" s="51">
        <f>SUM(D7:D12)</f>
        <v>6337</v>
      </c>
      <c r="E13" s="51">
        <f>SUM(E7:E12)</f>
        <v>9055</v>
      </c>
      <c r="F13" s="51">
        <f t="shared" ref="F13:J13" si="16">SUM(F7:F12)</f>
        <v>8890</v>
      </c>
      <c r="G13" s="51">
        <f t="shared" si="16"/>
        <v>9174</v>
      </c>
      <c r="H13" s="51">
        <f t="shared" si="16"/>
        <v>9147</v>
      </c>
      <c r="I13" s="51">
        <f t="shared" si="16"/>
        <v>7813</v>
      </c>
      <c r="J13" s="51">
        <f t="shared" si="16"/>
        <v>7761</v>
      </c>
      <c r="K13" s="64"/>
      <c r="L13" s="51">
        <f t="shared" ref="L13:R13" si="17">SUM(L7:L12)</f>
        <v>7511</v>
      </c>
      <c r="M13" s="51">
        <f t="shared" si="17"/>
        <v>9386</v>
      </c>
      <c r="N13" s="51">
        <f t="shared" si="17"/>
        <v>11349</v>
      </c>
      <c r="O13" s="51">
        <f t="shared" si="17"/>
        <v>11813</v>
      </c>
      <c r="P13" s="51">
        <f t="shared" si="17"/>
        <v>11828</v>
      </c>
      <c r="Q13" s="51">
        <f t="shared" si="17"/>
        <v>14004</v>
      </c>
      <c r="R13" s="51">
        <f t="shared" si="17"/>
        <v>12799</v>
      </c>
      <c r="S13" s="22">
        <f t="shared" si="0"/>
        <v>-12.739965095986038</v>
      </c>
      <c r="T13" s="22">
        <f t="shared" si="1"/>
        <v>62.758403029824841</v>
      </c>
      <c r="U13" s="22">
        <f t="shared" si="2"/>
        <v>-30.016565433462176</v>
      </c>
      <c r="V13" s="22">
        <f t="shared" si="3"/>
        <v>1.8560179977502811</v>
      </c>
      <c r="W13" s="22">
        <f t="shared" si="4"/>
        <v>-3.0957052539786352</v>
      </c>
      <c r="X13" s="22">
        <f t="shared" si="5"/>
        <v>0.29517874713020664</v>
      </c>
      <c r="Y13" s="22">
        <f t="shared" si="6"/>
        <v>17.074107257135545</v>
      </c>
      <c r="Z13" s="22">
        <f t="shared" si="7"/>
        <v>0.67001675041876052</v>
      </c>
      <c r="AA13" s="22">
        <f t="shared" si="8"/>
        <v>3.3284516043136732</v>
      </c>
      <c r="AB13" s="23">
        <f t="shared" si="9"/>
        <v>-19.976560835286598</v>
      </c>
      <c r="AC13" s="23">
        <f t="shared" si="10"/>
        <v>-17.296678121420388</v>
      </c>
      <c r="AD13" s="23">
        <f t="shared" si="11"/>
        <v>-3.9278760687378309</v>
      </c>
      <c r="AE13" s="23">
        <f t="shared" si="12"/>
        <v>-0.12681772066283395</v>
      </c>
      <c r="AF13" s="23">
        <f t="shared" si="13"/>
        <v>-15.538417594972865</v>
      </c>
      <c r="AG13" s="23">
        <f t="shared" si="14"/>
        <v>9.4147980310961792</v>
      </c>
      <c r="AH13" s="81"/>
      <c r="AI13" s="27">
        <v>2010</v>
      </c>
      <c r="AJ13" s="28">
        <f>O21</f>
        <v>23064</v>
      </c>
      <c r="AK13" s="29">
        <f>(AJ13-AJ12)/AJ12*100</f>
        <v>1.661744611451492</v>
      </c>
      <c r="AL13" s="29"/>
      <c r="AM13" s="57"/>
      <c r="AN13" s="57"/>
      <c r="AO13" s="12"/>
      <c r="AP13" s="12"/>
      <c r="AQ13" s="12"/>
      <c r="AR13" s="12"/>
      <c r="AS13" s="12"/>
      <c r="AT13" s="12"/>
    </row>
    <row r="14" spans="1:46" s="13" customFormat="1" x14ac:dyDescent="0.25">
      <c r="A14" s="33" t="s">
        <v>25</v>
      </c>
      <c r="B14" s="35">
        <v>1343</v>
      </c>
      <c r="C14" s="35">
        <v>1795</v>
      </c>
      <c r="D14" s="35">
        <v>1858</v>
      </c>
      <c r="E14" s="35">
        <v>1632</v>
      </c>
      <c r="F14" s="35">
        <v>1464</v>
      </c>
      <c r="G14" s="35">
        <v>1524</v>
      </c>
      <c r="H14" s="35">
        <v>1513</v>
      </c>
      <c r="I14" s="35">
        <v>1621</v>
      </c>
      <c r="J14" s="36">
        <v>1552</v>
      </c>
      <c r="K14" s="64"/>
      <c r="L14" s="36">
        <v>1464</v>
      </c>
      <c r="M14" s="36">
        <v>1499</v>
      </c>
      <c r="N14" s="42">
        <v>1902</v>
      </c>
      <c r="O14" s="43">
        <v>2276</v>
      </c>
      <c r="P14" s="44">
        <v>2492</v>
      </c>
      <c r="Q14" s="43">
        <v>3013</v>
      </c>
      <c r="R14" s="44">
        <v>2649</v>
      </c>
      <c r="S14" s="16">
        <f t="shared" si="0"/>
        <v>-25.181058495821731</v>
      </c>
      <c r="T14" s="16">
        <f t="shared" si="1"/>
        <v>-3.3907427341227128</v>
      </c>
      <c r="U14" s="16">
        <f t="shared" si="2"/>
        <v>13.848039215686276</v>
      </c>
      <c r="V14" s="16">
        <f t="shared" si="3"/>
        <v>11.475409836065573</v>
      </c>
      <c r="W14" s="16">
        <f t="shared" si="4"/>
        <v>-3.9370078740157481</v>
      </c>
      <c r="X14" s="16">
        <f t="shared" si="5"/>
        <v>0.72703238598810316</v>
      </c>
      <c r="Y14" s="16">
        <f t="shared" si="6"/>
        <v>-6.6625539790252928</v>
      </c>
      <c r="Z14" s="16">
        <f t="shared" si="7"/>
        <v>4.445876288659794</v>
      </c>
      <c r="AA14" s="16">
        <f t="shared" si="8"/>
        <v>6.0109289617486334</v>
      </c>
      <c r="AB14" s="16">
        <f t="shared" si="9"/>
        <v>-2.3348899266177452</v>
      </c>
      <c r="AC14" s="16">
        <f t="shared" si="10"/>
        <v>-21.188222923238694</v>
      </c>
      <c r="AD14" s="17">
        <f t="shared" si="11"/>
        <v>-16.432337434094904</v>
      </c>
      <c r="AE14" s="17">
        <f t="shared" si="12"/>
        <v>-8.6677367576243967</v>
      </c>
      <c r="AF14" s="17">
        <f t="shared" si="13"/>
        <v>-17.291735811483573</v>
      </c>
      <c r="AG14" s="17">
        <f t="shared" si="14"/>
        <v>13.741034352585881</v>
      </c>
      <c r="AH14" s="81"/>
      <c r="AI14" s="27">
        <v>2011</v>
      </c>
      <c r="AJ14" s="28">
        <f>N21</f>
        <v>20935</v>
      </c>
      <c r="AK14" s="29">
        <f t="shared" ref="AK14:AK17" si="18">(AJ14-AJ13)/AJ13*100</f>
        <v>-9.2308359347901501</v>
      </c>
      <c r="AL14" s="29"/>
      <c r="AM14" s="57"/>
      <c r="AN14" s="57"/>
      <c r="AO14" s="12"/>
      <c r="AP14" s="12"/>
      <c r="AQ14" s="12"/>
      <c r="AR14" s="12"/>
      <c r="AS14" s="12"/>
      <c r="AT14" s="12"/>
    </row>
    <row r="15" spans="1:46" s="13" customFormat="1" x14ac:dyDescent="0.25">
      <c r="A15" s="33" t="s">
        <v>26</v>
      </c>
      <c r="B15" s="36">
        <v>765</v>
      </c>
      <c r="C15" s="36">
        <v>907</v>
      </c>
      <c r="D15" s="36">
        <v>909</v>
      </c>
      <c r="E15" s="36">
        <v>735</v>
      </c>
      <c r="F15" s="36">
        <v>812</v>
      </c>
      <c r="G15" s="36">
        <v>777</v>
      </c>
      <c r="H15" s="36">
        <v>833</v>
      </c>
      <c r="I15" s="36">
        <v>680</v>
      </c>
      <c r="J15" s="36">
        <v>700</v>
      </c>
      <c r="K15" s="64"/>
      <c r="L15" s="36">
        <v>946</v>
      </c>
      <c r="M15" s="36">
        <v>1203</v>
      </c>
      <c r="N15" s="42">
        <v>1412</v>
      </c>
      <c r="O15" s="43">
        <v>1553</v>
      </c>
      <c r="P15" s="44">
        <v>1556</v>
      </c>
      <c r="Q15" s="43">
        <v>1747</v>
      </c>
      <c r="R15" s="44">
        <v>2093</v>
      </c>
      <c r="S15" s="16">
        <f t="shared" si="0"/>
        <v>-15.65600882028666</v>
      </c>
      <c r="T15" s="16">
        <f t="shared" si="1"/>
        <v>-0.22002200220022</v>
      </c>
      <c r="U15" s="16">
        <f t="shared" si="2"/>
        <v>23.673469387755102</v>
      </c>
      <c r="V15" s="16">
        <f t="shared" si="3"/>
        <v>-9.4827586206896548</v>
      </c>
      <c r="W15" s="16">
        <f t="shared" si="4"/>
        <v>4.5045045045045047</v>
      </c>
      <c r="X15" s="16">
        <f t="shared" si="5"/>
        <v>-6.7226890756302522</v>
      </c>
      <c r="Y15" s="16">
        <f t="shared" si="6"/>
        <v>22.5</v>
      </c>
      <c r="Z15" s="16">
        <f t="shared" si="7"/>
        <v>-2.8571428571428572</v>
      </c>
      <c r="AA15" s="16">
        <f t="shared" si="8"/>
        <v>-26.004228329809724</v>
      </c>
      <c r="AB15" s="16">
        <f t="shared" si="9"/>
        <v>-21.363258520365751</v>
      </c>
      <c r="AC15" s="16">
        <f t="shared" si="10"/>
        <v>-14.801699716713882</v>
      </c>
      <c r="AD15" s="17">
        <f t="shared" si="11"/>
        <v>-9.0792015453960087</v>
      </c>
      <c r="AE15" s="17">
        <f t="shared" si="12"/>
        <v>-0.19280205655526991</v>
      </c>
      <c r="AF15" s="17">
        <f t="shared" si="13"/>
        <v>-10.933028048082427</v>
      </c>
      <c r="AG15" s="17">
        <f t="shared" si="14"/>
        <v>-16.53129479216436</v>
      </c>
      <c r="AH15" s="81"/>
      <c r="AI15" s="27">
        <v>2012</v>
      </c>
      <c r="AJ15" s="28">
        <f>M21</f>
        <v>16857</v>
      </c>
      <c r="AK15" s="29">
        <f>(AJ15-AJ14)/AJ14*100</f>
        <v>-19.479340816813949</v>
      </c>
      <c r="AL15" s="29"/>
      <c r="AM15" s="57"/>
      <c r="AN15" s="57"/>
      <c r="AO15" s="12"/>
      <c r="AP15" s="12"/>
      <c r="AQ15" s="12"/>
      <c r="AR15" s="12"/>
      <c r="AS15" s="12"/>
      <c r="AT15" s="12"/>
    </row>
    <row r="16" spans="1:46" s="13" customFormat="1" x14ac:dyDescent="0.25">
      <c r="A16" s="33" t="s">
        <v>27</v>
      </c>
      <c r="B16" s="36">
        <v>1288</v>
      </c>
      <c r="C16" s="36">
        <v>1437</v>
      </c>
      <c r="D16" s="36">
        <v>1489</v>
      </c>
      <c r="E16" s="36">
        <v>1178</v>
      </c>
      <c r="F16" s="36">
        <v>1015</v>
      </c>
      <c r="G16" s="36">
        <v>1206</v>
      </c>
      <c r="H16" s="36">
        <v>1371</v>
      </c>
      <c r="I16" s="36">
        <v>1169</v>
      </c>
      <c r="J16" s="36">
        <v>1170</v>
      </c>
      <c r="K16" s="64"/>
      <c r="L16" s="36">
        <v>1129</v>
      </c>
      <c r="M16" s="36">
        <v>1139</v>
      </c>
      <c r="N16" s="42">
        <v>1651</v>
      </c>
      <c r="O16" s="43">
        <v>2145</v>
      </c>
      <c r="P16" s="44">
        <v>1799</v>
      </c>
      <c r="Q16" s="43">
        <v>2217</v>
      </c>
      <c r="R16" s="44">
        <v>2040</v>
      </c>
      <c r="S16" s="16">
        <f t="shared" si="0"/>
        <v>-10.368823938761308</v>
      </c>
      <c r="T16" s="16">
        <f t="shared" si="1"/>
        <v>-3.4922766957689726</v>
      </c>
      <c r="U16" s="16">
        <f t="shared" si="2"/>
        <v>26.400679117147707</v>
      </c>
      <c r="V16" s="16">
        <f t="shared" si="3"/>
        <v>16.059113300492612</v>
      </c>
      <c r="W16" s="16">
        <f t="shared" si="4"/>
        <v>-15.837479270315091</v>
      </c>
      <c r="X16" s="16">
        <f t="shared" si="5"/>
        <v>-12.035010940919037</v>
      </c>
      <c r="Y16" s="16">
        <f t="shared" si="6"/>
        <v>17.279726261762189</v>
      </c>
      <c r="Z16" s="16">
        <f t="shared" si="7"/>
        <v>-8.5470085470085472E-2</v>
      </c>
      <c r="AA16" s="16">
        <f t="shared" si="8"/>
        <v>3.6315323294951281</v>
      </c>
      <c r="AB16" s="16">
        <f t="shared" si="9"/>
        <v>-0.87796312554872702</v>
      </c>
      <c r="AC16" s="16">
        <f t="shared" si="10"/>
        <v>-31.011508176862506</v>
      </c>
      <c r="AD16" s="17">
        <f t="shared" si="11"/>
        <v>-23.030303030303031</v>
      </c>
      <c r="AE16" s="17">
        <f t="shared" si="12"/>
        <v>19.232907170650364</v>
      </c>
      <c r="AF16" s="17">
        <f t="shared" si="13"/>
        <v>-18.854307622913847</v>
      </c>
      <c r="AG16" s="17">
        <f t="shared" si="14"/>
        <v>8.6764705882352935</v>
      </c>
      <c r="AH16" s="81"/>
      <c r="AI16" s="27">
        <v>2013</v>
      </c>
      <c r="AJ16" s="28">
        <f>L21</f>
        <v>14670</v>
      </c>
      <c r="AK16" s="29">
        <f t="shared" si="18"/>
        <v>-12.973838761345435</v>
      </c>
      <c r="AL16" s="29"/>
      <c r="AM16" s="57"/>
      <c r="AN16" s="57"/>
      <c r="AO16" s="12"/>
      <c r="AP16" s="12"/>
      <c r="AQ16" s="12"/>
      <c r="AR16" s="12"/>
      <c r="AS16" s="12"/>
      <c r="AT16" s="12"/>
    </row>
    <row r="17" spans="1:46" s="13" customFormat="1" x14ac:dyDescent="0.25">
      <c r="A17" s="33" t="s">
        <v>28</v>
      </c>
      <c r="B17" s="35">
        <v>1499</v>
      </c>
      <c r="C17" s="35">
        <v>1626</v>
      </c>
      <c r="D17" s="35">
        <v>1742</v>
      </c>
      <c r="E17" s="35">
        <v>1549</v>
      </c>
      <c r="F17" s="35">
        <v>1553</v>
      </c>
      <c r="G17" s="35">
        <v>1633</v>
      </c>
      <c r="H17" s="35">
        <v>1502</v>
      </c>
      <c r="I17" s="35">
        <v>1714</v>
      </c>
      <c r="J17" s="36">
        <v>1443</v>
      </c>
      <c r="K17" s="64"/>
      <c r="L17" s="36">
        <v>1528</v>
      </c>
      <c r="M17" s="36">
        <v>1489</v>
      </c>
      <c r="N17" s="42">
        <v>1782</v>
      </c>
      <c r="O17" s="43">
        <v>1980</v>
      </c>
      <c r="P17" s="44">
        <v>2116</v>
      </c>
      <c r="Q17" s="43">
        <v>2523</v>
      </c>
      <c r="R17" s="44">
        <v>2841</v>
      </c>
      <c r="S17" s="16">
        <f t="shared" si="0"/>
        <v>-7.8105781057810573</v>
      </c>
      <c r="T17" s="16">
        <f t="shared" si="1"/>
        <v>-6.6590126291618823</v>
      </c>
      <c r="U17" s="16">
        <f t="shared" si="2"/>
        <v>12.459651387992253</v>
      </c>
      <c r="V17" s="16">
        <f t="shared" si="3"/>
        <v>-0.25756600128783003</v>
      </c>
      <c r="W17" s="16">
        <f t="shared" si="4"/>
        <v>-4.8989589712186161</v>
      </c>
      <c r="X17" s="16">
        <f t="shared" si="5"/>
        <v>8.7217043941411454</v>
      </c>
      <c r="Y17" s="16">
        <f t="shared" si="6"/>
        <v>-12.368728121353559</v>
      </c>
      <c r="Z17" s="16">
        <f t="shared" si="7"/>
        <v>18.78031878031878</v>
      </c>
      <c r="AA17" s="16">
        <f t="shared" si="8"/>
        <v>-5.5628272251308903</v>
      </c>
      <c r="AB17" s="16">
        <f t="shared" si="9"/>
        <v>2.6192075218267292</v>
      </c>
      <c r="AC17" s="16">
        <f t="shared" si="10"/>
        <v>-16.442199775533108</v>
      </c>
      <c r="AD17" s="17">
        <f t="shared" si="11"/>
        <v>-10</v>
      </c>
      <c r="AE17" s="17">
        <f t="shared" si="12"/>
        <v>-6.4272211720226844</v>
      </c>
      <c r="AF17" s="17">
        <f t="shared" si="13"/>
        <v>-16.131589377724932</v>
      </c>
      <c r="AG17" s="17">
        <f t="shared" si="14"/>
        <v>-11.19324181626188</v>
      </c>
      <c r="AH17" s="81"/>
      <c r="AI17" s="27">
        <v>2014</v>
      </c>
      <c r="AJ17" s="28">
        <f>J21</f>
        <v>14573</v>
      </c>
      <c r="AK17" s="29">
        <f t="shared" si="18"/>
        <v>-0.66121336059986369</v>
      </c>
      <c r="AL17" s="29"/>
      <c r="AM17" s="57"/>
      <c r="AN17" s="57"/>
      <c r="AO17" s="12"/>
      <c r="AP17" s="12"/>
      <c r="AQ17" s="12"/>
      <c r="AR17" s="12"/>
      <c r="AS17" s="12"/>
      <c r="AT17" s="12"/>
    </row>
    <row r="18" spans="1:46" s="13" customFormat="1" x14ac:dyDescent="0.25">
      <c r="A18" s="33" t="s">
        <v>29</v>
      </c>
      <c r="B18" s="36">
        <v>1245</v>
      </c>
      <c r="C18" s="36">
        <v>1448</v>
      </c>
      <c r="D18" s="36">
        <v>1403</v>
      </c>
      <c r="E18" s="36">
        <v>1237</v>
      </c>
      <c r="F18" s="36">
        <v>1164</v>
      </c>
      <c r="G18" s="36">
        <v>1467</v>
      </c>
      <c r="H18" s="36">
        <v>1316</v>
      </c>
      <c r="I18" s="36">
        <v>1308</v>
      </c>
      <c r="J18" s="36">
        <v>1049</v>
      </c>
      <c r="K18" s="64"/>
      <c r="L18" s="36">
        <v>1208</v>
      </c>
      <c r="M18" s="36">
        <v>1251</v>
      </c>
      <c r="N18" s="42">
        <v>1645</v>
      </c>
      <c r="O18" s="43">
        <v>1804</v>
      </c>
      <c r="P18" s="44">
        <v>1685</v>
      </c>
      <c r="Q18" s="43">
        <v>1738</v>
      </c>
      <c r="R18" s="44">
        <v>2333</v>
      </c>
      <c r="S18" s="16">
        <f t="shared" si="0"/>
        <v>-14.019337016574585</v>
      </c>
      <c r="T18" s="16">
        <f t="shared" si="1"/>
        <v>3.2074126870990733</v>
      </c>
      <c r="U18" s="16">
        <f t="shared" si="2"/>
        <v>13.419563459983832</v>
      </c>
      <c r="V18" s="16">
        <f t="shared" si="3"/>
        <v>6.2714776632302405</v>
      </c>
      <c r="W18" s="16">
        <f t="shared" si="4"/>
        <v>-20.654396728016362</v>
      </c>
      <c r="X18" s="16">
        <f t="shared" si="5"/>
        <v>11.474164133738601</v>
      </c>
      <c r="Y18" s="16">
        <f t="shared" si="6"/>
        <v>0.6116207951070336</v>
      </c>
      <c r="Z18" s="16">
        <f t="shared" si="7"/>
        <v>24.690181124880837</v>
      </c>
      <c r="AA18" s="16">
        <f t="shared" si="8"/>
        <v>-13.16225165562914</v>
      </c>
      <c r="AB18" s="16">
        <f t="shared" si="9"/>
        <v>-3.4372501998401277</v>
      </c>
      <c r="AC18" s="16">
        <f t="shared" si="10"/>
        <v>-23.951367781155014</v>
      </c>
      <c r="AD18" s="17">
        <f t="shared" si="11"/>
        <v>-8.8137472283813736</v>
      </c>
      <c r="AE18" s="17">
        <f t="shared" si="12"/>
        <v>7.0623145400593472</v>
      </c>
      <c r="AF18" s="17">
        <f t="shared" si="13"/>
        <v>-3.0494821634062141</v>
      </c>
      <c r="AG18" s="17">
        <f t="shared" si="14"/>
        <v>-25.503643377625373</v>
      </c>
      <c r="AH18" s="81"/>
      <c r="AI18" s="27">
        <v>2015</v>
      </c>
      <c r="AJ18" s="28">
        <f>I21</f>
        <v>15398</v>
      </c>
      <c r="AK18" s="29">
        <f>(AJ18-AJ17)/AJ17*100</f>
        <v>5.6611541892541002</v>
      </c>
      <c r="AL18" s="29"/>
      <c r="AM18" s="57"/>
      <c r="AN18" s="57"/>
      <c r="AO18" s="12"/>
      <c r="AP18" s="12"/>
      <c r="AQ18" s="12"/>
      <c r="AR18" s="12"/>
      <c r="AS18" s="12"/>
      <c r="AT18" s="12"/>
    </row>
    <row r="19" spans="1:46" s="13" customFormat="1" x14ac:dyDescent="0.25">
      <c r="A19" s="34" t="s">
        <v>30</v>
      </c>
      <c r="B19" s="37">
        <v>1008</v>
      </c>
      <c r="C19" s="37">
        <v>1029</v>
      </c>
      <c r="D19" s="37">
        <v>1083</v>
      </c>
      <c r="E19" s="37">
        <v>933</v>
      </c>
      <c r="F19" s="37">
        <v>889</v>
      </c>
      <c r="G19" s="37">
        <v>1055</v>
      </c>
      <c r="H19" s="37">
        <v>1120</v>
      </c>
      <c r="I19" s="37">
        <v>1093</v>
      </c>
      <c r="J19" s="37">
        <v>898</v>
      </c>
      <c r="K19" s="64"/>
      <c r="L19" s="45">
        <v>884</v>
      </c>
      <c r="M19" s="45">
        <v>890</v>
      </c>
      <c r="N19" s="46">
        <v>1194</v>
      </c>
      <c r="O19" s="47">
        <v>1493</v>
      </c>
      <c r="P19" s="48">
        <v>1211</v>
      </c>
      <c r="Q19" s="47">
        <v>1281</v>
      </c>
      <c r="R19" s="49">
        <v>1774</v>
      </c>
      <c r="S19" s="25">
        <f t="shared" si="0"/>
        <v>-2.0408163265306123</v>
      </c>
      <c r="T19" s="25">
        <f t="shared" si="1"/>
        <v>-4.986149584487535</v>
      </c>
      <c r="U19" s="25">
        <f t="shared" si="2"/>
        <v>16.077170418006432</v>
      </c>
      <c r="V19" s="25">
        <f t="shared" si="3"/>
        <v>4.9493813273340832</v>
      </c>
      <c r="W19" s="25">
        <f t="shared" si="4"/>
        <v>-15.734597156398102</v>
      </c>
      <c r="X19" s="25">
        <f t="shared" si="5"/>
        <v>-5.8035714285714288</v>
      </c>
      <c r="Y19" s="25">
        <f t="shared" si="6"/>
        <v>2.4702653247941448</v>
      </c>
      <c r="Z19" s="25">
        <f t="shared" si="7"/>
        <v>21.714922048997774</v>
      </c>
      <c r="AA19" s="25">
        <f t="shared" si="8"/>
        <v>1.5837104072398189</v>
      </c>
      <c r="AB19" s="18">
        <f t="shared" si="9"/>
        <v>-0.6741573033707865</v>
      </c>
      <c r="AC19" s="18">
        <f t="shared" si="10"/>
        <v>-25.460636515912899</v>
      </c>
      <c r="AD19" s="19">
        <f t="shared" si="11"/>
        <v>-20.026791694574683</v>
      </c>
      <c r="AE19" s="19">
        <f t="shared" si="12"/>
        <v>23.286540049545827</v>
      </c>
      <c r="AF19" s="19">
        <f t="shared" si="13"/>
        <v>-5.4644808743169397</v>
      </c>
      <c r="AG19" s="19">
        <f t="shared" si="14"/>
        <v>-27.79030439684329</v>
      </c>
      <c r="AH19" s="81"/>
      <c r="AI19" s="27">
        <v>2016</v>
      </c>
      <c r="AJ19" s="28">
        <f>H21</f>
        <v>16802</v>
      </c>
      <c r="AK19" s="29">
        <f>(AJ19-AJ18)/AJ18*100</f>
        <v>9.1180672814651249</v>
      </c>
      <c r="AL19" s="29"/>
      <c r="AM19" s="57"/>
      <c r="AN19" s="57"/>
      <c r="AO19" s="12"/>
      <c r="AP19" s="12"/>
      <c r="AQ19" s="12"/>
      <c r="AR19" s="12"/>
      <c r="AS19" s="12"/>
      <c r="AT19" s="12"/>
    </row>
    <row r="20" spans="1:46" s="13" customFormat="1" ht="20.100000000000001" customHeight="1" x14ac:dyDescent="0.35">
      <c r="A20" s="52" t="s">
        <v>35</v>
      </c>
      <c r="B20" s="51">
        <f>SUM(B14:B19)</f>
        <v>7148</v>
      </c>
      <c r="C20" s="51">
        <f>SUM(C14:C19)</f>
        <v>8242</v>
      </c>
      <c r="D20" s="51">
        <f>SUM(D14:D19)</f>
        <v>8484</v>
      </c>
      <c r="E20" s="51">
        <f>SUM(E14:E19)</f>
        <v>7264</v>
      </c>
      <c r="F20" s="51">
        <f t="shared" ref="F20:J20" si="19">SUM(F14:F19)</f>
        <v>6897</v>
      </c>
      <c r="G20" s="51">
        <f t="shared" si="19"/>
        <v>7662</v>
      </c>
      <c r="H20" s="51">
        <f t="shared" si="19"/>
        <v>7655</v>
      </c>
      <c r="I20" s="51">
        <f t="shared" si="19"/>
        <v>7585</v>
      </c>
      <c r="J20" s="51">
        <f t="shared" si="19"/>
        <v>6812</v>
      </c>
      <c r="K20" s="64"/>
      <c r="L20" s="53">
        <f t="shared" ref="L20:R20" si="20">SUM(L14:L19)</f>
        <v>7159</v>
      </c>
      <c r="M20" s="53">
        <f t="shared" si="20"/>
        <v>7471</v>
      </c>
      <c r="N20" s="53">
        <f t="shared" si="20"/>
        <v>9586</v>
      </c>
      <c r="O20" s="53">
        <f t="shared" si="20"/>
        <v>11251</v>
      </c>
      <c r="P20" s="53">
        <f t="shared" si="20"/>
        <v>10859</v>
      </c>
      <c r="Q20" s="53">
        <f t="shared" si="20"/>
        <v>12519</v>
      </c>
      <c r="R20" s="51">
        <f t="shared" si="20"/>
        <v>13730</v>
      </c>
      <c r="S20" s="22">
        <f t="shared" ref="S20:Z20" si="21">(B20-C20)/C20*100</f>
        <v>-13.273477311332202</v>
      </c>
      <c r="T20" s="22">
        <f t="shared" si="21"/>
        <v>-2.8524280999528524</v>
      </c>
      <c r="U20" s="22">
        <f t="shared" si="21"/>
        <v>16.795154185022028</v>
      </c>
      <c r="V20" s="22">
        <f t="shared" si="21"/>
        <v>5.3211541249818763</v>
      </c>
      <c r="W20" s="22">
        <f t="shared" si="21"/>
        <v>-9.9843382928739235</v>
      </c>
      <c r="X20" s="22">
        <f t="shared" si="21"/>
        <v>9.1443500979751791E-2</v>
      </c>
      <c r="Y20" s="22">
        <f t="shared" si="21"/>
        <v>0.92287409360580097</v>
      </c>
      <c r="Z20" s="22">
        <f t="shared" si="21"/>
        <v>11.347621843805051</v>
      </c>
      <c r="AA20" s="22">
        <f t="shared" ref="AA20" si="22">(J20-L20)/L20*100</f>
        <v>-4.8470456767704988</v>
      </c>
      <c r="AB20" s="24">
        <f t="shared" ref="AB20:AG20" si="23">(L20-M20)/M20*100</f>
        <v>-4.1761477713826798</v>
      </c>
      <c r="AC20" s="24">
        <f t="shared" si="23"/>
        <v>-22.063425829334445</v>
      </c>
      <c r="AD20" s="24">
        <f t="shared" si="23"/>
        <v>-14.798684561372323</v>
      </c>
      <c r="AE20" s="24">
        <f t="shared" si="23"/>
        <v>3.609908831384105</v>
      </c>
      <c r="AF20" s="24">
        <f t="shared" si="23"/>
        <v>-13.25984503554597</v>
      </c>
      <c r="AG20" s="24">
        <f t="shared" si="23"/>
        <v>-8.820101966496722</v>
      </c>
      <c r="AH20" s="81"/>
      <c r="AI20" s="26">
        <v>2017</v>
      </c>
      <c r="AJ20" s="30">
        <f>G21</f>
        <v>16836</v>
      </c>
      <c r="AK20" s="31">
        <f>(AJ20-AJ19)/AJ19*100</f>
        <v>0.20235686227830021</v>
      </c>
      <c r="AL20" s="31"/>
      <c r="AM20" s="57"/>
      <c r="AN20" s="57"/>
      <c r="AO20" s="12"/>
      <c r="AP20" s="12"/>
      <c r="AQ20" s="12"/>
      <c r="AR20" s="12"/>
      <c r="AS20" s="12"/>
      <c r="AT20" s="12"/>
    </row>
    <row r="21" spans="1:46" s="13" customFormat="1" ht="21" customHeight="1" x14ac:dyDescent="0.35">
      <c r="A21" s="9" t="s">
        <v>31</v>
      </c>
      <c r="B21" s="38">
        <f t="shared" ref="B21:C21" si="24">+B13+B20</f>
        <v>16148</v>
      </c>
      <c r="C21" s="38">
        <f t="shared" si="24"/>
        <v>18556</v>
      </c>
      <c r="D21" s="38">
        <f t="shared" ref="D21:J21" si="25">+D13+D20</f>
        <v>14821</v>
      </c>
      <c r="E21" s="38">
        <f t="shared" si="25"/>
        <v>16319</v>
      </c>
      <c r="F21" s="38">
        <f t="shared" si="25"/>
        <v>15787</v>
      </c>
      <c r="G21" s="38">
        <f t="shared" si="25"/>
        <v>16836</v>
      </c>
      <c r="H21" s="38">
        <f t="shared" si="25"/>
        <v>16802</v>
      </c>
      <c r="I21" s="38">
        <f t="shared" si="25"/>
        <v>15398</v>
      </c>
      <c r="J21" s="38">
        <f t="shared" si="25"/>
        <v>14573</v>
      </c>
      <c r="K21" s="65"/>
      <c r="L21" s="38">
        <f t="shared" ref="L21:R21" si="26">+L13+L20</f>
        <v>14670</v>
      </c>
      <c r="M21" s="38">
        <f t="shared" si="26"/>
        <v>16857</v>
      </c>
      <c r="N21" s="38">
        <f t="shared" si="26"/>
        <v>20935</v>
      </c>
      <c r="O21" s="38">
        <f t="shared" si="26"/>
        <v>23064</v>
      </c>
      <c r="P21" s="38">
        <f t="shared" si="26"/>
        <v>22687</v>
      </c>
      <c r="Q21" s="38">
        <f t="shared" si="26"/>
        <v>26523</v>
      </c>
      <c r="R21" s="38">
        <f t="shared" si="26"/>
        <v>26529</v>
      </c>
      <c r="S21" s="10">
        <f t="shared" ref="S21:Z21" si="27">(B21-C21)/C21*100</f>
        <v>-12.976934684199183</v>
      </c>
      <c r="T21" s="10">
        <f t="shared" si="27"/>
        <v>25.200728695769513</v>
      </c>
      <c r="U21" s="10">
        <f t="shared" si="27"/>
        <v>-9.1794840370120721</v>
      </c>
      <c r="V21" s="10">
        <f t="shared" si="27"/>
        <v>3.3698612782669288</v>
      </c>
      <c r="W21" s="10">
        <f t="shared" si="27"/>
        <v>-6.230696127346163</v>
      </c>
      <c r="X21" s="10">
        <f t="shared" si="27"/>
        <v>0.20235686227830021</v>
      </c>
      <c r="Y21" s="10">
        <f t="shared" si="27"/>
        <v>9.1180672814651249</v>
      </c>
      <c r="Z21" s="10">
        <f t="shared" si="27"/>
        <v>5.6611541892541002</v>
      </c>
      <c r="AA21" s="10">
        <f>(J21-L21)/L21*100</f>
        <v>-0.66121336059986369</v>
      </c>
      <c r="AB21" s="10">
        <f t="shared" ref="AB21:AG21" si="28">(L21-M21)/M21*100</f>
        <v>-12.973838761345435</v>
      </c>
      <c r="AC21" s="10">
        <f t="shared" si="28"/>
        <v>-19.479340816813949</v>
      </c>
      <c r="AD21" s="11">
        <f t="shared" si="28"/>
        <v>-9.2308359347901501</v>
      </c>
      <c r="AE21" s="11">
        <f t="shared" si="28"/>
        <v>1.661744611451492</v>
      </c>
      <c r="AF21" s="11">
        <f t="shared" si="28"/>
        <v>-14.462918975983108</v>
      </c>
      <c r="AG21" s="11">
        <f t="shared" si="28"/>
        <v>-2.2616759018432658E-2</v>
      </c>
      <c r="AH21" s="81"/>
      <c r="AI21" s="26">
        <v>2018</v>
      </c>
      <c r="AJ21" s="30">
        <f>F21</f>
        <v>15787</v>
      </c>
      <c r="AK21" s="31">
        <f>(AJ21-AJ20)/AJ20*100</f>
        <v>-6.230696127346163</v>
      </c>
      <c r="AL21" s="31"/>
      <c r="AM21" s="57"/>
      <c r="AN21" s="57"/>
      <c r="AO21" s="12"/>
      <c r="AP21" s="12"/>
      <c r="AQ21" s="12"/>
      <c r="AR21" s="12"/>
      <c r="AS21" s="12"/>
      <c r="AT21" s="12"/>
    </row>
    <row r="22" spans="1:46" ht="30.75" customHeight="1" x14ac:dyDescent="0.35">
      <c r="A22" s="75" t="s">
        <v>36</v>
      </c>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H22" s="82"/>
      <c r="AI22" s="26">
        <v>2019</v>
      </c>
      <c r="AJ22" s="30">
        <f>E21</f>
        <v>16319</v>
      </c>
      <c r="AK22" s="31">
        <f>(AJ22-AJ21)/AJ21*100</f>
        <v>3.3698612782669288</v>
      </c>
      <c r="AL22" s="26"/>
      <c r="AM22" s="57"/>
      <c r="AN22" s="57"/>
    </row>
    <row r="23" spans="1:46" s="8" customFormat="1" ht="15" customHeight="1" x14ac:dyDescent="0.35">
      <c r="A23" s="76" t="s">
        <v>39</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55"/>
      <c r="AG23" s="54"/>
      <c r="AH23" s="82"/>
      <c r="AI23" s="26">
        <v>2020</v>
      </c>
      <c r="AJ23" s="58">
        <f>D21</f>
        <v>14821</v>
      </c>
      <c r="AK23" s="31">
        <v>-9.1794840370120721</v>
      </c>
      <c r="AL23" s="26"/>
      <c r="AM23" s="56"/>
      <c r="AN23" s="66"/>
      <c r="AO23" s="55"/>
      <c r="AP23" s="55"/>
      <c r="AQ23" s="55"/>
      <c r="AR23" s="55"/>
    </row>
    <row r="24" spans="1:46" ht="21.75" customHeight="1" x14ac:dyDescent="0.35">
      <c r="A24" s="77" t="s">
        <v>17</v>
      </c>
      <c r="B24" s="77"/>
      <c r="C24" s="77"/>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G24" s="54"/>
      <c r="AH24" s="82"/>
      <c r="AI24" s="26">
        <v>2021</v>
      </c>
      <c r="AJ24" s="26">
        <v>18556</v>
      </c>
      <c r="AK24" s="31">
        <v>25.200728695769513</v>
      </c>
      <c r="AL24" s="26"/>
      <c r="AM24" s="56"/>
      <c r="AN24" s="56"/>
    </row>
    <row r="25" spans="1:46" ht="15" customHeight="1" x14ac:dyDescent="0.35">
      <c r="A25" s="78" t="s">
        <v>40</v>
      </c>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G25" s="54"/>
      <c r="AH25" s="82"/>
      <c r="AI25" s="26">
        <v>2022</v>
      </c>
      <c r="AJ25" s="26">
        <v>16148</v>
      </c>
      <c r="AK25" s="31">
        <v>-12.976934684199183</v>
      </c>
      <c r="AL25" s="26"/>
      <c r="AM25" s="56"/>
      <c r="AN25" s="56"/>
    </row>
    <row r="26" spans="1:46" x14ac:dyDescent="0.35">
      <c r="A26" s="74" t="s">
        <v>18</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G26" s="54"/>
      <c r="AH26" s="82"/>
      <c r="AL26" s="56"/>
      <c r="AM26" s="56"/>
      <c r="AN26" s="56"/>
    </row>
    <row r="27" spans="1:46" x14ac:dyDescent="0.35">
      <c r="A27" s="4"/>
      <c r="B27" s="4"/>
      <c r="C27" s="4"/>
      <c r="D27" s="4"/>
      <c r="E27" s="4"/>
      <c r="F27" s="4"/>
      <c r="G27" s="4"/>
      <c r="H27" s="4"/>
      <c r="I27" s="4"/>
      <c r="J27" s="54"/>
      <c r="K27" s="4"/>
      <c r="L27" s="4"/>
      <c r="M27" s="4"/>
      <c r="N27" s="4"/>
      <c r="O27" s="4"/>
      <c r="P27" s="4"/>
      <c r="Q27" s="4"/>
      <c r="R27" s="4"/>
      <c r="S27" s="4"/>
      <c r="T27" s="4"/>
      <c r="U27" s="4"/>
      <c r="V27" s="4"/>
      <c r="W27" s="4"/>
      <c r="X27" s="4"/>
      <c r="Y27" s="4"/>
      <c r="Z27" s="4"/>
      <c r="AA27" s="4"/>
      <c r="AG27" s="54"/>
      <c r="AH27" s="82"/>
      <c r="AL27" s="56"/>
      <c r="AM27" s="56"/>
      <c r="AN27" s="56"/>
    </row>
    <row r="28" spans="1:46" x14ac:dyDescent="0.35">
      <c r="A28" s="4"/>
      <c r="B28" s="4"/>
      <c r="C28" s="4"/>
      <c r="D28" s="4"/>
      <c r="E28" s="4"/>
      <c r="F28" s="4"/>
      <c r="G28" s="4"/>
      <c r="H28" s="4"/>
      <c r="I28" s="4"/>
      <c r="J28" s="54"/>
      <c r="K28" s="4"/>
      <c r="L28" s="4"/>
      <c r="M28" s="4"/>
      <c r="N28" s="4"/>
      <c r="O28" s="4"/>
      <c r="P28" s="4"/>
      <c r="Q28" s="4"/>
      <c r="R28" s="4"/>
      <c r="S28" s="4"/>
      <c r="T28" s="4"/>
      <c r="U28" s="4"/>
      <c r="V28" s="4"/>
      <c r="W28" s="4"/>
      <c r="X28" s="4"/>
      <c r="Y28" s="4"/>
      <c r="Z28" s="4"/>
      <c r="AA28" s="4"/>
      <c r="AH28" s="82"/>
      <c r="AI28" s="82"/>
      <c r="AJ28" s="82"/>
      <c r="AK28" s="83"/>
      <c r="AL28" s="83"/>
    </row>
    <row r="29" spans="1:46" x14ac:dyDescent="0.35">
      <c r="A29" s="4"/>
      <c r="B29" s="4"/>
      <c r="C29" s="4"/>
      <c r="D29" s="4"/>
      <c r="E29" s="4"/>
      <c r="F29" s="4"/>
      <c r="G29" s="4"/>
      <c r="H29" s="4"/>
      <c r="I29" s="4"/>
      <c r="J29" s="54"/>
      <c r="K29" s="4"/>
      <c r="L29" s="4"/>
      <c r="M29" s="4"/>
      <c r="N29" s="4"/>
      <c r="O29" s="4"/>
      <c r="P29" s="4"/>
      <c r="Q29" s="4"/>
      <c r="R29" s="4"/>
      <c r="S29" s="4"/>
      <c r="T29" s="4"/>
      <c r="U29" s="4"/>
      <c r="V29" s="4"/>
      <c r="W29" s="4"/>
      <c r="X29" s="4"/>
      <c r="Y29" s="4"/>
      <c r="Z29" s="4"/>
      <c r="AA29" s="4"/>
      <c r="AH29" s="82"/>
      <c r="AI29" s="82"/>
      <c r="AJ29" s="82"/>
      <c r="AK29" s="83"/>
      <c r="AL29" s="83"/>
    </row>
    <row r="30" spans="1:46" x14ac:dyDescent="0.35">
      <c r="A30" s="4"/>
      <c r="B30" s="4"/>
      <c r="C30" s="4"/>
      <c r="D30" s="4"/>
      <c r="E30" s="4"/>
      <c r="F30" s="4"/>
      <c r="G30" s="4"/>
      <c r="H30" s="4"/>
      <c r="I30" s="4"/>
      <c r="J30" s="54"/>
      <c r="K30" s="4"/>
      <c r="L30" s="4"/>
      <c r="M30" s="4"/>
      <c r="N30" s="4"/>
      <c r="O30" s="4"/>
      <c r="P30" s="4"/>
      <c r="Q30" s="4"/>
      <c r="R30" s="4"/>
      <c r="S30" s="4"/>
      <c r="T30" s="4"/>
      <c r="U30" s="4"/>
      <c r="V30" s="4"/>
      <c r="W30" s="4"/>
      <c r="X30" s="4"/>
      <c r="Y30" s="4"/>
      <c r="Z30" s="4"/>
      <c r="AA30" s="4"/>
      <c r="AH30" s="82"/>
      <c r="AI30" s="82"/>
      <c r="AJ30" s="82"/>
      <c r="AK30" s="83"/>
      <c r="AL30" s="83"/>
    </row>
    <row r="31" spans="1:46" x14ac:dyDescent="0.35">
      <c r="A31" s="4"/>
      <c r="B31" s="4"/>
      <c r="C31" s="4"/>
      <c r="D31" s="4"/>
      <c r="E31" s="4"/>
      <c r="F31" s="4"/>
      <c r="G31" s="4"/>
      <c r="H31" s="4"/>
      <c r="I31" s="4"/>
      <c r="J31" s="54"/>
      <c r="K31" s="4"/>
      <c r="L31" s="4"/>
      <c r="M31" s="4"/>
      <c r="N31" s="4"/>
      <c r="O31" s="4"/>
      <c r="P31" s="4"/>
      <c r="Q31" s="4"/>
      <c r="R31" s="4"/>
      <c r="S31" s="4"/>
      <c r="T31" s="4"/>
      <c r="U31" s="4"/>
      <c r="V31" s="4"/>
      <c r="W31" s="4"/>
      <c r="X31" s="4"/>
      <c r="Y31" s="4"/>
      <c r="Z31" s="4"/>
      <c r="AA31" s="4"/>
    </row>
    <row r="32" spans="1:46" x14ac:dyDescent="0.35">
      <c r="A32" s="4"/>
      <c r="B32" s="4"/>
      <c r="C32" s="4"/>
      <c r="D32" s="4"/>
      <c r="E32" s="4"/>
      <c r="F32" s="4"/>
      <c r="G32" s="4"/>
      <c r="H32" s="4"/>
      <c r="I32" s="4"/>
      <c r="J32" s="54"/>
      <c r="K32" s="4"/>
      <c r="L32" s="4"/>
      <c r="M32" s="4"/>
      <c r="N32" s="4"/>
      <c r="O32" s="4"/>
      <c r="P32" s="4"/>
      <c r="Q32" s="4"/>
      <c r="R32" s="4"/>
      <c r="S32" s="4"/>
      <c r="T32" s="4"/>
      <c r="U32" s="4"/>
      <c r="V32" s="4"/>
      <c r="W32" s="4"/>
      <c r="X32" s="4"/>
      <c r="Y32" s="4"/>
      <c r="Z32" s="4"/>
      <c r="AA32" s="4"/>
    </row>
    <row r="33" spans="1:27" x14ac:dyDescent="0.35">
      <c r="A33" s="4"/>
      <c r="B33" s="4"/>
      <c r="C33" s="4"/>
      <c r="D33" s="4"/>
      <c r="E33" s="4"/>
      <c r="F33" s="4"/>
      <c r="G33" s="4"/>
      <c r="H33" s="4"/>
      <c r="I33" s="4"/>
      <c r="J33" s="54"/>
      <c r="K33" s="4"/>
      <c r="L33" s="4"/>
      <c r="M33" s="4"/>
      <c r="N33" s="4"/>
      <c r="O33" s="4"/>
      <c r="P33" s="4"/>
      <c r="Q33" s="4"/>
      <c r="R33" s="4"/>
      <c r="S33" s="4"/>
      <c r="T33" s="4"/>
      <c r="U33" s="4"/>
      <c r="V33" s="4"/>
      <c r="W33" s="4"/>
      <c r="X33" s="4"/>
      <c r="Y33" s="4"/>
      <c r="Z33" s="4"/>
      <c r="AA33" s="4"/>
    </row>
    <row r="34" spans="1:27" x14ac:dyDescent="0.35">
      <c r="A34" s="4"/>
      <c r="B34" s="4"/>
      <c r="C34" s="4"/>
      <c r="D34" s="4"/>
      <c r="E34" s="4"/>
      <c r="F34" s="4"/>
      <c r="G34" s="4"/>
      <c r="H34" s="4"/>
      <c r="I34" s="4"/>
      <c r="J34" s="54"/>
      <c r="K34" s="4"/>
      <c r="L34" s="4"/>
      <c r="M34" s="4"/>
      <c r="N34" s="4"/>
      <c r="O34" s="4"/>
      <c r="P34" s="4"/>
      <c r="Q34" s="4"/>
      <c r="R34" s="4"/>
      <c r="S34" s="4"/>
      <c r="T34" s="4"/>
      <c r="U34" s="4"/>
      <c r="V34" s="4"/>
      <c r="W34" s="4"/>
      <c r="X34" s="4"/>
      <c r="Y34" s="4"/>
      <c r="Z34" s="4"/>
      <c r="AA34" s="4"/>
    </row>
    <row r="35" spans="1:27" x14ac:dyDescent="0.35">
      <c r="A35" s="4"/>
      <c r="B35" s="4"/>
      <c r="C35" s="4"/>
      <c r="D35" s="4"/>
      <c r="E35" s="4"/>
      <c r="F35" s="4"/>
      <c r="G35" s="4"/>
      <c r="H35" s="4"/>
      <c r="I35" s="4"/>
      <c r="J35" s="54"/>
      <c r="K35" s="4"/>
      <c r="L35" s="4"/>
      <c r="M35" s="4"/>
      <c r="N35" s="4"/>
      <c r="O35" s="4"/>
      <c r="P35" s="4"/>
      <c r="Q35" s="4"/>
      <c r="R35" s="4"/>
      <c r="S35" s="4"/>
      <c r="T35" s="4"/>
      <c r="U35" s="4"/>
      <c r="V35" s="4"/>
      <c r="W35" s="4"/>
      <c r="X35" s="4"/>
      <c r="Y35" s="4"/>
      <c r="Z35" s="4"/>
      <c r="AA35" s="4"/>
    </row>
    <row r="36" spans="1:27" x14ac:dyDescent="0.35">
      <c r="A36" s="4"/>
      <c r="B36" s="4"/>
      <c r="C36" s="4"/>
      <c r="D36" s="4"/>
      <c r="E36" s="4"/>
      <c r="F36" s="4"/>
      <c r="G36" s="4"/>
      <c r="H36" s="4"/>
      <c r="I36" s="4"/>
      <c r="J36" s="54"/>
      <c r="K36" s="4"/>
      <c r="L36" s="4"/>
      <c r="M36" s="4"/>
      <c r="N36" s="4"/>
      <c r="O36" s="4"/>
      <c r="P36" s="4"/>
      <c r="Q36" s="4"/>
      <c r="R36" s="4"/>
      <c r="S36" s="4"/>
      <c r="T36" s="4"/>
      <c r="U36" s="4"/>
      <c r="V36" s="4"/>
      <c r="W36" s="4"/>
      <c r="X36" s="4"/>
      <c r="Y36" s="4"/>
      <c r="Z36" s="4"/>
      <c r="AA36" s="4"/>
    </row>
    <row r="37" spans="1:27" x14ac:dyDescent="0.35">
      <c r="A37" s="4"/>
      <c r="B37" s="4"/>
      <c r="C37" s="4"/>
      <c r="D37" s="4"/>
      <c r="E37" s="4"/>
      <c r="F37" s="4"/>
      <c r="G37" s="4"/>
      <c r="H37" s="4"/>
      <c r="I37" s="4"/>
      <c r="J37" s="54"/>
      <c r="K37" s="4"/>
      <c r="L37" s="4"/>
      <c r="M37" s="4"/>
      <c r="N37" s="4"/>
      <c r="O37" s="4"/>
      <c r="P37" s="4"/>
      <c r="Q37" s="4"/>
      <c r="R37" s="4"/>
      <c r="S37" s="4"/>
      <c r="T37" s="4"/>
      <c r="U37" s="4"/>
      <c r="V37" s="4"/>
      <c r="W37" s="4"/>
      <c r="X37" s="4"/>
      <c r="Y37" s="4"/>
      <c r="Z37" s="4"/>
      <c r="AA37" s="4"/>
    </row>
    <row r="38" spans="1:27" x14ac:dyDescent="0.35">
      <c r="A38" s="4"/>
      <c r="B38" s="4"/>
      <c r="C38" s="4"/>
      <c r="D38" s="4"/>
      <c r="E38" s="4"/>
      <c r="F38" s="4"/>
      <c r="G38" s="4"/>
      <c r="H38" s="4"/>
      <c r="I38" s="4"/>
      <c r="J38" s="54"/>
      <c r="K38" s="4"/>
      <c r="L38" s="4"/>
      <c r="M38" s="4"/>
      <c r="N38" s="4"/>
      <c r="O38" s="4"/>
      <c r="P38" s="4"/>
      <c r="Q38" s="4"/>
      <c r="R38" s="4"/>
      <c r="S38" s="4"/>
      <c r="T38" s="4"/>
      <c r="U38" s="4"/>
      <c r="V38" s="4"/>
      <c r="W38" s="4"/>
      <c r="X38" s="4"/>
      <c r="Y38" s="4"/>
      <c r="Z38" s="4"/>
      <c r="AA38" s="4"/>
    </row>
    <row r="39" spans="1:27" x14ac:dyDescent="0.35">
      <c r="A39" s="4"/>
      <c r="B39" s="4"/>
      <c r="C39" s="4"/>
      <c r="D39" s="4"/>
      <c r="E39" s="4"/>
      <c r="F39" s="4"/>
      <c r="G39" s="4"/>
      <c r="H39" s="4"/>
      <c r="I39" s="4"/>
      <c r="J39" s="54"/>
      <c r="K39" s="4"/>
      <c r="L39" s="4"/>
      <c r="M39" s="4"/>
      <c r="N39" s="4"/>
      <c r="O39" s="4"/>
      <c r="P39" s="4"/>
      <c r="Q39" s="4"/>
      <c r="R39" s="4"/>
      <c r="S39" s="4"/>
      <c r="T39" s="4"/>
      <c r="U39" s="4"/>
      <c r="V39" s="4"/>
      <c r="W39" s="4"/>
      <c r="X39" s="4"/>
      <c r="Y39" s="4"/>
      <c r="Z39" s="4"/>
      <c r="AA39" s="4"/>
    </row>
    <row r="47" spans="1:27" x14ac:dyDescent="0.35">
      <c r="A47" s="3"/>
      <c r="B47" s="3"/>
      <c r="C47" s="3"/>
    </row>
  </sheetData>
  <mergeCells count="23">
    <mergeCell ref="A26:AE26"/>
    <mergeCell ref="E5:E6"/>
    <mergeCell ref="A22:AE22"/>
    <mergeCell ref="A23:AE23"/>
    <mergeCell ref="A24:AE24"/>
    <mergeCell ref="A25:AE25"/>
    <mergeCell ref="D5:D6"/>
    <mergeCell ref="R5:R6"/>
    <mergeCell ref="A5:A6"/>
    <mergeCell ref="O5:O6"/>
    <mergeCell ref="P5:P6"/>
    <mergeCell ref="Q5:Q6"/>
    <mergeCell ref="M5:M6"/>
    <mergeCell ref="L5:L6"/>
    <mergeCell ref="B5:B6"/>
    <mergeCell ref="S5:Z5"/>
    <mergeCell ref="I5:I6"/>
    <mergeCell ref="J5:J6"/>
    <mergeCell ref="F5:F6"/>
    <mergeCell ref="N5:N6"/>
    <mergeCell ref="H5:H6"/>
    <mergeCell ref="G5:G6"/>
    <mergeCell ref="C5:C6"/>
  </mergeCells>
  <phoneticPr fontId="19" type="noConversion"/>
  <printOptions horizontalCentered="1"/>
  <pageMargins left="0.62992125984251968" right="0.47244094488188981" top="0.74803149606299213" bottom="0.74803149606299213" header="0.31496062992125984" footer="0.31496062992125984"/>
  <pageSetup paperSize="9" scale="94" orientation="landscape" r:id="rId1"/>
  <headerFooter>
    <oddFooter>&amp;L&amp;"Trebuchet MS,Grassetto"Statistiche Italia - IMMATRICOLAZIONI
Automobile in cifre &amp;C&amp;"Trebuchet MS,Normale"&amp;9&amp;P/&amp;N&amp;R&amp;"Trebuchet MS,Grassetto"ANFIA - Studi e statistiche</oddFooter>
  </headerFooter>
  <ignoredErrors>
    <ignoredError sqref="C13:R13"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Fogli di lavoro</vt:lpstr>
      </vt:variant>
      <vt:variant>
        <vt:i4>1</vt:i4>
      </vt:variant>
      <vt:variant>
        <vt:lpstr>Grafici</vt:lpstr>
      </vt:variant>
      <vt:variant>
        <vt:i4>1</vt:i4>
      </vt:variant>
      <vt:variant>
        <vt:lpstr>Intervalli denominati</vt:lpstr>
      </vt:variant>
      <vt:variant>
        <vt:i4>1</vt:i4>
      </vt:variant>
    </vt:vector>
  </HeadingPairs>
  <TitlesOfParts>
    <vt:vector size="3" baseType="lpstr">
      <vt:lpstr>10.R_mesi</vt:lpstr>
      <vt:lpstr>Grafico1</vt:lpstr>
      <vt:lpstr>'10.R_mesi'!Area_stampa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2021-07-09T09:02:15Z</cp:lastPrinted>
  <dcterms:created xsi:type="dcterms:W3CDTF">2012-11-30T09:38:32Z</dcterms:created>
  <dcterms:modified xsi:type="dcterms:W3CDTF">2023-07-13T08:45:38Z</dcterms:modified>
</cp:coreProperties>
</file>