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E52C5F76-DBB0-45F9-A2C7-0EAC0DED42CD}" xr6:coauthVersionLast="47" xr6:coauthVersionMax="47" xr10:uidLastSave="{00000000-0000-0000-0000-000000000000}"/>
  <bookViews>
    <workbookView xWindow="-28920" yWindow="-120" windowWidth="29040" windowHeight="15720" xr2:uid="{00000000-000D-0000-FFFF-FFFF00000000}"/>
  </bookViews>
  <sheets>
    <sheet name="16.R&amp;S_regioni (2016-2021)" sheetId="1" r:id="rId1"/>
    <sheet name="16.R&amp;S_regioni (2015-2007)" sheetId="2" r:id="rId2"/>
    <sheet name="16.R&amp;S_graph_regioni_2016-2021" sheetId="3" r:id="rId3"/>
  </sheets>
  <definedNames>
    <definedName name="_xlnm.Print_Area" localSheetId="2">'16.R&amp;S_graph_regioni_2016-2021'!$A$1:$R$29</definedName>
    <definedName name="_xlnm.Print_Area" localSheetId="1">'16.R&amp;S_regioni (2015-2007)'!$A$1:$AO$153</definedName>
    <definedName name="_xlnm.Print_Area" localSheetId="0">'16.R&amp;S_regioni (2016-2021)'!$A$1:$U$142</definedName>
    <definedName name="_xlnm.Print_Titles" localSheetId="1">'16.R&amp;S_regioni (2015-2007)'!$A:$A,'16.R&amp;S_regioni (2015-2007)'!$1:$7</definedName>
    <definedName name="_xlnm.Print_Titles" localSheetId="0">'16.R&amp;S_regioni (2016-2021)'!$A:$A,'16.R&amp;S_regioni (2016-2021)'!$1:$7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9" i="1" l="1"/>
  <c r="F90" i="1"/>
  <c r="G90" i="1"/>
  <c r="C137" i="1"/>
  <c r="B137" i="1"/>
  <c r="D136" i="1"/>
  <c r="D135" i="1"/>
  <c r="D134" i="1"/>
  <c r="D133" i="1"/>
  <c r="D132" i="1"/>
  <c r="C131" i="1"/>
  <c r="B131" i="1"/>
  <c r="D131" i="1" s="1"/>
  <c r="D130" i="1"/>
  <c r="D129" i="1"/>
  <c r="D128" i="1"/>
  <c r="D127" i="1"/>
  <c r="D126" i="1"/>
  <c r="D125" i="1"/>
  <c r="D124" i="1"/>
  <c r="D123" i="1"/>
  <c r="D122" i="1"/>
  <c r="C121" i="1"/>
  <c r="B121" i="1"/>
  <c r="D120" i="1"/>
  <c r="D119" i="1"/>
  <c r="D118" i="1"/>
  <c r="D117" i="1"/>
  <c r="D116" i="1"/>
  <c r="C115" i="1"/>
  <c r="B115" i="1"/>
  <c r="D114" i="1"/>
  <c r="D113" i="1"/>
  <c r="C112" i="1"/>
  <c r="B112" i="1"/>
  <c r="D111" i="1"/>
  <c r="D110" i="1"/>
  <c r="D109" i="1"/>
  <c r="D108" i="1"/>
  <c r="D107" i="1"/>
  <c r="D106" i="1"/>
  <c r="C105" i="1"/>
  <c r="B105" i="1"/>
  <c r="D105" i="1" s="1"/>
  <c r="D104" i="1"/>
  <c r="D103" i="1"/>
  <c r="D102" i="1"/>
  <c r="D101" i="1"/>
  <c r="D100" i="1"/>
  <c r="C99" i="1"/>
  <c r="B99" i="1"/>
  <c r="D98" i="1"/>
  <c r="D97" i="1"/>
  <c r="C96" i="1"/>
  <c r="B96" i="1"/>
  <c r="D95" i="1"/>
  <c r="D94" i="1"/>
  <c r="D93" i="1"/>
  <c r="D92" i="1"/>
  <c r="C90" i="1"/>
  <c r="B90" i="1"/>
  <c r="D89" i="1"/>
  <c r="D88" i="1"/>
  <c r="D87" i="1"/>
  <c r="D86" i="1"/>
  <c r="D85" i="1"/>
  <c r="C84" i="1"/>
  <c r="B84" i="1"/>
  <c r="D83" i="1"/>
  <c r="D82" i="1"/>
  <c r="D81" i="1"/>
  <c r="D80" i="1"/>
  <c r="D79" i="1"/>
  <c r="C78" i="1"/>
  <c r="B78" i="1"/>
  <c r="D77" i="1"/>
  <c r="D76" i="1"/>
  <c r="C75" i="1"/>
  <c r="B75" i="1"/>
  <c r="D74" i="1"/>
  <c r="D73" i="1"/>
  <c r="D72" i="1"/>
  <c r="D71" i="1"/>
  <c r="D70" i="1"/>
  <c r="D69" i="1"/>
  <c r="D68" i="1"/>
  <c r="D67" i="1"/>
  <c r="D66" i="1"/>
  <c r="D65" i="1"/>
  <c r="C63" i="1"/>
  <c r="B63" i="1"/>
  <c r="D63" i="1" s="1"/>
  <c r="D62" i="1"/>
  <c r="D61" i="1"/>
  <c r="D60" i="1"/>
  <c r="D59" i="1"/>
  <c r="D58" i="1"/>
  <c r="D57" i="1"/>
  <c r="D56" i="1"/>
  <c r="D55" i="1"/>
  <c r="D54" i="1"/>
  <c r="C53" i="1"/>
  <c r="B53" i="1"/>
  <c r="D52" i="1"/>
  <c r="D51" i="1"/>
  <c r="D50" i="1"/>
  <c r="D49" i="1"/>
  <c r="C48" i="1"/>
  <c r="B48" i="1"/>
  <c r="D47" i="1"/>
  <c r="D46" i="1"/>
  <c r="D45" i="1"/>
  <c r="D44" i="1"/>
  <c r="D43" i="1"/>
  <c r="D42" i="1"/>
  <c r="D41" i="1"/>
  <c r="C40" i="1"/>
  <c r="B40" i="1"/>
  <c r="D40" i="1" s="1"/>
  <c r="D39" i="1"/>
  <c r="D38" i="1"/>
  <c r="C36" i="1"/>
  <c r="B36" i="1"/>
  <c r="D35" i="1"/>
  <c r="D34" i="1"/>
  <c r="D33" i="1"/>
  <c r="D32" i="1"/>
  <c r="C31" i="1"/>
  <c r="B31" i="1"/>
  <c r="D31" i="1" s="1"/>
  <c r="D30" i="1"/>
  <c r="D29" i="1"/>
  <c r="D28" i="1"/>
  <c r="D27" i="1"/>
  <c r="D26" i="1"/>
  <c r="D25" i="1"/>
  <c r="D24" i="1"/>
  <c r="D23" i="1"/>
  <c r="D22" i="1"/>
  <c r="D21" i="1"/>
  <c r="D20" i="1"/>
  <c r="D19" i="1"/>
  <c r="C18" i="1"/>
  <c r="B18" i="1"/>
  <c r="D17" i="1"/>
  <c r="C16" i="1"/>
  <c r="B16" i="1"/>
  <c r="D15" i="1"/>
  <c r="D14" i="1"/>
  <c r="D13" i="1"/>
  <c r="D12" i="1"/>
  <c r="D11" i="1"/>
  <c r="D10" i="1"/>
  <c r="D9" i="1"/>
  <c r="D8" i="1"/>
  <c r="G137" i="1"/>
  <c r="F137" i="1"/>
  <c r="H136" i="1"/>
  <c r="H135" i="1"/>
  <c r="H134" i="1"/>
  <c r="H133" i="1"/>
  <c r="H132" i="1"/>
  <c r="G131" i="1"/>
  <c r="F131" i="1"/>
  <c r="H130" i="1"/>
  <c r="H129" i="1"/>
  <c r="H128" i="1"/>
  <c r="H127" i="1"/>
  <c r="H126" i="1"/>
  <c r="H125" i="1"/>
  <c r="H124" i="1"/>
  <c r="H123" i="1"/>
  <c r="H122" i="1"/>
  <c r="G121" i="1"/>
  <c r="F121" i="1"/>
  <c r="H120" i="1"/>
  <c r="H119" i="1"/>
  <c r="H118" i="1"/>
  <c r="H117" i="1"/>
  <c r="H116" i="1"/>
  <c r="G115" i="1"/>
  <c r="F115" i="1"/>
  <c r="H114" i="1"/>
  <c r="H113" i="1"/>
  <c r="G112" i="1"/>
  <c r="F112" i="1"/>
  <c r="H111" i="1"/>
  <c r="H110" i="1"/>
  <c r="H109" i="1"/>
  <c r="H108" i="1"/>
  <c r="H107" i="1"/>
  <c r="H106" i="1"/>
  <c r="G105" i="1"/>
  <c r="F105" i="1"/>
  <c r="H104" i="1"/>
  <c r="H103" i="1"/>
  <c r="H102" i="1"/>
  <c r="H101" i="1"/>
  <c r="H100" i="1"/>
  <c r="G99" i="1"/>
  <c r="F99" i="1"/>
  <c r="H98" i="1"/>
  <c r="H97" i="1"/>
  <c r="G96" i="1"/>
  <c r="F96" i="1"/>
  <c r="H95" i="1"/>
  <c r="H94" i="1"/>
  <c r="H93" i="1"/>
  <c r="H92" i="1"/>
  <c r="H89" i="1"/>
  <c r="H88" i="1"/>
  <c r="H87" i="1"/>
  <c r="H86" i="1"/>
  <c r="H85" i="1"/>
  <c r="G84" i="1"/>
  <c r="F84" i="1"/>
  <c r="H83" i="1"/>
  <c r="H82" i="1"/>
  <c r="H81" i="1"/>
  <c r="H80" i="1"/>
  <c r="H79" i="1"/>
  <c r="G78" i="1"/>
  <c r="F78" i="1"/>
  <c r="H78" i="1" s="1"/>
  <c r="H77" i="1"/>
  <c r="H76" i="1"/>
  <c r="G75" i="1"/>
  <c r="F75" i="1"/>
  <c r="H74" i="1"/>
  <c r="H73" i="1"/>
  <c r="H72" i="1"/>
  <c r="H71" i="1"/>
  <c r="H70" i="1"/>
  <c r="H69" i="1"/>
  <c r="H68" i="1"/>
  <c r="H67" i="1"/>
  <c r="H66" i="1"/>
  <c r="H65" i="1"/>
  <c r="G63" i="1"/>
  <c r="F63" i="1"/>
  <c r="H62" i="1"/>
  <c r="H61" i="1"/>
  <c r="H60" i="1"/>
  <c r="H59" i="1"/>
  <c r="H58" i="1"/>
  <c r="H57" i="1"/>
  <c r="H56" i="1"/>
  <c r="H55" i="1"/>
  <c r="H54" i="1"/>
  <c r="G53" i="1"/>
  <c r="F53" i="1"/>
  <c r="H52" i="1"/>
  <c r="H51" i="1"/>
  <c r="H50" i="1"/>
  <c r="H49" i="1"/>
  <c r="G48" i="1"/>
  <c r="F48" i="1"/>
  <c r="H47" i="1"/>
  <c r="H46" i="1"/>
  <c r="H45" i="1"/>
  <c r="H44" i="1"/>
  <c r="H43" i="1"/>
  <c r="H42" i="1"/>
  <c r="H41" i="1"/>
  <c r="G40" i="1"/>
  <c r="F40" i="1"/>
  <c r="H39" i="1"/>
  <c r="H38" i="1"/>
  <c r="G36" i="1"/>
  <c r="F36" i="1"/>
  <c r="H35" i="1"/>
  <c r="H34" i="1"/>
  <c r="H33" i="1"/>
  <c r="H32" i="1"/>
  <c r="G31" i="1"/>
  <c r="F31" i="1"/>
  <c r="H30" i="1"/>
  <c r="H29" i="1"/>
  <c r="H28" i="1"/>
  <c r="H27" i="1"/>
  <c r="H26" i="1"/>
  <c r="H25" i="1"/>
  <c r="H24" i="1"/>
  <c r="H23" i="1"/>
  <c r="H22" i="1"/>
  <c r="H21" i="1"/>
  <c r="H20" i="1"/>
  <c r="H19" i="1"/>
  <c r="G18" i="1"/>
  <c r="F18" i="1"/>
  <c r="H17" i="1"/>
  <c r="G16" i="1"/>
  <c r="F16" i="1"/>
  <c r="H15" i="1"/>
  <c r="H14" i="1"/>
  <c r="H13" i="1"/>
  <c r="H12" i="1"/>
  <c r="H11" i="1"/>
  <c r="H10" i="1"/>
  <c r="H9" i="1"/>
  <c r="H8" i="1"/>
  <c r="L136" i="1"/>
  <c r="L135" i="1"/>
  <c r="L134" i="1"/>
  <c r="L133" i="1"/>
  <c r="L132" i="1"/>
  <c r="P136" i="1"/>
  <c r="P135" i="1"/>
  <c r="P134" i="1"/>
  <c r="P133" i="1"/>
  <c r="P132" i="1"/>
  <c r="T136" i="1"/>
  <c r="T135" i="1"/>
  <c r="T134" i="1"/>
  <c r="T133" i="1"/>
  <c r="T132" i="1"/>
  <c r="X136" i="1"/>
  <c r="X135" i="1"/>
  <c r="X134" i="1"/>
  <c r="X133" i="1"/>
  <c r="X132" i="1"/>
  <c r="K137" i="1"/>
  <c r="J137" i="1"/>
  <c r="K131" i="1"/>
  <c r="J131" i="1"/>
  <c r="L130" i="1"/>
  <c r="L129" i="1"/>
  <c r="L128" i="1"/>
  <c r="L127" i="1"/>
  <c r="L126" i="1"/>
  <c r="L125" i="1"/>
  <c r="L124" i="1"/>
  <c r="L123" i="1"/>
  <c r="L122" i="1"/>
  <c r="K121" i="1"/>
  <c r="J121" i="1"/>
  <c r="L120" i="1"/>
  <c r="L119" i="1"/>
  <c r="L118" i="1"/>
  <c r="L117" i="1"/>
  <c r="L116" i="1"/>
  <c r="K115" i="1"/>
  <c r="J115" i="1"/>
  <c r="L114" i="1"/>
  <c r="L113" i="1"/>
  <c r="K112" i="1"/>
  <c r="J112" i="1"/>
  <c r="L111" i="1"/>
  <c r="L110" i="1"/>
  <c r="L109" i="1"/>
  <c r="L108" i="1"/>
  <c r="L107" i="1"/>
  <c r="L106" i="1"/>
  <c r="K105" i="1"/>
  <c r="J105" i="1"/>
  <c r="L105" i="1" s="1"/>
  <c r="L104" i="1"/>
  <c r="L103" i="1"/>
  <c r="L102" i="1"/>
  <c r="L101" i="1"/>
  <c r="L100" i="1"/>
  <c r="K99" i="1"/>
  <c r="J99" i="1"/>
  <c r="L98" i="1"/>
  <c r="L97" i="1"/>
  <c r="K96" i="1"/>
  <c r="J96" i="1"/>
  <c r="L95" i="1"/>
  <c r="L94" i="1"/>
  <c r="L93" i="1"/>
  <c r="L92" i="1"/>
  <c r="K90" i="1"/>
  <c r="J90" i="1"/>
  <c r="L89" i="1"/>
  <c r="L88" i="1"/>
  <c r="L87" i="1"/>
  <c r="L86" i="1"/>
  <c r="L85" i="1"/>
  <c r="K84" i="1"/>
  <c r="J84" i="1"/>
  <c r="L83" i="1"/>
  <c r="L82" i="1"/>
  <c r="L81" i="1"/>
  <c r="L80" i="1"/>
  <c r="L79" i="1"/>
  <c r="K78" i="1"/>
  <c r="J78" i="1"/>
  <c r="L77" i="1"/>
  <c r="L76" i="1"/>
  <c r="K75" i="1"/>
  <c r="J75" i="1"/>
  <c r="L74" i="1"/>
  <c r="L73" i="1"/>
  <c r="L72" i="1"/>
  <c r="L71" i="1"/>
  <c r="L70" i="1"/>
  <c r="L69" i="1"/>
  <c r="L68" i="1"/>
  <c r="L67" i="1"/>
  <c r="L66" i="1"/>
  <c r="L65" i="1"/>
  <c r="K63" i="1"/>
  <c r="J63" i="1"/>
  <c r="L62" i="1"/>
  <c r="L61" i="1"/>
  <c r="L60" i="1"/>
  <c r="L59" i="1"/>
  <c r="L58" i="1"/>
  <c r="L57" i="1"/>
  <c r="L56" i="1"/>
  <c r="L55" i="1"/>
  <c r="L54" i="1"/>
  <c r="K53" i="1"/>
  <c r="J53" i="1"/>
  <c r="L52" i="1"/>
  <c r="L51" i="1"/>
  <c r="L50" i="1"/>
  <c r="L49" i="1"/>
  <c r="K48" i="1"/>
  <c r="J48" i="1"/>
  <c r="L47" i="1"/>
  <c r="L46" i="1"/>
  <c r="L45" i="1"/>
  <c r="L44" i="1"/>
  <c r="L43" i="1"/>
  <c r="L42" i="1"/>
  <c r="L41" i="1"/>
  <c r="K40" i="1"/>
  <c r="J40" i="1"/>
  <c r="L39" i="1"/>
  <c r="L38" i="1"/>
  <c r="K36" i="1"/>
  <c r="J36" i="1"/>
  <c r="L35" i="1"/>
  <c r="L34" i="1"/>
  <c r="L33" i="1"/>
  <c r="L32" i="1"/>
  <c r="K31" i="1"/>
  <c r="J31" i="1"/>
  <c r="L30" i="1"/>
  <c r="L29" i="1"/>
  <c r="L28" i="1"/>
  <c r="L27" i="1"/>
  <c r="L26" i="1"/>
  <c r="L25" i="1"/>
  <c r="L24" i="1"/>
  <c r="L23" i="1"/>
  <c r="L22" i="1"/>
  <c r="L21" i="1"/>
  <c r="L20" i="1"/>
  <c r="L19" i="1"/>
  <c r="K18" i="1"/>
  <c r="J18" i="1"/>
  <c r="L17" i="1"/>
  <c r="K16" i="1"/>
  <c r="J16" i="1"/>
  <c r="L15" i="1"/>
  <c r="L14" i="1"/>
  <c r="L13" i="1"/>
  <c r="L12" i="1"/>
  <c r="L11" i="1"/>
  <c r="L10" i="1"/>
  <c r="L9" i="1"/>
  <c r="L8" i="1"/>
  <c r="O137" i="1"/>
  <c r="N137" i="1"/>
  <c r="O131" i="1"/>
  <c r="N131" i="1"/>
  <c r="P130" i="1"/>
  <c r="P129" i="1"/>
  <c r="P128" i="1"/>
  <c r="P127" i="1"/>
  <c r="P126" i="1"/>
  <c r="P125" i="1"/>
  <c r="P124" i="1"/>
  <c r="P123" i="1"/>
  <c r="P122" i="1"/>
  <c r="O121" i="1"/>
  <c r="N121" i="1"/>
  <c r="P120" i="1"/>
  <c r="P119" i="1"/>
  <c r="P118" i="1"/>
  <c r="P117" i="1"/>
  <c r="P116" i="1"/>
  <c r="O115" i="1"/>
  <c r="N115" i="1"/>
  <c r="P114" i="1"/>
  <c r="P113" i="1"/>
  <c r="O112" i="1"/>
  <c r="N112" i="1"/>
  <c r="P111" i="1"/>
  <c r="P110" i="1"/>
  <c r="P109" i="1"/>
  <c r="P108" i="1"/>
  <c r="P107" i="1"/>
  <c r="P106" i="1"/>
  <c r="O105" i="1"/>
  <c r="N105" i="1"/>
  <c r="P104" i="1"/>
  <c r="P103" i="1"/>
  <c r="P102" i="1"/>
  <c r="P101" i="1"/>
  <c r="P100" i="1"/>
  <c r="O99" i="1"/>
  <c r="N99" i="1"/>
  <c r="P98" i="1"/>
  <c r="P97" i="1"/>
  <c r="O96" i="1"/>
  <c r="N96" i="1"/>
  <c r="P95" i="1"/>
  <c r="P94" i="1"/>
  <c r="P93" i="1"/>
  <c r="P92" i="1"/>
  <c r="O90" i="1"/>
  <c r="N90" i="1"/>
  <c r="P89" i="1"/>
  <c r="P88" i="1"/>
  <c r="P87" i="1"/>
  <c r="P86" i="1"/>
  <c r="P85" i="1"/>
  <c r="O84" i="1"/>
  <c r="N84" i="1"/>
  <c r="P83" i="1"/>
  <c r="P82" i="1"/>
  <c r="P81" i="1"/>
  <c r="P80" i="1"/>
  <c r="P79" i="1"/>
  <c r="O78" i="1"/>
  <c r="N78" i="1"/>
  <c r="P77" i="1"/>
  <c r="P76" i="1"/>
  <c r="O75" i="1"/>
  <c r="N75" i="1"/>
  <c r="P74" i="1"/>
  <c r="P73" i="1"/>
  <c r="P72" i="1"/>
  <c r="P71" i="1"/>
  <c r="P70" i="1"/>
  <c r="P69" i="1"/>
  <c r="P68" i="1"/>
  <c r="P67" i="1"/>
  <c r="P66" i="1"/>
  <c r="P65" i="1"/>
  <c r="O63" i="1"/>
  <c r="N63" i="1"/>
  <c r="P62" i="1"/>
  <c r="P61" i="1"/>
  <c r="P60" i="1"/>
  <c r="P59" i="1"/>
  <c r="P58" i="1"/>
  <c r="P57" i="1"/>
  <c r="P56" i="1"/>
  <c r="P55" i="1"/>
  <c r="P54" i="1"/>
  <c r="O53" i="1"/>
  <c r="N53" i="1"/>
  <c r="P52" i="1"/>
  <c r="P51" i="1"/>
  <c r="P50" i="1"/>
  <c r="P49" i="1"/>
  <c r="O48" i="1"/>
  <c r="N48" i="1"/>
  <c r="P47" i="1"/>
  <c r="P46" i="1"/>
  <c r="P45" i="1"/>
  <c r="P44" i="1"/>
  <c r="P43" i="1"/>
  <c r="P42" i="1"/>
  <c r="P41" i="1"/>
  <c r="O40" i="1"/>
  <c r="N40" i="1"/>
  <c r="P39" i="1"/>
  <c r="P38" i="1"/>
  <c r="O36" i="1"/>
  <c r="N36" i="1"/>
  <c r="P35" i="1"/>
  <c r="P34" i="1"/>
  <c r="P33" i="1"/>
  <c r="P32" i="1"/>
  <c r="O31" i="1"/>
  <c r="N31" i="1"/>
  <c r="P30" i="1"/>
  <c r="P29" i="1"/>
  <c r="P28" i="1"/>
  <c r="P27" i="1"/>
  <c r="P26" i="1"/>
  <c r="P25" i="1"/>
  <c r="P24" i="1"/>
  <c r="P23" i="1"/>
  <c r="P22" i="1"/>
  <c r="P21" i="1"/>
  <c r="P20" i="1"/>
  <c r="P19" i="1"/>
  <c r="O18" i="1"/>
  <c r="N18" i="1"/>
  <c r="P17" i="1"/>
  <c r="O16" i="1"/>
  <c r="N16" i="1"/>
  <c r="P15" i="1"/>
  <c r="P14" i="1"/>
  <c r="P13" i="1"/>
  <c r="P12" i="1"/>
  <c r="P11" i="1"/>
  <c r="P10" i="1"/>
  <c r="P9" i="1"/>
  <c r="P8" i="1"/>
  <c r="D84" i="1" l="1"/>
  <c r="D16" i="1"/>
  <c r="D115" i="1"/>
  <c r="D112" i="1"/>
  <c r="D90" i="1"/>
  <c r="D18" i="1"/>
  <c r="D99" i="1"/>
  <c r="D96" i="1"/>
  <c r="B138" i="1"/>
  <c r="C138" i="1"/>
  <c r="D78" i="1"/>
  <c r="D75" i="1"/>
  <c r="C91" i="1"/>
  <c r="B64" i="1"/>
  <c r="D53" i="1"/>
  <c r="C64" i="1"/>
  <c r="C139" i="1"/>
  <c r="B37" i="1"/>
  <c r="C37" i="1"/>
  <c r="D121" i="1"/>
  <c r="D48" i="1"/>
  <c r="D137" i="1"/>
  <c r="H40" i="1"/>
  <c r="D36" i="1"/>
  <c r="B91" i="1"/>
  <c r="L90" i="1"/>
  <c r="H31" i="1"/>
  <c r="H75" i="1"/>
  <c r="H18" i="1"/>
  <c r="P84" i="1"/>
  <c r="H96" i="1"/>
  <c r="L112" i="1"/>
  <c r="H131" i="1"/>
  <c r="H115" i="1"/>
  <c r="H112" i="1"/>
  <c r="H84" i="1"/>
  <c r="H63" i="1"/>
  <c r="G64" i="1"/>
  <c r="F37" i="1"/>
  <c r="G37" i="1"/>
  <c r="L137" i="1"/>
  <c r="L18" i="1"/>
  <c r="H137" i="1"/>
  <c r="H105" i="1"/>
  <c r="H99" i="1"/>
  <c r="H90" i="1"/>
  <c r="G91" i="1"/>
  <c r="H48" i="1"/>
  <c r="G139" i="1"/>
  <c r="F64" i="1"/>
  <c r="F139" i="1"/>
  <c r="H16" i="1"/>
  <c r="H53" i="1"/>
  <c r="P18" i="1"/>
  <c r="J64" i="1"/>
  <c r="L78" i="1"/>
  <c r="H121" i="1"/>
  <c r="J37" i="1"/>
  <c r="L121" i="1"/>
  <c r="L96" i="1"/>
  <c r="F91" i="1"/>
  <c r="F138" i="1"/>
  <c r="H36" i="1"/>
  <c r="G138" i="1"/>
  <c r="K37" i="1"/>
  <c r="L99" i="1"/>
  <c r="L115" i="1"/>
  <c r="P48" i="1"/>
  <c r="L131" i="1"/>
  <c r="L75" i="1"/>
  <c r="J91" i="1"/>
  <c r="K91" i="1"/>
  <c r="K139" i="1"/>
  <c r="L63" i="1"/>
  <c r="L53" i="1"/>
  <c r="J139" i="1"/>
  <c r="L48" i="1"/>
  <c r="L40" i="1"/>
  <c r="K64" i="1"/>
  <c r="L31" i="1"/>
  <c r="L16" i="1"/>
  <c r="J138" i="1"/>
  <c r="P75" i="1"/>
  <c r="P96" i="1"/>
  <c r="P115" i="1"/>
  <c r="L36" i="1"/>
  <c r="K138" i="1"/>
  <c r="L84" i="1"/>
  <c r="P40" i="1"/>
  <c r="P99" i="1"/>
  <c r="P121" i="1"/>
  <c r="P137" i="1"/>
  <c r="P105" i="1"/>
  <c r="P53" i="1"/>
  <c r="P31" i="1"/>
  <c r="P131" i="1"/>
  <c r="P112" i="1"/>
  <c r="N91" i="1"/>
  <c r="O91" i="1"/>
  <c r="P78" i="1"/>
  <c r="N64" i="1"/>
  <c r="O64" i="1"/>
  <c r="N139" i="1"/>
  <c r="P16" i="1"/>
  <c r="O37" i="1"/>
  <c r="N37" i="1"/>
  <c r="P90" i="1"/>
  <c r="N138" i="1"/>
  <c r="P36" i="1"/>
  <c r="O138" i="1"/>
  <c r="P63" i="1"/>
  <c r="O139" i="1"/>
  <c r="G141" i="2"/>
  <c r="F141" i="2"/>
  <c r="C141" i="2"/>
  <c r="B141" i="2"/>
  <c r="D141" i="2" s="1"/>
  <c r="H139" i="2"/>
  <c r="D139" i="2"/>
  <c r="H138" i="2"/>
  <c r="D138" i="2"/>
  <c r="H137" i="2"/>
  <c r="D137" i="2"/>
  <c r="H136" i="2"/>
  <c r="D136" i="2"/>
  <c r="H135" i="2"/>
  <c r="D135" i="2"/>
  <c r="H134" i="2"/>
  <c r="D134" i="2"/>
  <c r="H133" i="2"/>
  <c r="D133" i="2"/>
  <c r="H132" i="2"/>
  <c r="D132" i="2"/>
  <c r="G131" i="2"/>
  <c r="F131" i="2"/>
  <c r="H131" i="2" s="1"/>
  <c r="C131" i="2"/>
  <c r="B131" i="2"/>
  <c r="H130" i="2"/>
  <c r="D130" i="2"/>
  <c r="H129" i="2"/>
  <c r="D129" i="2"/>
  <c r="H128" i="2"/>
  <c r="D128" i="2"/>
  <c r="H127" i="2"/>
  <c r="D127" i="2"/>
  <c r="H126" i="2"/>
  <c r="D126" i="2"/>
  <c r="H125" i="2"/>
  <c r="D125" i="2"/>
  <c r="H124" i="2"/>
  <c r="D124" i="2"/>
  <c r="H123" i="2"/>
  <c r="D123" i="2"/>
  <c r="H122" i="2"/>
  <c r="D122" i="2"/>
  <c r="G121" i="2"/>
  <c r="F121" i="2"/>
  <c r="H121" i="2" s="1"/>
  <c r="C121" i="2"/>
  <c r="B121" i="2"/>
  <c r="H120" i="2"/>
  <c r="D120" i="2"/>
  <c r="H119" i="2"/>
  <c r="D119" i="2"/>
  <c r="H118" i="2"/>
  <c r="D118" i="2"/>
  <c r="H117" i="2"/>
  <c r="D117" i="2"/>
  <c r="H116" i="2"/>
  <c r="D116" i="2"/>
  <c r="G115" i="2"/>
  <c r="F115" i="2"/>
  <c r="H115" i="2" s="1"/>
  <c r="C115" i="2"/>
  <c r="B115" i="2"/>
  <c r="D115" i="2" s="1"/>
  <c r="H114" i="2"/>
  <c r="D114" i="2"/>
  <c r="H113" i="2"/>
  <c r="D113" i="2"/>
  <c r="G112" i="2"/>
  <c r="F112" i="2"/>
  <c r="C112" i="2"/>
  <c r="B112" i="2"/>
  <c r="D112" i="2" s="1"/>
  <c r="H111" i="2"/>
  <c r="D111" i="2"/>
  <c r="H110" i="2"/>
  <c r="D110" i="2"/>
  <c r="H109" i="2"/>
  <c r="D109" i="2"/>
  <c r="H108" i="2"/>
  <c r="D108" i="2"/>
  <c r="H107" i="2"/>
  <c r="D107" i="2"/>
  <c r="H106" i="2"/>
  <c r="D106" i="2"/>
  <c r="G105" i="2"/>
  <c r="F105" i="2"/>
  <c r="H105" i="2" s="1"/>
  <c r="C105" i="2"/>
  <c r="B105" i="2"/>
  <c r="D105" i="2" s="1"/>
  <c r="H104" i="2"/>
  <c r="D104" i="2"/>
  <c r="H103" i="2"/>
  <c r="D103" i="2"/>
  <c r="H102" i="2"/>
  <c r="D102" i="2"/>
  <c r="H101" i="2"/>
  <c r="D101" i="2"/>
  <c r="H100" i="2"/>
  <c r="D100" i="2"/>
  <c r="G99" i="2"/>
  <c r="F99" i="2"/>
  <c r="C99" i="2"/>
  <c r="B99" i="2"/>
  <c r="D99" i="2" s="1"/>
  <c r="H98" i="2"/>
  <c r="D98" i="2"/>
  <c r="H97" i="2"/>
  <c r="D97" i="2"/>
  <c r="G96" i="2"/>
  <c r="F96" i="2"/>
  <c r="C96" i="2"/>
  <c r="B96" i="2"/>
  <c r="D96" i="2" s="1"/>
  <c r="H95" i="2"/>
  <c r="D95" i="2"/>
  <c r="H94" i="2"/>
  <c r="D94" i="2"/>
  <c r="H93" i="2"/>
  <c r="D93" i="2"/>
  <c r="H92" i="2"/>
  <c r="D92" i="2"/>
  <c r="G90" i="2"/>
  <c r="F90" i="2"/>
  <c r="C90" i="2"/>
  <c r="B90" i="2"/>
  <c r="H89" i="2"/>
  <c r="D89" i="2"/>
  <c r="H88" i="2"/>
  <c r="D88" i="2"/>
  <c r="H87" i="2"/>
  <c r="D87" i="2"/>
  <c r="H86" i="2"/>
  <c r="D86" i="2"/>
  <c r="H85" i="2"/>
  <c r="D85" i="2"/>
  <c r="G84" i="2"/>
  <c r="F84" i="2"/>
  <c r="H84" i="2" s="1"/>
  <c r="C84" i="2"/>
  <c r="B84" i="2"/>
  <c r="D84" i="2" s="1"/>
  <c r="H83" i="2"/>
  <c r="D83" i="2"/>
  <c r="H82" i="2"/>
  <c r="D82" i="2"/>
  <c r="H81" i="2"/>
  <c r="D81" i="2"/>
  <c r="H80" i="2"/>
  <c r="D80" i="2"/>
  <c r="H79" i="2"/>
  <c r="D79" i="2"/>
  <c r="G78" i="2"/>
  <c r="F78" i="2"/>
  <c r="C78" i="2"/>
  <c r="B78" i="2"/>
  <c r="D78" i="2" s="1"/>
  <c r="H77" i="2"/>
  <c r="D77" i="2"/>
  <c r="H76" i="2"/>
  <c r="D76" i="2"/>
  <c r="G75" i="2"/>
  <c r="F75" i="2"/>
  <c r="C75" i="2"/>
  <c r="B75" i="2"/>
  <c r="D75" i="2" s="1"/>
  <c r="H74" i="2"/>
  <c r="D74" i="2"/>
  <c r="H73" i="2"/>
  <c r="D73" i="2"/>
  <c r="H72" i="2"/>
  <c r="D72" i="2"/>
  <c r="H71" i="2"/>
  <c r="D71" i="2"/>
  <c r="H70" i="2"/>
  <c r="D70" i="2"/>
  <c r="H69" i="2"/>
  <c r="D69" i="2"/>
  <c r="H68" i="2"/>
  <c r="D68" i="2"/>
  <c r="H67" i="2"/>
  <c r="D67" i="2"/>
  <c r="H66" i="2"/>
  <c r="D66" i="2"/>
  <c r="H65" i="2"/>
  <c r="D65" i="2"/>
  <c r="G63" i="2"/>
  <c r="F63" i="2"/>
  <c r="C63" i="2"/>
  <c r="B63" i="2"/>
  <c r="H62" i="2"/>
  <c r="D62" i="2"/>
  <c r="H61" i="2"/>
  <c r="D61" i="2"/>
  <c r="H60" i="2"/>
  <c r="D60" i="2"/>
  <c r="H59" i="2"/>
  <c r="D59" i="2"/>
  <c r="H58" i="2"/>
  <c r="D58" i="2"/>
  <c r="H57" i="2"/>
  <c r="D57" i="2"/>
  <c r="H56" i="2"/>
  <c r="D56" i="2"/>
  <c r="H55" i="2"/>
  <c r="D55" i="2"/>
  <c r="H54" i="2"/>
  <c r="D54" i="2"/>
  <c r="G53" i="2"/>
  <c r="F53" i="2"/>
  <c r="H53" i="2" s="1"/>
  <c r="C53" i="2"/>
  <c r="D53" i="2" s="1"/>
  <c r="B53" i="2"/>
  <c r="H52" i="2"/>
  <c r="D52" i="2"/>
  <c r="H51" i="2"/>
  <c r="D51" i="2"/>
  <c r="H50" i="2"/>
  <c r="D50" i="2"/>
  <c r="H49" i="2"/>
  <c r="D49" i="2"/>
  <c r="G48" i="2"/>
  <c r="F48" i="2"/>
  <c r="H48" i="2" s="1"/>
  <c r="C48" i="2"/>
  <c r="B48" i="2"/>
  <c r="D48" i="2" s="1"/>
  <c r="H47" i="2"/>
  <c r="D47" i="2"/>
  <c r="H46" i="2"/>
  <c r="D46" i="2"/>
  <c r="H45" i="2"/>
  <c r="D45" i="2"/>
  <c r="H44" i="2"/>
  <c r="D44" i="2"/>
  <c r="H43" i="2"/>
  <c r="D43" i="2"/>
  <c r="H42" i="2"/>
  <c r="D42" i="2"/>
  <c r="H41" i="2"/>
  <c r="D41" i="2"/>
  <c r="G40" i="2"/>
  <c r="F40" i="2"/>
  <c r="H40" i="2" s="1"/>
  <c r="C40" i="2"/>
  <c r="B40" i="2"/>
  <c r="D40" i="2" s="1"/>
  <c r="H39" i="2"/>
  <c r="D39" i="2"/>
  <c r="H38" i="2"/>
  <c r="D38" i="2"/>
  <c r="G36" i="2"/>
  <c r="F36" i="2"/>
  <c r="H36" i="2" s="1"/>
  <c r="C36" i="2"/>
  <c r="B36" i="2"/>
  <c r="H35" i="2"/>
  <c r="D35" i="2"/>
  <c r="H34" i="2"/>
  <c r="D34" i="2"/>
  <c r="H33" i="2"/>
  <c r="D33" i="2"/>
  <c r="H32" i="2"/>
  <c r="D32" i="2"/>
  <c r="G31" i="2"/>
  <c r="F31" i="2"/>
  <c r="C31" i="2"/>
  <c r="B31" i="2"/>
  <c r="D31" i="2" s="1"/>
  <c r="H30" i="2"/>
  <c r="D30" i="2"/>
  <c r="H29" i="2"/>
  <c r="D29" i="2"/>
  <c r="H28" i="2"/>
  <c r="D28" i="2"/>
  <c r="H27" i="2"/>
  <c r="D27" i="2"/>
  <c r="H26" i="2"/>
  <c r="D26" i="2"/>
  <c r="H25" i="2"/>
  <c r="D25" i="2"/>
  <c r="H24" i="2"/>
  <c r="D24" i="2"/>
  <c r="H23" i="2"/>
  <c r="D23" i="2"/>
  <c r="H22" i="2"/>
  <c r="D22" i="2"/>
  <c r="H21" i="2"/>
  <c r="D21" i="2"/>
  <c r="H20" i="2"/>
  <c r="D20" i="2"/>
  <c r="H19" i="2"/>
  <c r="D19" i="2"/>
  <c r="G18" i="2"/>
  <c r="F18" i="2"/>
  <c r="H18" i="2" s="1"/>
  <c r="C18" i="2"/>
  <c r="B18" i="2"/>
  <c r="H17" i="2"/>
  <c r="D17" i="2"/>
  <c r="G16" i="2"/>
  <c r="F16" i="2"/>
  <c r="H16" i="2" s="1"/>
  <c r="C16" i="2"/>
  <c r="B16" i="2"/>
  <c r="H15" i="2"/>
  <c r="D15" i="2"/>
  <c r="H14" i="2"/>
  <c r="D14" i="2"/>
  <c r="H13" i="2"/>
  <c r="D13" i="2"/>
  <c r="H12" i="2"/>
  <c r="D12" i="2"/>
  <c r="H11" i="2"/>
  <c r="D11" i="2"/>
  <c r="H10" i="2"/>
  <c r="D10" i="2"/>
  <c r="H9" i="2"/>
  <c r="D9" i="2"/>
  <c r="H8" i="2"/>
  <c r="D8" i="2"/>
  <c r="D138" i="1" l="1"/>
  <c r="D91" i="1"/>
  <c r="D64" i="1"/>
  <c r="D139" i="1"/>
  <c r="E114" i="1" s="1"/>
  <c r="D37" i="1"/>
  <c r="H75" i="2"/>
  <c r="H112" i="2"/>
  <c r="H78" i="2"/>
  <c r="H99" i="2"/>
  <c r="B37" i="2"/>
  <c r="D121" i="2"/>
  <c r="H64" i="1"/>
  <c r="H37" i="1"/>
  <c r="L64" i="1"/>
  <c r="L37" i="1"/>
  <c r="H139" i="1"/>
  <c r="I41" i="1" s="1"/>
  <c r="H91" i="1"/>
  <c r="H138" i="1"/>
  <c r="H31" i="2"/>
  <c r="C91" i="2"/>
  <c r="L139" i="1"/>
  <c r="M57" i="1" s="1"/>
  <c r="L138" i="1"/>
  <c r="L91" i="1"/>
  <c r="P91" i="1"/>
  <c r="P138" i="1"/>
  <c r="P64" i="1"/>
  <c r="P139" i="1"/>
  <c r="Q18" i="1" s="1"/>
  <c r="P37" i="1"/>
  <c r="D18" i="2"/>
  <c r="G91" i="2"/>
  <c r="D16" i="2"/>
  <c r="C64" i="2"/>
  <c r="D131" i="2"/>
  <c r="D63" i="2"/>
  <c r="G64" i="2"/>
  <c r="F37" i="2"/>
  <c r="G37" i="2"/>
  <c r="B64" i="2"/>
  <c r="B91" i="2"/>
  <c r="H96" i="2"/>
  <c r="D90" i="2"/>
  <c r="H63" i="2"/>
  <c r="H90" i="2"/>
  <c r="C143" i="2"/>
  <c r="F142" i="2"/>
  <c r="C37" i="2"/>
  <c r="D37" i="2" s="1"/>
  <c r="G143" i="2"/>
  <c r="D36" i="2"/>
  <c r="H141" i="2"/>
  <c r="F91" i="2"/>
  <c r="H91" i="2" s="1"/>
  <c r="B142" i="2"/>
  <c r="B143" i="2"/>
  <c r="C142" i="2"/>
  <c r="F64" i="2"/>
  <c r="F143" i="2"/>
  <c r="G142" i="2"/>
  <c r="E123" i="1" l="1"/>
  <c r="E17" i="1"/>
  <c r="E78" i="1"/>
  <c r="E37" i="1"/>
  <c r="E94" i="1"/>
  <c r="E137" i="1"/>
  <c r="E8" i="1"/>
  <c r="E72" i="1"/>
  <c r="E67" i="1"/>
  <c r="E138" i="1"/>
  <c r="E35" i="1"/>
  <c r="E102" i="1"/>
  <c r="E99" i="1"/>
  <c r="E115" i="1"/>
  <c r="E88" i="1"/>
  <c r="E117" i="1"/>
  <c r="E48" i="1"/>
  <c r="E24" i="1"/>
  <c r="E98" i="1"/>
  <c r="E27" i="1"/>
  <c r="E107" i="1"/>
  <c r="E129" i="1"/>
  <c r="E74" i="1"/>
  <c r="E105" i="1"/>
  <c r="E127" i="1"/>
  <c r="E80" i="1"/>
  <c r="E79" i="1"/>
  <c r="E132" i="1"/>
  <c r="E121" i="1"/>
  <c r="E85" i="1"/>
  <c r="E91" i="1"/>
  <c r="E19" i="1"/>
  <c r="E33" i="1"/>
  <c r="E46" i="1"/>
  <c r="E120" i="1"/>
  <c r="E64" i="1"/>
  <c r="E36" i="1"/>
  <c r="E26" i="1"/>
  <c r="E136" i="1"/>
  <c r="E118" i="1"/>
  <c r="E83" i="1"/>
  <c r="E62" i="1"/>
  <c r="E82" i="1"/>
  <c r="E52" i="1"/>
  <c r="E16" i="1"/>
  <c r="E126" i="1"/>
  <c r="E13" i="1"/>
  <c r="E21" i="1"/>
  <c r="E34" i="1"/>
  <c r="E124" i="1"/>
  <c r="E30" i="1"/>
  <c r="E53" i="1"/>
  <c r="E9" i="1"/>
  <c r="E81" i="1"/>
  <c r="E56" i="1"/>
  <c r="E10" i="1"/>
  <c r="E47" i="1"/>
  <c r="E65" i="1"/>
  <c r="E112" i="1"/>
  <c r="E55" i="1"/>
  <c r="E60" i="1"/>
  <c r="E59" i="1"/>
  <c r="E113" i="1"/>
  <c r="E32" i="1"/>
  <c r="E84" i="1"/>
  <c r="E128" i="1"/>
  <c r="E93" i="1"/>
  <c r="E49" i="1"/>
  <c r="E71" i="1"/>
  <c r="E96" i="1"/>
  <c r="E103" i="1"/>
  <c r="E109" i="1"/>
  <c r="E23" i="1"/>
  <c r="E44" i="1"/>
  <c r="E77" i="1"/>
  <c r="E101" i="1"/>
  <c r="E42" i="1"/>
  <c r="E119" i="1"/>
  <c r="E111" i="1"/>
  <c r="E43" i="1"/>
  <c r="E15" i="1"/>
  <c r="E61" i="1"/>
  <c r="E22" i="1"/>
  <c r="E31" i="1"/>
  <c r="E139" i="1"/>
  <c r="E14" i="1"/>
  <c r="E86" i="1"/>
  <c r="E11" i="1"/>
  <c r="E12" i="1"/>
  <c r="E68" i="1"/>
  <c r="E116" i="1"/>
  <c r="E95" i="1"/>
  <c r="E104" i="1"/>
  <c r="E135" i="1"/>
  <c r="E39" i="1"/>
  <c r="E18" i="1"/>
  <c r="E133" i="1"/>
  <c r="E58" i="1"/>
  <c r="E41" i="1"/>
  <c r="E73" i="1"/>
  <c r="E92" i="1"/>
  <c r="E131" i="1"/>
  <c r="E75" i="1"/>
  <c r="E134" i="1"/>
  <c r="E69" i="1"/>
  <c r="E76" i="1"/>
  <c r="E125" i="1"/>
  <c r="E110" i="1"/>
  <c r="E40" i="1"/>
  <c r="E63" i="1"/>
  <c r="E97" i="1"/>
  <c r="E28" i="1"/>
  <c r="E89" i="1"/>
  <c r="E51" i="1"/>
  <c r="E108" i="1"/>
  <c r="E29" i="1"/>
  <c r="E87" i="1"/>
  <c r="E130" i="1"/>
  <c r="E50" i="1"/>
  <c r="E38" i="1"/>
  <c r="E45" i="1"/>
  <c r="E100" i="1"/>
  <c r="E106" i="1"/>
  <c r="E66" i="1"/>
  <c r="E122" i="1"/>
  <c r="E70" i="1"/>
  <c r="E57" i="1"/>
  <c r="E20" i="1"/>
  <c r="E90" i="1"/>
  <c r="E25" i="1"/>
  <c r="H142" i="2"/>
  <c r="H143" i="2"/>
  <c r="I143" i="2" s="1"/>
  <c r="D91" i="2"/>
  <c r="I69" i="1"/>
  <c r="I28" i="1"/>
  <c r="I13" i="1"/>
  <c r="I23" i="1"/>
  <c r="I48" i="1"/>
  <c r="I40" i="1"/>
  <c r="I81" i="1"/>
  <c r="I137" i="1"/>
  <c r="I8" i="1"/>
  <c r="I93" i="1"/>
  <c r="I126" i="1"/>
  <c r="I70" i="1"/>
  <c r="I64" i="1"/>
  <c r="I89" i="1"/>
  <c r="I113" i="1"/>
  <c r="I19" i="1"/>
  <c r="I45" i="1"/>
  <c r="I95" i="1"/>
  <c r="I120" i="1"/>
  <c r="I9" i="1"/>
  <c r="I117" i="1"/>
  <c r="I12" i="1"/>
  <c r="I108" i="1"/>
  <c r="I72" i="1"/>
  <c r="I27" i="1"/>
  <c r="I136" i="1"/>
  <c r="I125" i="1"/>
  <c r="I101" i="1"/>
  <c r="I127" i="1"/>
  <c r="I50" i="1"/>
  <c r="I25" i="1"/>
  <c r="I131" i="1"/>
  <c r="I139" i="1"/>
  <c r="I85" i="1"/>
  <c r="I36" i="1"/>
  <c r="I114" i="1"/>
  <c r="I55" i="1"/>
  <c r="I118" i="1"/>
  <c r="I61" i="1"/>
  <c r="I20" i="1"/>
  <c r="I63" i="1"/>
  <c r="I128" i="1"/>
  <c r="I102" i="1"/>
  <c r="I135" i="1"/>
  <c r="I79" i="1"/>
  <c r="I31" i="1"/>
  <c r="I88" i="1"/>
  <c r="I109" i="1"/>
  <c r="I121" i="1"/>
  <c r="I53" i="1"/>
  <c r="I104" i="1"/>
  <c r="I16" i="1"/>
  <c r="I123" i="1"/>
  <c r="I39" i="1"/>
  <c r="I107" i="1"/>
  <c r="I103" i="1"/>
  <c r="I35" i="1"/>
  <c r="I100" i="1"/>
  <c r="I29" i="1"/>
  <c r="I116" i="1"/>
  <c r="I24" i="1"/>
  <c r="I59" i="1"/>
  <c r="I14" i="1"/>
  <c r="I77" i="1"/>
  <c r="I44" i="1"/>
  <c r="I138" i="1"/>
  <c r="I67" i="1"/>
  <c r="I86" i="1"/>
  <c r="I62" i="1"/>
  <c r="I80" i="1"/>
  <c r="I112" i="1"/>
  <c r="I115" i="1"/>
  <c r="I134" i="1"/>
  <c r="I133" i="1"/>
  <c r="I32" i="1"/>
  <c r="I92" i="1"/>
  <c r="I34" i="1"/>
  <c r="I83" i="1"/>
  <c r="I132" i="1"/>
  <c r="I51" i="1"/>
  <c r="I17" i="1"/>
  <c r="I99" i="1"/>
  <c r="I47" i="1"/>
  <c r="I57" i="1"/>
  <c r="I68" i="1"/>
  <c r="I122" i="1"/>
  <c r="I87" i="1"/>
  <c r="I84" i="1"/>
  <c r="I49" i="1"/>
  <c r="I90" i="1"/>
  <c r="I82" i="1"/>
  <c r="I74" i="1"/>
  <c r="I58" i="1"/>
  <c r="I97" i="1"/>
  <c r="I30" i="1"/>
  <c r="I71" i="1"/>
  <c r="I65" i="1"/>
  <c r="I94" i="1"/>
  <c r="I129" i="1"/>
  <c r="I56" i="1"/>
  <c r="I98" i="1"/>
  <c r="I18" i="1"/>
  <c r="I124" i="1"/>
  <c r="I111" i="1"/>
  <c r="I105" i="1"/>
  <c r="I60" i="1"/>
  <c r="I110" i="1"/>
  <c r="I11" i="1"/>
  <c r="I38" i="1"/>
  <c r="I33" i="1"/>
  <c r="I119" i="1"/>
  <c r="I42" i="1"/>
  <c r="I75" i="1"/>
  <c r="I46" i="1"/>
  <c r="I130" i="1"/>
  <c r="I66" i="1"/>
  <c r="I15" i="1"/>
  <c r="I37" i="1"/>
  <c r="I22" i="1"/>
  <c r="I52" i="1"/>
  <c r="I10" i="1"/>
  <c r="I73" i="1"/>
  <c r="I96" i="1"/>
  <c r="I78" i="1"/>
  <c r="I76" i="1"/>
  <c r="I106" i="1"/>
  <c r="I21" i="1"/>
  <c r="I43" i="1"/>
  <c r="I26" i="1"/>
  <c r="I91" i="1"/>
  <c r="M114" i="1"/>
  <c r="M11" i="1"/>
  <c r="M64" i="1"/>
  <c r="M138" i="1"/>
  <c r="M39" i="1"/>
  <c r="M96" i="1"/>
  <c r="M41" i="1"/>
  <c r="M119" i="1"/>
  <c r="M15" i="1"/>
  <c r="M128" i="1"/>
  <c r="M24" i="1"/>
  <c r="M102" i="1"/>
  <c r="M63" i="1"/>
  <c r="M43" i="1"/>
  <c r="M60" i="1"/>
  <c r="M38" i="1"/>
  <c r="M30" i="1"/>
  <c r="M72" i="1"/>
  <c r="M40" i="1"/>
  <c r="M117" i="1"/>
  <c r="M37" i="1"/>
  <c r="M59" i="1"/>
  <c r="M92" i="1"/>
  <c r="M122" i="1"/>
  <c r="M110" i="1"/>
  <c r="M103" i="1"/>
  <c r="M104" i="1"/>
  <c r="M19" i="1"/>
  <c r="M100" i="1"/>
  <c r="M94" i="1"/>
  <c r="M112" i="1"/>
  <c r="M70" i="1"/>
  <c r="M89" i="1"/>
  <c r="M53" i="1"/>
  <c r="M16" i="1"/>
  <c r="M131" i="1"/>
  <c r="M137" i="1"/>
  <c r="M9" i="1"/>
  <c r="M118" i="1"/>
  <c r="M107" i="1"/>
  <c r="M32" i="1"/>
  <c r="M106" i="1"/>
  <c r="M51" i="1"/>
  <c r="M28" i="1"/>
  <c r="M134" i="1"/>
  <c r="M47" i="1"/>
  <c r="M80" i="1"/>
  <c r="M52" i="1"/>
  <c r="M91" i="1"/>
  <c r="M17" i="1"/>
  <c r="M133" i="1"/>
  <c r="M126" i="1"/>
  <c r="M129" i="1"/>
  <c r="M105" i="1"/>
  <c r="M67" i="1"/>
  <c r="M135" i="1"/>
  <c r="M50" i="1"/>
  <c r="M21" i="1"/>
  <c r="M14" i="1"/>
  <c r="M108" i="1"/>
  <c r="M25" i="1"/>
  <c r="M98" i="1"/>
  <c r="M10" i="1"/>
  <c r="M99" i="1"/>
  <c r="M33" i="1"/>
  <c r="M93" i="1"/>
  <c r="M13" i="1"/>
  <c r="M20" i="1"/>
  <c r="M116" i="1"/>
  <c r="M73" i="1"/>
  <c r="M46" i="1"/>
  <c r="M132" i="1"/>
  <c r="M62" i="1"/>
  <c r="M56" i="1"/>
  <c r="M130" i="1"/>
  <c r="M101" i="1"/>
  <c r="M23" i="1"/>
  <c r="M45" i="1"/>
  <c r="M111" i="1"/>
  <c r="M81" i="1"/>
  <c r="M90" i="1"/>
  <c r="M123" i="1"/>
  <c r="M12" i="1"/>
  <c r="M18" i="1"/>
  <c r="M8" i="1"/>
  <c r="M44" i="1"/>
  <c r="M83" i="1"/>
  <c r="M127" i="1"/>
  <c r="M36" i="1"/>
  <c r="M76" i="1"/>
  <c r="M84" i="1"/>
  <c r="M79" i="1"/>
  <c r="M125" i="1"/>
  <c r="M120" i="1"/>
  <c r="M82" i="1"/>
  <c r="M77" i="1"/>
  <c r="M87" i="1"/>
  <c r="M26" i="1"/>
  <c r="M29" i="1"/>
  <c r="M97" i="1"/>
  <c r="M27" i="1"/>
  <c r="M88" i="1"/>
  <c r="M109" i="1"/>
  <c r="M95" i="1"/>
  <c r="M58" i="1"/>
  <c r="M42" i="1"/>
  <c r="M61" i="1"/>
  <c r="M71" i="1"/>
  <c r="M124" i="1"/>
  <c r="M121" i="1"/>
  <c r="M22" i="1"/>
  <c r="M49" i="1"/>
  <c r="M86" i="1"/>
  <c r="M115" i="1"/>
  <c r="M35" i="1"/>
  <c r="M48" i="1"/>
  <c r="M139" i="1"/>
  <c r="M136" i="1"/>
  <c r="M75" i="1"/>
  <c r="M78" i="1"/>
  <c r="M85" i="1"/>
  <c r="M74" i="1"/>
  <c r="M113" i="1"/>
  <c r="M31" i="1"/>
  <c r="M34" i="1"/>
  <c r="M65" i="1"/>
  <c r="M55" i="1"/>
  <c r="M69" i="1"/>
  <c r="M68" i="1"/>
  <c r="M66" i="1"/>
  <c r="Q13" i="1"/>
  <c r="Q38" i="1"/>
  <c r="Q29" i="1"/>
  <c r="Q47" i="1"/>
  <c r="Q131" i="1"/>
  <c r="Q48" i="1"/>
  <c r="Q97" i="1"/>
  <c r="Q89" i="1"/>
  <c r="Q55" i="1"/>
  <c r="Q56" i="1"/>
  <c r="Q40" i="1"/>
  <c r="Q78" i="1"/>
  <c r="Q112" i="1"/>
  <c r="Q17" i="1"/>
  <c r="Q19" i="1"/>
  <c r="Q113" i="1"/>
  <c r="Q45" i="1"/>
  <c r="Q95" i="1"/>
  <c r="Q83" i="1"/>
  <c r="Q70" i="1"/>
  <c r="Q57" i="1"/>
  <c r="Q61" i="1"/>
  <c r="Q92" i="1"/>
  <c r="Q106" i="1"/>
  <c r="Q114" i="1"/>
  <c r="Q65" i="1"/>
  <c r="Q8" i="1"/>
  <c r="Q62" i="1"/>
  <c r="Q117" i="1"/>
  <c r="Q51" i="1"/>
  <c r="Q23" i="1"/>
  <c r="Q73" i="1"/>
  <c r="Q44" i="1"/>
  <c r="Q63" i="1"/>
  <c r="Q60" i="1"/>
  <c r="Q121" i="1"/>
  <c r="Q32" i="1"/>
  <c r="Q30" i="1"/>
  <c r="Q33" i="1"/>
  <c r="Q68" i="1"/>
  <c r="Q125" i="1"/>
  <c r="Q127" i="1"/>
  <c r="Q24" i="1"/>
  <c r="Q67" i="1"/>
  <c r="Q107" i="1"/>
  <c r="Q137" i="1"/>
  <c r="Q77" i="1"/>
  <c r="Q88" i="1"/>
  <c r="Q27" i="1"/>
  <c r="Q103" i="1"/>
  <c r="Q41" i="1"/>
  <c r="Q39" i="1"/>
  <c r="Q42" i="1"/>
  <c r="Q72" i="1"/>
  <c r="Q129" i="1"/>
  <c r="Q9" i="1"/>
  <c r="Q102" i="1"/>
  <c r="Q119" i="1"/>
  <c r="Q74" i="1"/>
  <c r="Q79" i="1"/>
  <c r="Q93" i="1"/>
  <c r="Q26" i="1"/>
  <c r="Q50" i="1"/>
  <c r="Q111" i="1"/>
  <c r="Q124" i="1"/>
  <c r="Q75" i="1"/>
  <c r="Q80" i="1"/>
  <c r="Q11" i="1"/>
  <c r="Q46" i="1"/>
  <c r="Q12" i="1"/>
  <c r="Q58" i="1"/>
  <c r="Q108" i="1"/>
  <c r="Q31" i="1"/>
  <c r="Q66" i="1"/>
  <c r="Q130" i="1"/>
  <c r="Q81" i="1"/>
  <c r="Q21" i="1"/>
  <c r="Q22" i="1"/>
  <c r="Q118" i="1"/>
  <c r="Q59" i="1"/>
  <c r="Q122" i="1"/>
  <c r="Q87" i="1"/>
  <c r="Q104" i="1"/>
  <c r="Q126" i="1"/>
  <c r="Q128" i="1"/>
  <c r="Q35" i="1"/>
  <c r="Q76" i="1"/>
  <c r="Q52" i="1"/>
  <c r="Q49" i="1"/>
  <c r="Q34" i="1"/>
  <c r="Q82" i="1"/>
  <c r="Q132" i="1"/>
  <c r="Q14" i="1"/>
  <c r="Q115" i="1"/>
  <c r="Q10" i="1"/>
  <c r="Q91" i="1"/>
  <c r="Q84" i="1"/>
  <c r="Q20" i="1"/>
  <c r="Q110" i="1"/>
  <c r="Q135" i="1"/>
  <c r="Q96" i="1"/>
  <c r="Q15" i="1"/>
  <c r="Q25" i="1"/>
  <c r="Q43" i="1"/>
  <c r="Q85" i="1"/>
  <c r="Q133" i="1"/>
  <c r="Q116" i="1"/>
  <c r="Q99" i="1"/>
  <c r="Q53" i="1"/>
  <c r="Q136" i="1"/>
  <c r="Q90" i="1"/>
  <c r="Q109" i="1"/>
  <c r="Q123" i="1"/>
  <c r="Q36" i="1"/>
  <c r="Q120" i="1"/>
  <c r="Q105" i="1"/>
  <c r="Q16" i="1"/>
  <c r="Q98" i="1"/>
  <c r="Q134" i="1"/>
  <c r="Q28" i="1"/>
  <c r="Q69" i="1"/>
  <c r="Q100" i="1"/>
  <c r="Q101" i="1"/>
  <c r="Q139" i="1"/>
  <c r="Q86" i="1"/>
  <c r="Q71" i="1"/>
  <c r="Q37" i="1"/>
  <c r="Q94" i="1"/>
  <c r="Q64" i="1"/>
  <c r="Q138" i="1"/>
  <c r="D143" i="2"/>
  <c r="E27" i="2" s="1"/>
  <c r="D64" i="2"/>
  <c r="H64" i="2"/>
  <c r="I64" i="2" s="1"/>
  <c r="I142" i="2"/>
  <c r="I56" i="2"/>
  <c r="I38" i="2"/>
  <c r="I67" i="2"/>
  <c r="I101" i="2"/>
  <c r="I83" i="2"/>
  <c r="I8" i="2"/>
  <c r="I95" i="2"/>
  <c r="I35" i="2"/>
  <c r="I73" i="2"/>
  <c r="I47" i="2"/>
  <c r="I33" i="2"/>
  <c r="I134" i="2"/>
  <c r="E114" i="2"/>
  <c r="H37" i="2"/>
  <c r="I37" i="2" s="1"/>
  <c r="I52" i="2"/>
  <c r="I71" i="2"/>
  <c r="I70" i="2"/>
  <c r="I116" i="2"/>
  <c r="I102" i="2"/>
  <c r="D142" i="2"/>
  <c r="I119" i="2"/>
  <c r="I91" i="2"/>
  <c r="I117" i="2"/>
  <c r="I97" i="2"/>
  <c r="I14" i="2"/>
  <c r="I107" i="2"/>
  <c r="I121" i="2"/>
  <c r="I114" i="2"/>
  <c r="I57" i="2"/>
  <c r="I62" i="2"/>
  <c r="I63" i="2"/>
  <c r="I22" i="2"/>
  <c r="I16" i="2"/>
  <c r="I43" i="2"/>
  <c r="I96" i="2"/>
  <c r="I85" i="2"/>
  <c r="I113" i="2"/>
  <c r="I81" i="2"/>
  <c r="I29" i="2"/>
  <c r="I108" i="2"/>
  <c r="I42" i="2"/>
  <c r="E89" i="2"/>
  <c r="I53" i="2"/>
  <c r="I115" i="2"/>
  <c r="I90" i="2"/>
  <c r="I40" i="2"/>
  <c r="I76" i="2"/>
  <c r="I111" i="2"/>
  <c r="I61" i="2"/>
  <c r="I103" i="2"/>
  <c r="I11" i="2"/>
  <c r="I10" i="2"/>
  <c r="I109" i="2"/>
  <c r="I77" i="2"/>
  <c r="I36" i="2"/>
  <c r="E117" i="2"/>
  <c r="E95" i="2"/>
  <c r="E78" i="2"/>
  <c r="I25" i="2"/>
  <c r="E49" i="2"/>
  <c r="I27" i="2"/>
  <c r="I82" i="2"/>
  <c r="I26" i="2"/>
  <c r="I87" i="2"/>
  <c r="I31" i="2"/>
  <c r="I46" i="2"/>
  <c r="I51" i="2"/>
  <c r="I139" i="2"/>
  <c r="I105" i="2"/>
  <c r="E71" i="2"/>
  <c r="I34" i="2"/>
  <c r="I128" i="2"/>
  <c r="I79" i="2"/>
  <c r="I13" i="2"/>
  <c r="I19" i="2"/>
  <c r="I69" i="2"/>
  <c r="I136" i="2"/>
  <c r="I110" i="2"/>
  <c r="I21" i="2"/>
  <c r="I23" i="2"/>
  <c r="E17" i="2"/>
  <c r="I98" i="2"/>
  <c r="I45" i="2"/>
  <c r="I129" i="2"/>
  <c r="I94" i="2"/>
  <c r="I84" i="2"/>
  <c r="I135" i="2"/>
  <c r="I28" i="2"/>
  <c r="I124" i="2"/>
  <c r="I74" i="2"/>
  <c r="I58" i="2"/>
  <c r="I92" i="2"/>
  <c r="I118" i="2"/>
  <c r="I127" i="2"/>
  <c r="E133" i="2"/>
  <c r="I75" i="2"/>
  <c r="I130" i="2"/>
  <c r="I104" i="2"/>
  <c r="I72" i="2"/>
  <c r="I60" i="2"/>
  <c r="I89" i="2"/>
  <c r="I17" i="2"/>
  <c r="I132" i="2"/>
  <c r="I106" i="2"/>
  <c r="I9" i="2"/>
  <c r="I88" i="2"/>
  <c r="I39" i="2"/>
  <c r="I125" i="2"/>
  <c r="E53" i="2"/>
  <c r="I133" i="2"/>
  <c r="I78" i="2"/>
  <c r="I131" i="2"/>
  <c r="I99" i="2"/>
  <c r="I59" i="2"/>
  <c r="I24" i="2"/>
  <c r="I66" i="2"/>
  <c r="I138" i="2"/>
  <c r="I48" i="2"/>
  <c r="I126" i="2"/>
  <c r="I100" i="2"/>
  <c r="I68" i="2"/>
  <c r="I50" i="2"/>
  <c r="I141" i="2"/>
  <c r="I93" i="2"/>
  <c r="I137" i="2"/>
  <c r="I30" i="2"/>
  <c r="E87" i="2"/>
  <c r="I41" i="2"/>
  <c r="E129" i="2"/>
  <c r="I55" i="2"/>
  <c r="I20" i="2"/>
  <c r="E118" i="2"/>
  <c r="I65" i="2"/>
  <c r="I122" i="2"/>
  <c r="I44" i="2"/>
  <c r="I123" i="2"/>
  <c r="E131" i="2"/>
  <c r="E73" i="2"/>
  <c r="I18" i="2"/>
  <c r="I112" i="2"/>
  <c r="I80" i="2"/>
  <c r="I120" i="2"/>
  <c r="I32" i="2"/>
  <c r="I86" i="2"/>
  <c r="I49" i="2"/>
  <c r="I12" i="2"/>
  <c r="I15" i="2"/>
  <c r="E37" i="2" l="1"/>
  <c r="E90" i="2"/>
  <c r="E77" i="2"/>
  <c r="E50" i="2"/>
  <c r="E86" i="2"/>
  <c r="E93" i="2"/>
  <c r="E64" i="2"/>
  <c r="E25" i="2"/>
  <c r="E47" i="2"/>
  <c r="E132" i="2"/>
  <c r="E38" i="2"/>
  <c r="E36" i="2"/>
  <c r="E119" i="2"/>
  <c r="E74" i="2"/>
  <c r="E121" i="2"/>
  <c r="E99" i="2"/>
  <c r="E82" i="2"/>
  <c r="E62" i="2"/>
  <c r="E12" i="2"/>
  <c r="E29" i="2"/>
  <c r="E52" i="2"/>
  <c r="E75" i="2"/>
  <c r="E42" i="2"/>
  <c r="E69" i="2"/>
  <c r="E43" i="2"/>
  <c r="E142" i="2"/>
  <c r="E98" i="2"/>
  <c r="E96" i="2"/>
  <c r="E125" i="2"/>
  <c r="E72" i="2"/>
  <c r="E39" i="2"/>
  <c r="E138" i="2"/>
  <c r="E88" i="2"/>
  <c r="E16" i="2"/>
  <c r="E104" i="2"/>
  <c r="E128" i="2"/>
  <c r="E130" i="2"/>
  <c r="E15" i="2"/>
  <c r="E107" i="2"/>
  <c r="E91" i="2"/>
  <c r="E18" i="2"/>
  <c r="E21" i="2"/>
  <c r="E24" i="2"/>
  <c r="E60" i="2"/>
  <c r="E14" i="2"/>
  <c r="E79" i="2"/>
  <c r="E101" i="2"/>
  <c r="E33" i="2"/>
  <c r="E110" i="2"/>
  <c r="E115" i="2"/>
  <c r="E85" i="2"/>
  <c r="E8" i="2"/>
  <c r="E80" i="2"/>
  <c r="E94" i="2"/>
  <c r="E46" i="2"/>
  <c r="E139" i="2"/>
  <c r="E56" i="2"/>
  <c r="E81" i="2"/>
  <c r="E41" i="2"/>
  <c r="E97" i="2"/>
  <c r="E113" i="2"/>
  <c r="E45" i="2"/>
  <c r="E31" i="2"/>
  <c r="E59" i="2"/>
  <c r="E51" i="2"/>
  <c r="E109" i="2"/>
  <c r="E68" i="2"/>
  <c r="E83" i="2"/>
  <c r="E67" i="2"/>
  <c r="E34" i="2"/>
  <c r="E111" i="2"/>
  <c r="E63" i="2"/>
  <c r="E22" i="2"/>
  <c r="E30" i="2"/>
  <c r="E70" i="2"/>
  <c r="E100" i="2"/>
  <c r="E32" i="2"/>
  <c r="E124" i="2"/>
  <c r="E127" i="2"/>
  <c r="E108" i="2"/>
  <c r="E20" i="2"/>
  <c r="E11" i="2"/>
  <c r="E10" i="2"/>
  <c r="E141" i="2"/>
  <c r="E103" i="2"/>
  <c r="E112" i="2"/>
  <c r="E105" i="2"/>
  <c r="E137" i="2"/>
  <c r="E48" i="2"/>
  <c r="E58" i="2"/>
  <c r="E57" i="2"/>
  <c r="E123" i="2"/>
  <c r="E44" i="2"/>
  <c r="E76" i="2"/>
  <c r="E35" i="2"/>
  <c r="E135" i="2"/>
  <c r="E65" i="2"/>
  <c r="E122" i="2"/>
  <c r="E126" i="2"/>
  <c r="E61" i="2"/>
  <c r="E55" i="2"/>
  <c r="E13" i="2"/>
  <c r="E9" i="2"/>
  <c r="E134" i="2"/>
  <c r="E28" i="2"/>
  <c r="E66" i="2"/>
  <c r="E92" i="2"/>
  <c r="E23" i="2"/>
  <c r="E102" i="2"/>
  <c r="E106" i="2"/>
  <c r="E136" i="2"/>
  <c r="E19" i="2"/>
  <c r="E40" i="2"/>
  <c r="E143" i="2"/>
  <c r="E116" i="2"/>
  <c r="E84" i="2"/>
  <c r="E26" i="2"/>
  <c r="E120" i="2"/>
  <c r="S137" i="1"/>
  <c r="R137" i="1"/>
  <c r="S131" i="1"/>
  <c r="R131" i="1"/>
  <c r="T130" i="1"/>
  <c r="T129" i="1"/>
  <c r="T128" i="1"/>
  <c r="T127" i="1"/>
  <c r="T126" i="1"/>
  <c r="T125" i="1"/>
  <c r="T124" i="1"/>
  <c r="T123" i="1"/>
  <c r="T122" i="1"/>
  <c r="S121" i="1"/>
  <c r="R121" i="1"/>
  <c r="T121" i="1" s="1"/>
  <c r="T120" i="1"/>
  <c r="T119" i="1"/>
  <c r="T118" i="1"/>
  <c r="T117" i="1"/>
  <c r="T116" i="1"/>
  <c r="S115" i="1"/>
  <c r="R115" i="1"/>
  <c r="T114" i="1"/>
  <c r="T113" i="1"/>
  <c r="S112" i="1"/>
  <c r="R112" i="1"/>
  <c r="T111" i="1"/>
  <c r="T110" i="1"/>
  <c r="T109" i="1"/>
  <c r="T108" i="1"/>
  <c r="T107" i="1"/>
  <c r="T106" i="1"/>
  <c r="S105" i="1"/>
  <c r="R105" i="1"/>
  <c r="T104" i="1"/>
  <c r="T103" i="1"/>
  <c r="T102" i="1"/>
  <c r="T101" i="1"/>
  <c r="T100" i="1"/>
  <c r="S99" i="1"/>
  <c r="R99" i="1"/>
  <c r="T98" i="1"/>
  <c r="T97" i="1"/>
  <c r="S96" i="1"/>
  <c r="R96" i="1"/>
  <c r="T95" i="1"/>
  <c r="T94" i="1"/>
  <c r="T93" i="1"/>
  <c r="T92" i="1"/>
  <c r="S90" i="1"/>
  <c r="R90" i="1"/>
  <c r="T89" i="1"/>
  <c r="T88" i="1"/>
  <c r="T87" i="1"/>
  <c r="T86" i="1"/>
  <c r="T85" i="1"/>
  <c r="S84" i="1"/>
  <c r="R84" i="1"/>
  <c r="T83" i="1"/>
  <c r="T82" i="1"/>
  <c r="T81" i="1"/>
  <c r="T80" i="1"/>
  <c r="T79" i="1"/>
  <c r="S78" i="1"/>
  <c r="R78" i="1"/>
  <c r="T77" i="1"/>
  <c r="T76" i="1"/>
  <c r="S75" i="1"/>
  <c r="R75" i="1"/>
  <c r="T74" i="1"/>
  <c r="T73" i="1"/>
  <c r="T72" i="1"/>
  <c r="T71" i="1"/>
  <c r="T70" i="1"/>
  <c r="T69" i="1"/>
  <c r="T68" i="1"/>
  <c r="T67" i="1"/>
  <c r="T66" i="1"/>
  <c r="T65" i="1"/>
  <c r="S63" i="1"/>
  <c r="R63" i="1"/>
  <c r="T62" i="1"/>
  <c r="T61" i="1"/>
  <c r="T60" i="1"/>
  <c r="T59" i="1"/>
  <c r="T58" i="1"/>
  <c r="T57" i="1"/>
  <c r="T56" i="1"/>
  <c r="T55" i="1"/>
  <c r="T54" i="1"/>
  <c r="S53" i="1"/>
  <c r="R53" i="1"/>
  <c r="T52" i="1"/>
  <c r="T51" i="1"/>
  <c r="T50" i="1"/>
  <c r="T49" i="1"/>
  <c r="S48" i="1"/>
  <c r="R48" i="1"/>
  <c r="T47" i="1"/>
  <c r="T46" i="1"/>
  <c r="T45" i="1"/>
  <c r="T44" i="1"/>
  <c r="T43" i="1"/>
  <c r="T42" i="1"/>
  <c r="T41" i="1"/>
  <c r="S40" i="1"/>
  <c r="R40" i="1"/>
  <c r="T39" i="1"/>
  <c r="T38" i="1"/>
  <c r="S36" i="1"/>
  <c r="R36" i="1"/>
  <c r="T35" i="1"/>
  <c r="T34" i="1"/>
  <c r="T33" i="1"/>
  <c r="T32" i="1"/>
  <c r="S31" i="1"/>
  <c r="R31" i="1"/>
  <c r="T30" i="1"/>
  <c r="T29" i="1"/>
  <c r="T28" i="1"/>
  <c r="T27" i="1"/>
  <c r="T26" i="1"/>
  <c r="T25" i="1"/>
  <c r="T24" i="1"/>
  <c r="T23" i="1"/>
  <c r="T22" i="1"/>
  <c r="T21" i="1"/>
  <c r="T20" i="1"/>
  <c r="T19" i="1"/>
  <c r="S18" i="1"/>
  <c r="R18" i="1"/>
  <c r="T17" i="1"/>
  <c r="S16" i="1"/>
  <c r="R16" i="1"/>
  <c r="T15" i="1"/>
  <c r="T14" i="1"/>
  <c r="T13" i="1"/>
  <c r="T12" i="1"/>
  <c r="T11" i="1"/>
  <c r="T10" i="1"/>
  <c r="T9" i="1"/>
  <c r="T8" i="1"/>
  <c r="T31" i="1" l="1"/>
  <c r="T75" i="1"/>
  <c r="T96" i="1"/>
  <c r="T53" i="1"/>
  <c r="T115" i="1"/>
  <c r="T99" i="1"/>
  <c r="T36" i="1"/>
  <c r="T18" i="1"/>
  <c r="T40" i="1"/>
  <c r="T48" i="1"/>
  <c r="T112" i="1"/>
  <c r="T137" i="1"/>
  <c r="T105" i="1"/>
  <c r="S138" i="1"/>
  <c r="T84" i="1"/>
  <c r="T78" i="1"/>
  <c r="S91" i="1"/>
  <c r="R91" i="1"/>
  <c r="R64" i="1"/>
  <c r="S64" i="1"/>
  <c r="S37" i="1"/>
  <c r="R139" i="1"/>
  <c r="S139" i="1"/>
  <c r="T16" i="1"/>
  <c r="R37" i="1"/>
  <c r="T63" i="1"/>
  <c r="T90" i="1"/>
  <c r="R138" i="1"/>
  <c r="T131" i="1"/>
  <c r="AJ141" i="2"/>
  <c r="AI141" i="2"/>
  <c r="AF141" i="2"/>
  <c r="AE141" i="2"/>
  <c r="AB141" i="2"/>
  <c r="AA141" i="2"/>
  <c r="X141" i="2"/>
  <c r="W141" i="2"/>
  <c r="T141" i="2"/>
  <c r="S141" i="2"/>
  <c r="P141" i="2"/>
  <c r="O141" i="2"/>
  <c r="Q141" i="2" s="1"/>
  <c r="L141" i="2"/>
  <c r="K141" i="2"/>
  <c r="AK139" i="2"/>
  <c r="AG139" i="2"/>
  <c r="AC139" i="2"/>
  <c r="Y139" i="2"/>
  <c r="U139" i="2"/>
  <c r="Q139" i="2"/>
  <c r="M139" i="2"/>
  <c r="AK138" i="2"/>
  <c r="AG138" i="2"/>
  <c r="AC138" i="2"/>
  <c r="Y138" i="2"/>
  <c r="U138" i="2"/>
  <c r="Q138" i="2"/>
  <c r="M138" i="2"/>
  <c r="AK137" i="2"/>
  <c r="AG137" i="2"/>
  <c r="AC137" i="2"/>
  <c r="Y137" i="2"/>
  <c r="U137" i="2"/>
  <c r="Q137" i="2"/>
  <c r="M137" i="2"/>
  <c r="AK136" i="2"/>
  <c r="AG136" i="2"/>
  <c r="AC136" i="2"/>
  <c r="Y136" i="2"/>
  <c r="U136" i="2"/>
  <c r="Q136" i="2"/>
  <c r="M136" i="2"/>
  <c r="AK135" i="2"/>
  <c r="AG135" i="2"/>
  <c r="AC135" i="2"/>
  <c r="Y135" i="2"/>
  <c r="U135" i="2"/>
  <c r="Q135" i="2"/>
  <c r="M135" i="2"/>
  <c r="AK134" i="2"/>
  <c r="AG134" i="2"/>
  <c r="AC134" i="2"/>
  <c r="Y134" i="2"/>
  <c r="U134" i="2"/>
  <c r="Q134" i="2"/>
  <c r="M134" i="2"/>
  <c r="AK133" i="2"/>
  <c r="AG133" i="2"/>
  <c r="AC133" i="2"/>
  <c r="Y133" i="2"/>
  <c r="U133" i="2"/>
  <c r="Q133" i="2"/>
  <c r="M133" i="2"/>
  <c r="AK132" i="2"/>
  <c r="AG132" i="2"/>
  <c r="AC132" i="2"/>
  <c r="Y132" i="2"/>
  <c r="U132" i="2"/>
  <c r="Q132" i="2"/>
  <c r="M132" i="2"/>
  <c r="AJ131" i="2"/>
  <c r="AI131" i="2"/>
  <c r="AK131" i="2" s="1"/>
  <c r="AF131" i="2"/>
  <c r="AE131" i="2"/>
  <c r="AB131" i="2"/>
  <c r="AA131" i="2"/>
  <c r="AC131" i="2" s="1"/>
  <c r="X131" i="2"/>
  <c r="W131" i="2"/>
  <c r="T131" i="2"/>
  <c r="S131" i="2"/>
  <c r="U131" i="2" s="1"/>
  <c r="P131" i="2"/>
  <c r="O131" i="2"/>
  <c r="L131" i="2"/>
  <c r="K131" i="2"/>
  <c r="AK130" i="2"/>
  <c r="AG130" i="2"/>
  <c r="AC130" i="2"/>
  <c r="Y130" i="2"/>
  <c r="U130" i="2"/>
  <c r="Q130" i="2"/>
  <c r="M130" i="2"/>
  <c r="AK129" i="2"/>
  <c r="AG129" i="2"/>
  <c r="AC129" i="2"/>
  <c r="Y129" i="2"/>
  <c r="U129" i="2"/>
  <c r="Q129" i="2"/>
  <c r="M129" i="2"/>
  <c r="AK128" i="2"/>
  <c r="AG128" i="2"/>
  <c r="AC128" i="2"/>
  <c r="Y128" i="2"/>
  <c r="U128" i="2"/>
  <c r="Q128" i="2"/>
  <c r="M128" i="2"/>
  <c r="AK127" i="2"/>
  <c r="AG127" i="2"/>
  <c r="AC127" i="2"/>
  <c r="Y127" i="2"/>
  <c r="U127" i="2"/>
  <c r="Q127" i="2"/>
  <c r="M127" i="2"/>
  <c r="AK126" i="2"/>
  <c r="AG126" i="2"/>
  <c r="AC126" i="2"/>
  <c r="Y126" i="2"/>
  <c r="U126" i="2"/>
  <c r="Q126" i="2"/>
  <c r="M126" i="2"/>
  <c r="AK125" i="2"/>
  <c r="AG125" i="2"/>
  <c r="AC125" i="2"/>
  <c r="Y125" i="2"/>
  <c r="U125" i="2"/>
  <c r="Q125" i="2"/>
  <c r="M125" i="2"/>
  <c r="AK124" i="2"/>
  <c r="AG124" i="2"/>
  <c r="AC124" i="2"/>
  <c r="Y124" i="2"/>
  <c r="U124" i="2"/>
  <c r="Q124" i="2"/>
  <c r="M124" i="2"/>
  <c r="AK123" i="2"/>
  <c r="AG123" i="2"/>
  <c r="AC123" i="2"/>
  <c r="Y123" i="2"/>
  <c r="U123" i="2"/>
  <c r="Q123" i="2"/>
  <c r="M123" i="2"/>
  <c r="AK122" i="2"/>
  <c r="AG122" i="2"/>
  <c r="AC122" i="2"/>
  <c r="Y122" i="2"/>
  <c r="U122" i="2"/>
  <c r="Q122" i="2"/>
  <c r="M122" i="2"/>
  <c r="AJ121" i="2"/>
  <c r="AI121" i="2"/>
  <c r="AF121" i="2"/>
  <c r="AE121" i="2"/>
  <c r="AB121" i="2"/>
  <c r="AA121" i="2"/>
  <c r="X121" i="2"/>
  <c r="W121" i="2"/>
  <c r="T121" i="2"/>
  <c r="S121" i="2"/>
  <c r="P121" i="2"/>
  <c r="O121" i="2"/>
  <c r="L121" i="2"/>
  <c r="K121" i="2"/>
  <c r="AK120" i="2"/>
  <c r="AG120" i="2"/>
  <c r="AC120" i="2"/>
  <c r="Y120" i="2"/>
  <c r="U120" i="2"/>
  <c r="Q120" i="2"/>
  <c r="M120" i="2"/>
  <c r="AK119" i="2"/>
  <c r="AG119" i="2"/>
  <c r="AC119" i="2"/>
  <c r="Y119" i="2"/>
  <c r="U119" i="2"/>
  <c r="Q119" i="2"/>
  <c r="M119" i="2"/>
  <c r="AK118" i="2"/>
  <c r="AG118" i="2"/>
  <c r="AC118" i="2"/>
  <c r="Y118" i="2"/>
  <c r="U118" i="2"/>
  <c r="Q118" i="2"/>
  <c r="M118" i="2"/>
  <c r="AK117" i="2"/>
  <c r="AG117" i="2"/>
  <c r="AC117" i="2"/>
  <c r="Y117" i="2"/>
  <c r="U117" i="2"/>
  <c r="Q117" i="2"/>
  <c r="M117" i="2"/>
  <c r="AK116" i="2"/>
  <c r="AG116" i="2"/>
  <c r="AC116" i="2"/>
  <c r="Y116" i="2"/>
  <c r="U116" i="2"/>
  <c r="Q116" i="2"/>
  <c r="M116" i="2"/>
  <c r="AJ115" i="2"/>
  <c r="AI115" i="2"/>
  <c r="AF115" i="2"/>
  <c r="AE115" i="2"/>
  <c r="AB115" i="2"/>
  <c r="AA115" i="2"/>
  <c r="X115" i="2"/>
  <c r="W115" i="2"/>
  <c r="Y115" i="2" s="1"/>
  <c r="T115" i="2"/>
  <c r="S115" i="2"/>
  <c r="P115" i="2"/>
  <c r="O115" i="2"/>
  <c r="L115" i="2"/>
  <c r="K115" i="2"/>
  <c r="AK114" i="2"/>
  <c r="AG114" i="2"/>
  <c r="AC114" i="2"/>
  <c r="Y114" i="2"/>
  <c r="U114" i="2"/>
  <c r="Q114" i="2"/>
  <c r="M114" i="2"/>
  <c r="AK113" i="2"/>
  <c r="AG113" i="2"/>
  <c r="AC113" i="2"/>
  <c r="Y113" i="2"/>
  <c r="U113" i="2"/>
  <c r="Q113" i="2"/>
  <c r="M113" i="2"/>
  <c r="AJ112" i="2"/>
  <c r="AI112" i="2"/>
  <c r="AF112" i="2"/>
  <c r="AE112" i="2"/>
  <c r="AB112" i="2"/>
  <c r="AA112" i="2"/>
  <c r="X112" i="2"/>
  <c r="W112" i="2"/>
  <c r="T112" i="2"/>
  <c r="S112" i="2"/>
  <c r="P112" i="2"/>
  <c r="O112" i="2"/>
  <c r="Q112" i="2" s="1"/>
  <c r="L112" i="2"/>
  <c r="K112" i="2"/>
  <c r="AK111" i="2"/>
  <c r="AG111" i="2"/>
  <c r="AC111" i="2"/>
  <c r="Y111" i="2"/>
  <c r="U111" i="2"/>
  <c r="Q111" i="2"/>
  <c r="M111" i="2"/>
  <c r="AK110" i="2"/>
  <c r="AG110" i="2"/>
  <c r="AC110" i="2"/>
  <c r="Y110" i="2"/>
  <c r="U110" i="2"/>
  <c r="Q110" i="2"/>
  <c r="M110" i="2"/>
  <c r="AK109" i="2"/>
  <c r="AG109" i="2"/>
  <c r="AC109" i="2"/>
  <c r="Y109" i="2"/>
  <c r="U109" i="2"/>
  <c r="Q109" i="2"/>
  <c r="M109" i="2"/>
  <c r="AK108" i="2"/>
  <c r="AG108" i="2"/>
  <c r="AC108" i="2"/>
  <c r="Y108" i="2"/>
  <c r="U108" i="2"/>
  <c r="Q108" i="2"/>
  <c r="M108" i="2"/>
  <c r="AK107" i="2"/>
  <c r="AG107" i="2"/>
  <c r="AC107" i="2"/>
  <c r="Y107" i="2"/>
  <c r="U107" i="2"/>
  <c r="Q107" i="2"/>
  <c r="M107" i="2"/>
  <c r="AK106" i="2"/>
  <c r="AG106" i="2"/>
  <c r="AC106" i="2"/>
  <c r="Y106" i="2"/>
  <c r="U106" i="2"/>
  <c r="Q106" i="2"/>
  <c r="M106" i="2"/>
  <c r="AJ105" i="2"/>
  <c r="AI105" i="2"/>
  <c r="AF105" i="2"/>
  <c r="AE105" i="2"/>
  <c r="AG105" i="2" s="1"/>
  <c r="AB105" i="2"/>
  <c r="AA105" i="2"/>
  <c r="X105" i="2"/>
  <c r="W105" i="2"/>
  <c r="T105" i="2"/>
  <c r="S105" i="2"/>
  <c r="P105" i="2"/>
  <c r="O105" i="2"/>
  <c r="L105" i="2"/>
  <c r="K105" i="2"/>
  <c r="AK104" i="2"/>
  <c r="AG104" i="2"/>
  <c r="AC104" i="2"/>
  <c r="Y104" i="2"/>
  <c r="U104" i="2"/>
  <c r="Q104" i="2"/>
  <c r="M104" i="2"/>
  <c r="AK103" i="2"/>
  <c r="AG103" i="2"/>
  <c r="AC103" i="2"/>
  <c r="Y103" i="2"/>
  <c r="U103" i="2"/>
  <c r="Q103" i="2"/>
  <c r="M103" i="2"/>
  <c r="AK102" i="2"/>
  <c r="AG102" i="2"/>
  <c r="AC102" i="2"/>
  <c r="Y102" i="2"/>
  <c r="U102" i="2"/>
  <c r="Q102" i="2"/>
  <c r="M102" i="2"/>
  <c r="AK101" i="2"/>
  <c r="AG101" i="2"/>
  <c r="AC101" i="2"/>
  <c r="Y101" i="2"/>
  <c r="U101" i="2"/>
  <c r="Q101" i="2"/>
  <c r="M101" i="2"/>
  <c r="AK100" i="2"/>
  <c r="AG100" i="2"/>
  <c r="AC100" i="2"/>
  <c r="Y100" i="2"/>
  <c r="U100" i="2"/>
  <c r="Q100" i="2"/>
  <c r="M100" i="2"/>
  <c r="AJ99" i="2"/>
  <c r="AI99" i="2"/>
  <c r="AF99" i="2"/>
  <c r="AE99" i="2"/>
  <c r="AB99" i="2"/>
  <c r="AA99" i="2"/>
  <c r="X99" i="2"/>
  <c r="W99" i="2"/>
  <c r="T99" i="2"/>
  <c r="S99" i="2"/>
  <c r="P99" i="2"/>
  <c r="O99" i="2"/>
  <c r="L99" i="2"/>
  <c r="K99" i="2"/>
  <c r="AK98" i="2"/>
  <c r="AG98" i="2"/>
  <c r="AC98" i="2"/>
  <c r="Y98" i="2"/>
  <c r="U98" i="2"/>
  <c r="Q98" i="2"/>
  <c r="M98" i="2"/>
  <c r="AK97" i="2"/>
  <c r="AG97" i="2"/>
  <c r="AC97" i="2"/>
  <c r="Y97" i="2"/>
  <c r="U97" i="2"/>
  <c r="Q97" i="2"/>
  <c r="M97" i="2"/>
  <c r="AJ96" i="2"/>
  <c r="AI96" i="2"/>
  <c r="AF96" i="2"/>
  <c r="AE96" i="2"/>
  <c r="AB96" i="2"/>
  <c r="AA96" i="2"/>
  <c r="X96" i="2"/>
  <c r="W96" i="2"/>
  <c r="T96" i="2"/>
  <c r="S96" i="2"/>
  <c r="U96" i="2" s="1"/>
  <c r="P96" i="2"/>
  <c r="O96" i="2"/>
  <c r="L96" i="2"/>
  <c r="K96" i="2"/>
  <c r="AK95" i="2"/>
  <c r="AG95" i="2"/>
  <c r="AC95" i="2"/>
  <c r="Y95" i="2"/>
  <c r="U95" i="2"/>
  <c r="Q95" i="2"/>
  <c r="M95" i="2"/>
  <c r="AK94" i="2"/>
  <c r="AG94" i="2"/>
  <c r="AC94" i="2"/>
  <c r="Y94" i="2"/>
  <c r="U94" i="2"/>
  <c r="Q94" i="2"/>
  <c r="M94" i="2"/>
  <c r="AK93" i="2"/>
  <c r="AG93" i="2"/>
  <c r="AC93" i="2"/>
  <c r="Y93" i="2"/>
  <c r="U93" i="2"/>
  <c r="Q93" i="2"/>
  <c r="M93" i="2"/>
  <c r="AK92" i="2"/>
  <c r="AG92" i="2"/>
  <c r="AC92" i="2"/>
  <c r="Y92" i="2"/>
  <c r="U92" i="2"/>
  <c r="Q92" i="2"/>
  <c r="M92" i="2"/>
  <c r="AJ90" i="2"/>
  <c r="AI90" i="2"/>
  <c r="AF90" i="2"/>
  <c r="AE90" i="2"/>
  <c r="AG90" i="2" s="1"/>
  <c r="AB90" i="2"/>
  <c r="AA90" i="2"/>
  <c r="X90" i="2"/>
  <c r="W90" i="2"/>
  <c r="T90" i="2"/>
  <c r="S90" i="2"/>
  <c r="P90" i="2"/>
  <c r="O90" i="2"/>
  <c r="L90" i="2"/>
  <c r="K90" i="2"/>
  <c r="AK89" i="2"/>
  <c r="AG89" i="2"/>
  <c r="AC89" i="2"/>
  <c r="Y89" i="2"/>
  <c r="U89" i="2"/>
  <c r="Q89" i="2"/>
  <c r="M89" i="2"/>
  <c r="AK88" i="2"/>
  <c r="AG88" i="2"/>
  <c r="AC88" i="2"/>
  <c r="Y88" i="2"/>
  <c r="U88" i="2"/>
  <c r="Q88" i="2"/>
  <c r="M88" i="2"/>
  <c r="AK87" i="2"/>
  <c r="AG87" i="2"/>
  <c r="AC87" i="2"/>
  <c r="Y87" i="2"/>
  <c r="U87" i="2"/>
  <c r="Q87" i="2"/>
  <c r="M87" i="2"/>
  <c r="AK86" i="2"/>
  <c r="AG86" i="2"/>
  <c r="AC86" i="2"/>
  <c r="Y86" i="2"/>
  <c r="U86" i="2"/>
  <c r="Q86" i="2"/>
  <c r="M86" i="2"/>
  <c r="AK85" i="2"/>
  <c r="AG85" i="2"/>
  <c r="AC85" i="2"/>
  <c r="Y85" i="2"/>
  <c r="U85" i="2"/>
  <c r="Q85" i="2"/>
  <c r="M85" i="2"/>
  <c r="AJ84" i="2"/>
  <c r="AI84" i="2"/>
  <c r="AF84" i="2"/>
  <c r="AE84" i="2"/>
  <c r="AB84" i="2"/>
  <c r="AA84" i="2"/>
  <c r="X84" i="2"/>
  <c r="W84" i="2"/>
  <c r="T84" i="2"/>
  <c r="S84" i="2"/>
  <c r="P84" i="2"/>
  <c r="O84" i="2"/>
  <c r="L84" i="2"/>
  <c r="K84" i="2"/>
  <c r="AK83" i="2"/>
  <c r="AG83" i="2"/>
  <c r="AC83" i="2"/>
  <c r="Y83" i="2"/>
  <c r="U83" i="2"/>
  <c r="Q83" i="2"/>
  <c r="M83" i="2"/>
  <c r="AK82" i="2"/>
  <c r="AG82" i="2"/>
  <c r="AC82" i="2"/>
  <c r="Y82" i="2"/>
  <c r="U82" i="2"/>
  <c r="Q82" i="2"/>
  <c r="M82" i="2"/>
  <c r="AK81" i="2"/>
  <c r="AG81" i="2"/>
  <c r="AC81" i="2"/>
  <c r="Y81" i="2"/>
  <c r="U81" i="2"/>
  <c r="Q81" i="2"/>
  <c r="M81" i="2"/>
  <c r="AK80" i="2"/>
  <c r="AG80" i="2"/>
  <c r="AC80" i="2"/>
  <c r="Y80" i="2"/>
  <c r="U80" i="2"/>
  <c r="Q80" i="2"/>
  <c r="M80" i="2"/>
  <c r="AK79" i="2"/>
  <c r="AG79" i="2"/>
  <c r="AC79" i="2"/>
  <c r="Y79" i="2"/>
  <c r="U79" i="2"/>
  <c r="Q79" i="2"/>
  <c r="M79" i="2"/>
  <c r="AJ78" i="2"/>
  <c r="AI78" i="2"/>
  <c r="AF78" i="2"/>
  <c r="AE78" i="2"/>
  <c r="AB78" i="2"/>
  <c r="AA78" i="2"/>
  <c r="X78" i="2"/>
  <c r="W78" i="2"/>
  <c r="T78" i="2"/>
  <c r="S78" i="2"/>
  <c r="P78" i="2"/>
  <c r="O78" i="2"/>
  <c r="L78" i="2"/>
  <c r="K78" i="2"/>
  <c r="AK77" i="2"/>
  <c r="AG77" i="2"/>
  <c r="AC77" i="2"/>
  <c r="Y77" i="2"/>
  <c r="U77" i="2"/>
  <c r="Q77" i="2"/>
  <c r="M77" i="2"/>
  <c r="AK76" i="2"/>
  <c r="AG76" i="2"/>
  <c r="AC76" i="2"/>
  <c r="Y76" i="2"/>
  <c r="U76" i="2"/>
  <c r="Q76" i="2"/>
  <c r="M76" i="2"/>
  <c r="AJ75" i="2"/>
  <c r="AI75" i="2"/>
  <c r="AF75" i="2"/>
  <c r="AE75" i="2"/>
  <c r="AB75" i="2"/>
  <c r="AA75" i="2"/>
  <c r="X75" i="2"/>
  <c r="W75" i="2"/>
  <c r="T75" i="2"/>
  <c r="S75" i="2"/>
  <c r="P75" i="2"/>
  <c r="O75" i="2"/>
  <c r="L75" i="2"/>
  <c r="K75" i="2"/>
  <c r="AK74" i="2"/>
  <c r="AG74" i="2"/>
  <c r="AC74" i="2"/>
  <c r="Y74" i="2"/>
  <c r="U74" i="2"/>
  <c r="Q74" i="2"/>
  <c r="M74" i="2"/>
  <c r="AK73" i="2"/>
  <c r="AG73" i="2"/>
  <c r="AC73" i="2"/>
  <c r="Y73" i="2"/>
  <c r="U73" i="2"/>
  <c r="Q73" i="2"/>
  <c r="M73" i="2"/>
  <c r="AK72" i="2"/>
  <c r="AG72" i="2"/>
  <c r="AC72" i="2"/>
  <c r="Y72" i="2"/>
  <c r="U72" i="2"/>
  <c r="Q72" i="2"/>
  <c r="M72" i="2"/>
  <c r="AK71" i="2"/>
  <c r="AG71" i="2"/>
  <c r="AC71" i="2"/>
  <c r="Y71" i="2"/>
  <c r="U71" i="2"/>
  <c r="Q71" i="2"/>
  <c r="M71" i="2"/>
  <c r="AK70" i="2"/>
  <c r="AG70" i="2"/>
  <c r="AC70" i="2"/>
  <c r="Y70" i="2"/>
  <c r="U70" i="2"/>
  <c r="Q70" i="2"/>
  <c r="M70" i="2"/>
  <c r="AK69" i="2"/>
  <c r="AG69" i="2"/>
  <c r="AC69" i="2"/>
  <c r="Y69" i="2"/>
  <c r="U69" i="2"/>
  <c r="Q69" i="2"/>
  <c r="M69" i="2"/>
  <c r="AK68" i="2"/>
  <c r="AG68" i="2"/>
  <c r="AC68" i="2"/>
  <c r="Y68" i="2"/>
  <c r="U68" i="2"/>
  <c r="Q68" i="2"/>
  <c r="M68" i="2"/>
  <c r="AK67" i="2"/>
  <c r="AG67" i="2"/>
  <c r="AC67" i="2"/>
  <c r="Y67" i="2"/>
  <c r="U67" i="2"/>
  <c r="Q67" i="2"/>
  <c r="M67" i="2"/>
  <c r="AK66" i="2"/>
  <c r="AG66" i="2"/>
  <c r="AC66" i="2"/>
  <c r="Y66" i="2"/>
  <c r="U66" i="2"/>
  <c r="Q66" i="2"/>
  <c r="M66" i="2"/>
  <c r="AK65" i="2"/>
  <c r="AG65" i="2"/>
  <c r="AC65" i="2"/>
  <c r="Y65" i="2"/>
  <c r="U65" i="2"/>
  <c r="Q65" i="2"/>
  <c r="M65" i="2"/>
  <c r="AJ63" i="2"/>
  <c r="AI63" i="2"/>
  <c r="AF63" i="2"/>
  <c r="AE63" i="2"/>
  <c r="AB63" i="2"/>
  <c r="AA63" i="2"/>
  <c r="X63" i="2"/>
  <c r="W63" i="2"/>
  <c r="T63" i="2"/>
  <c r="S63" i="2"/>
  <c r="P63" i="2"/>
  <c r="O63" i="2"/>
  <c r="L63" i="2"/>
  <c r="K63" i="2"/>
  <c r="AK62" i="2"/>
  <c r="AG62" i="2"/>
  <c r="AC62" i="2"/>
  <c r="Y62" i="2"/>
  <c r="U62" i="2"/>
  <c r="Q62" i="2"/>
  <c r="M62" i="2"/>
  <c r="AK61" i="2"/>
  <c r="AG61" i="2"/>
  <c r="AC61" i="2"/>
  <c r="Y61" i="2"/>
  <c r="U61" i="2"/>
  <c r="Q61" i="2"/>
  <c r="M61" i="2"/>
  <c r="AK60" i="2"/>
  <c r="AG60" i="2"/>
  <c r="AC60" i="2"/>
  <c r="Y60" i="2"/>
  <c r="U60" i="2"/>
  <c r="Q60" i="2"/>
  <c r="M60" i="2"/>
  <c r="AK59" i="2"/>
  <c r="AG59" i="2"/>
  <c r="AC59" i="2"/>
  <c r="Y59" i="2"/>
  <c r="U59" i="2"/>
  <c r="Q59" i="2"/>
  <c r="M59" i="2"/>
  <c r="AK58" i="2"/>
  <c r="AG58" i="2"/>
  <c r="AC58" i="2"/>
  <c r="Y58" i="2"/>
  <c r="U58" i="2"/>
  <c r="Q58" i="2"/>
  <c r="M58" i="2"/>
  <c r="AK57" i="2"/>
  <c r="AG57" i="2"/>
  <c r="AC57" i="2"/>
  <c r="Y57" i="2"/>
  <c r="U57" i="2"/>
  <c r="Q57" i="2"/>
  <c r="M57" i="2"/>
  <c r="AK56" i="2"/>
  <c r="AG56" i="2"/>
  <c r="AC56" i="2"/>
  <c r="Y56" i="2"/>
  <c r="U56" i="2"/>
  <c r="Q56" i="2"/>
  <c r="M56" i="2"/>
  <c r="AK55" i="2"/>
  <c r="AG55" i="2"/>
  <c r="AC55" i="2"/>
  <c r="Y55" i="2"/>
  <c r="U55" i="2"/>
  <c r="Q55" i="2"/>
  <c r="M55" i="2"/>
  <c r="AK54" i="2"/>
  <c r="AG54" i="2"/>
  <c r="AC54" i="2"/>
  <c r="Y54" i="2"/>
  <c r="U54" i="2"/>
  <c r="Q54" i="2"/>
  <c r="M54" i="2"/>
  <c r="AJ53" i="2"/>
  <c r="AI53" i="2"/>
  <c r="AF53" i="2"/>
  <c r="AE53" i="2"/>
  <c r="AB53" i="2"/>
  <c r="AA53" i="2"/>
  <c r="X53" i="2"/>
  <c r="W53" i="2"/>
  <c r="T53" i="2"/>
  <c r="S53" i="2"/>
  <c r="P53" i="2"/>
  <c r="O53" i="2"/>
  <c r="L53" i="2"/>
  <c r="K53" i="2"/>
  <c r="AK52" i="2"/>
  <c r="AG52" i="2"/>
  <c r="AC52" i="2"/>
  <c r="Y52" i="2"/>
  <c r="U52" i="2"/>
  <c r="Q52" i="2"/>
  <c r="M52" i="2"/>
  <c r="AK51" i="2"/>
  <c r="AG51" i="2"/>
  <c r="AC51" i="2"/>
  <c r="Y51" i="2"/>
  <c r="U51" i="2"/>
  <c r="Q51" i="2"/>
  <c r="M51" i="2"/>
  <c r="AK50" i="2"/>
  <c r="AG50" i="2"/>
  <c r="AC50" i="2"/>
  <c r="Y50" i="2"/>
  <c r="U50" i="2"/>
  <c r="Q50" i="2"/>
  <c r="M50" i="2"/>
  <c r="AK49" i="2"/>
  <c r="AG49" i="2"/>
  <c r="AC49" i="2"/>
  <c r="Y49" i="2"/>
  <c r="U49" i="2"/>
  <c r="Q49" i="2"/>
  <c r="M49" i="2"/>
  <c r="AJ48" i="2"/>
  <c r="AI48" i="2"/>
  <c r="AF48" i="2"/>
  <c r="AE48" i="2"/>
  <c r="AB48" i="2"/>
  <c r="AA48" i="2"/>
  <c r="X48" i="2"/>
  <c r="W48" i="2"/>
  <c r="T48" i="2"/>
  <c r="S48" i="2"/>
  <c r="P48" i="2"/>
  <c r="O48" i="2"/>
  <c r="L48" i="2"/>
  <c r="K48" i="2"/>
  <c r="AK47" i="2"/>
  <c r="AG47" i="2"/>
  <c r="AC47" i="2"/>
  <c r="Y47" i="2"/>
  <c r="U47" i="2"/>
  <c r="Q47" i="2"/>
  <c r="M47" i="2"/>
  <c r="AK46" i="2"/>
  <c r="AG46" i="2"/>
  <c r="AC46" i="2"/>
  <c r="Y46" i="2"/>
  <c r="U46" i="2"/>
  <c r="Q46" i="2"/>
  <c r="M46" i="2"/>
  <c r="AK45" i="2"/>
  <c r="AG45" i="2"/>
  <c r="AC45" i="2"/>
  <c r="Y45" i="2"/>
  <c r="U45" i="2"/>
  <c r="Q45" i="2"/>
  <c r="M45" i="2"/>
  <c r="AK44" i="2"/>
  <c r="AG44" i="2"/>
  <c r="AC44" i="2"/>
  <c r="Y44" i="2"/>
  <c r="U44" i="2"/>
  <c r="Q44" i="2"/>
  <c r="M44" i="2"/>
  <c r="AK43" i="2"/>
  <c r="AG43" i="2"/>
  <c r="AC43" i="2"/>
  <c r="Y43" i="2"/>
  <c r="U43" i="2"/>
  <c r="Q43" i="2"/>
  <c r="M43" i="2"/>
  <c r="AK42" i="2"/>
  <c r="AG42" i="2"/>
  <c r="AC42" i="2"/>
  <c r="Y42" i="2"/>
  <c r="U42" i="2"/>
  <c r="Q42" i="2"/>
  <c r="M42" i="2"/>
  <c r="AK41" i="2"/>
  <c r="AG41" i="2"/>
  <c r="AC41" i="2"/>
  <c r="Y41" i="2"/>
  <c r="U41" i="2"/>
  <c r="Q41" i="2"/>
  <c r="M41" i="2"/>
  <c r="AJ40" i="2"/>
  <c r="AI40" i="2"/>
  <c r="AF40" i="2"/>
  <c r="AE40" i="2"/>
  <c r="AB40" i="2"/>
  <c r="AA40" i="2"/>
  <c r="X40" i="2"/>
  <c r="W40" i="2"/>
  <c r="T40" i="2"/>
  <c r="S40" i="2"/>
  <c r="U40" i="2" s="1"/>
  <c r="P40" i="2"/>
  <c r="O40" i="2"/>
  <c r="L40" i="2"/>
  <c r="K40" i="2"/>
  <c r="AK39" i="2"/>
  <c r="AG39" i="2"/>
  <c r="AC39" i="2"/>
  <c r="Y39" i="2"/>
  <c r="U39" i="2"/>
  <c r="Q39" i="2"/>
  <c r="M39" i="2"/>
  <c r="AK38" i="2"/>
  <c r="AG38" i="2"/>
  <c r="AC38" i="2"/>
  <c r="Y38" i="2"/>
  <c r="U38" i="2"/>
  <c r="Q38" i="2"/>
  <c r="M38" i="2"/>
  <c r="AJ36" i="2"/>
  <c r="AI36" i="2"/>
  <c r="AF36" i="2"/>
  <c r="AE36" i="2"/>
  <c r="AB36" i="2"/>
  <c r="AA36" i="2"/>
  <c r="X36" i="2"/>
  <c r="W36" i="2"/>
  <c r="T36" i="2"/>
  <c r="S36" i="2"/>
  <c r="P36" i="2"/>
  <c r="O36" i="2"/>
  <c r="L36" i="2"/>
  <c r="K36" i="2"/>
  <c r="AK35" i="2"/>
  <c r="AG35" i="2"/>
  <c r="AC35" i="2"/>
  <c r="Y35" i="2"/>
  <c r="U35" i="2"/>
  <c r="Q35" i="2"/>
  <c r="M35" i="2"/>
  <c r="AK34" i="2"/>
  <c r="AG34" i="2"/>
  <c r="AC34" i="2"/>
  <c r="Y34" i="2"/>
  <c r="U34" i="2"/>
  <c r="Q34" i="2"/>
  <c r="M34" i="2"/>
  <c r="AK33" i="2"/>
  <c r="AG33" i="2"/>
  <c r="AC33" i="2"/>
  <c r="Y33" i="2"/>
  <c r="U33" i="2"/>
  <c r="Q33" i="2"/>
  <c r="M33" i="2"/>
  <c r="AK32" i="2"/>
  <c r="AG32" i="2"/>
  <c r="AC32" i="2"/>
  <c r="Y32" i="2"/>
  <c r="U32" i="2"/>
  <c r="Q32" i="2"/>
  <c r="M32" i="2"/>
  <c r="AJ31" i="2"/>
  <c r="AI31" i="2"/>
  <c r="AF31" i="2"/>
  <c r="AE31" i="2"/>
  <c r="AB31" i="2"/>
  <c r="AA31" i="2"/>
  <c r="X31" i="2"/>
  <c r="W31" i="2"/>
  <c r="T31" i="2"/>
  <c r="S31" i="2"/>
  <c r="P31" i="2"/>
  <c r="O31" i="2"/>
  <c r="L31" i="2"/>
  <c r="K31" i="2"/>
  <c r="AK30" i="2"/>
  <c r="AG30" i="2"/>
  <c r="AC30" i="2"/>
  <c r="Y30" i="2"/>
  <c r="U30" i="2"/>
  <c r="Q30" i="2"/>
  <c r="M30" i="2"/>
  <c r="AK29" i="2"/>
  <c r="AG29" i="2"/>
  <c r="AC29" i="2"/>
  <c r="Y29" i="2"/>
  <c r="U29" i="2"/>
  <c r="Q29" i="2"/>
  <c r="M29" i="2"/>
  <c r="AK28" i="2"/>
  <c r="AG28" i="2"/>
  <c r="AC28" i="2"/>
  <c r="Y28" i="2"/>
  <c r="U28" i="2"/>
  <c r="Q28" i="2"/>
  <c r="M28" i="2"/>
  <c r="AK27" i="2"/>
  <c r="AG27" i="2"/>
  <c r="AC27" i="2"/>
  <c r="Y27" i="2"/>
  <c r="U27" i="2"/>
  <c r="Q27" i="2"/>
  <c r="M27" i="2"/>
  <c r="AK26" i="2"/>
  <c r="AG26" i="2"/>
  <c r="AC26" i="2"/>
  <c r="Y26" i="2"/>
  <c r="U26" i="2"/>
  <c r="Q26" i="2"/>
  <c r="M26" i="2"/>
  <c r="AK25" i="2"/>
  <c r="AG25" i="2"/>
  <c r="AC25" i="2"/>
  <c r="Y25" i="2"/>
  <c r="U25" i="2"/>
  <c r="Q25" i="2"/>
  <c r="M25" i="2"/>
  <c r="AK24" i="2"/>
  <c r="AG24" i="2"/>
  <c r="AC24" i="2"/>
  <c r="Y24" i="2"/>
  <c r="U24" i="2"/>
  <c r="Q24" i="2"/>
  <c r="M24" i="2"/>
  <c r="AK23" i="2"/>
  <c r="AG23" i="2"/>
  <c r="AC23" i="2"/>
  <c r="Y23" i="2"/>
  <c r="U23" i="2"/>
  <c r="Q23" i="2"/>
  <c r="M23" i="2"/>
  <c r="AK22" i="2"/>
  <c r="AG22" i="2"/>
  <c r="AC22" i="2"/>
  <c r="Y22" i="2"/>
  <c r="U22" i="2"/>
  <c r="Q22" i="2"/>
  <c r="M22" i="2"/>
  <c r="AK21" i="2"/>
  <c r="AG21" i="2"/>
  <c r="AC21" i="2"/>
  <c r="Y21" i="2"/>
  <c r="U21" i="2"/>
  <c r="Q21" i="2"/>
  <c r="M21" i="2"/>
  <c r="AK20" i="2"/>
  <c r="AG20" i="2"/>
  <c r="AC20" i="2"/>
  <c r="Y20" i="2"/>
  <c r="U20" i="2"/>
  <c r="Q20" i="2"/>
  <c r="M20" i="2"/>
  <c r="AK19" i="2"/>
  <c r="AG19" i="2"/>
  <c r="AC19" i="2"/>
  <c r="Y19" i="2"/>
  <c r="U19" i="2"/>
  <c r="Q19" i="2"/>
  <c r="M19" i="2"/>
  <c r="AJ18" i="2"/>
  <c r="AI18" i="2"/>
  <c r="AF18" i="2"/>
  <c r="AE18" i="2"/>
  <c r="AB18" i="2"/>
  <c r="AA18" i="2"/>
  <c r="X18" i="2"/>
  <c r="W18" i="2"/>
  <c r="T18" i="2"/>
  <c r="S18" i="2"/>
  <c r="P18" i="2"/>
  <c r="O18" i="2"/>
  <c r="L18" i="2"/>
  <c r="K18" i="2"/>
  <c r="AK17" i="2"/>
  <c r="AG17" i="2"/>
  <c r="AC17" i="2"/>
  <c r="Y17" i="2"/>
  <c r="U17" i="2"/>
  <c r="Q17" i="2"/>
  <c r="M17" i="2"/>
  <c r="AJ16" i="2"/>
  <c r="AK16" i="2" s="1"/>
  <c r="AF16" i="2"/>
  <c r="AE16" i="2"/>
  <c r="AB16" i="2"/>
  <c r="AA16" i="2"/>
  <c r="AC16" i="2" s="1"/>
  <c r="X16" i="2"/>
  <c r="W16" i="2"/>
  <c r="T16" i="2"/>
  <c r="S16" i="2"/>
  <c r="P16" i="2"/>
  <c r="O16" i="2"/>
  <c r="L16" i="2"/>
  <c r="K16" i="2"/>
  <c r="M16" i="2" s="1"/>
  <c r="AK15" i="2"/>
  <c r="AG15" i="2"/>
  <c r="AC15" i="2"/>
  <c r="Y15" i="2"/>
  <c r="U15" i="2"/>
  <c r="Q15" i="2"/>
  <c r="M15" i="2"/>
  <c r="AK14" i="2"/>
  <c r="AG14" i="2"/>
  <c r="AC14" i="2"/>
  <c r="Y14" i="2"/>
  <c r="U14" i="2"/>
  <c r="Q14" i="2"/>
  <c r="M14" i="2"/>
  <c r="AK13" i="2"/>
  <c r="AG13" i="2"/>
  <c r="AC13" i="2"/>
  <c r="Y13" i="2"/>
  <c r="U13" i="2"/>
  <c r="Q13" i="2"/>
  <c r="M13" i="2"/>
  <c r="AK12" i="2"/>
  <c r="AG12" i="2"/>
  <c r="AC12" i="2"/>
  <c r="Y12" i="2"/>
  <c r="U12" i="2"/>
  <c r="Q12" i="2"/>
  <c r="M12" i="2"/>
  <c r="AK11" i="2"/>
  <c r="AG11" i="2"/>
  <c r="AC11" i="2"/>
  <c r="Y11" i="2"/>
  <c r="U11" i="2"/>
  <c r="Q11" i="2"/>
  <c r="M11" i="2"/>
  <c r="AK10" i="2"/>
  <c r="AG10" i="2"/>
  <c r="AC10" i="2"/>
  <c r="Y10" i="2"/>
  <c r="U10" i="2"/>
  <c r="Q10" i="2"/>
  <c r="M10" i="2"/>
  <c r="AK9" i="2"/>
  <c r="AG9" i="2"/>
  <c r="AC9" i="2"/>
  <c r="Y9" i="2"/>
  <c r="U9" i="2"/>
  <c r="Q9" i="2"/>
  <c r="M9" i="2"/>
  <c r="AK8" i="2"/>
  <c r="AG8" i="2"/>
  <c r="AC8" i="2"/>
  <c r="Y8" i="2"/>
  <c r="U8" i="2"/>
  <c r="Q8" i="2"/>
  <c r="M8" i="2"/>
  <c r="AB136" i="1"/>
  <c r="X130" i="1"/>
  <c r="X129" i="1"/>
  <c r="X128" i="1"/>
  <c r="X127" i="1"/>
  <c r="X126" i="1"/>
  <c r="X125" i="1"/>
  <c r="X124" i="1"/>
  <c r="X123" i="1"/>
  <c r="X122" i="1"/>
  <c r="X120" i="1"/>
  <c r="X119" i="1"/>
  <c r="X118" i="1"/>
  <c r="X117" i="1"/>
  <c r="X116" i="1"/>
  <c r="X114" i="1"/>
  <c r="X113" i="1"/>
  <c r="X111" i="1"/>
  <c r="X110" i="1"/>
  <c r="X109" i="1"/>
  <c r="X108" i="1"/>
  <c r="X107" i="1"/>
  <c r="X106" i="1"/>
  <c r="X104" i="1"/>
  <c r="X103" i="1"/>
  <c r="X102" i="1"/>
  <c r="X101" i="1"/>
  <c r="X100" i="1"/>
  <c r="X98" i="1"/>
  <c r="X97" i="1"/>
  <c r="X95" i="1"/>
  <c r="X94" i="1"/>
  <c r="X93" i="1"/>
  <c r="X92" i="1"/>
  <c r="X89" i="1"/>
  <c r="X88" i="1"/>
  <c r="X87" i="1"/>
  <c r="X86" i="1"/>
  <c r="X85" i="1"/>
  <c r="X83" i="1"/>
  <c r="X82" i="1"/>
  <c r="X81" i="1"/>
  <c r="X80" i="1"/>
  <c r="X79" i="1"/>
  <c r="X77" i="1"/>
  <c r="X76" i="1"/>
  <c r="X74" i="1"/>
  <c r="X73" i="1"/>
  <c r="X72" i="1"/>
  <c r="X71" i="1"/>
  <c r="X70" i="1"/>
  <c r="X69" i="1"/>
  <c r="X68" i="1"/>
  <c r="X67" i="1"/>
  <c r="X66" i="1"/>
  <c r="X65" i="1"/>
  <c r="X62" i="1"/>
  <c r="X61" i="1"/>
  <c r="X60" i="1"/>
  <c r="X59" i="1"/>
  <c r="X58" i="1"/>
  <c r="X57" i="1"/>
  <c r="X56" i="1"/>
  <c r="X55" i="1"/>
  <c r="X54" i="1"/>
  <c r="X52" i="1"/>
  <c r="X51" i="1"/>
  <c r="X50" i="1"/>
  <c r="X49" i="1"/>
  <c r="X47" i="1"/>
  <c r="X46" i="1"/>
  <c r="X45" i="1"/>
  <c r="X44" i="1"/>
  <c r="X43" i="1"/>
  <c r="X42" i="1"/>
  <c r="X41" i="1"/>
  <c r="X39" i="1"/>
  <c r="X38" i="1"/>
  <c r="X35" i="1"/>
  <c r="X34" i="1"/>
  <c r="X33" i="1"/>
  <c r="X32" i="1"/>
  <c r="X30" i="1"/>
  <c r="X29" i="1"/>
  <c r="X28" i="1"/>
  <c r="X27" i="1"/>
  <c r="X26" i="1"/>
  <c r="X25" i="1"/>
  <c r="X24" i="1"/>
  <c r="X23" i="1"/>
  <c r="X22" i="1"/>
  <c r="X21" i="1"/>
  <c r="X20" i="1"/>
  <c r="X19" i="1"/>
  <c r="X17" i="1"/>
  <c r="X15" i="1"/>
  <c r="X14" i="1"/>
  <c r="X13" i="1"/>
  <c r="X12" i="1"/>
  <c r="X11" i="1"/>
  <c r="X10" i="1"/>
  <c r="X9" i="1"/>
  <c r="X8" i="1"/>
  <c r="AB135" i="1"/>
  <c r="W137" i="1"/>
  <c r="V137" i="1"/>
  <c r="W131" i="1"/>
  <c r="V131" i="1"/>
  <c r="W121" i="1"/>
  <c r="V121" i="1"/>
  <c r="W115" i="1"/>
  <c r="V115" i="1"/>
  <c r="W112" i="1"/>
  <c r="V112" i="1"/>
  <c r="W105" i="1"/>
  <c r="V105" i="1"/>
  <c r="W99" i="1"/>
  <c r="V99" i="1"/>
  <c r="W96" i="1"/>
  <c r="V96" i="1"/>
  <c r="W90" i="1"/>
  <c r="V90" i="1"/>
  <c r="W84" i="1"/>
  <c r="V84" i="1"/>
  <c r="W78" i="1"/>
  <c r="V78" i="1"/>
  <c r="W75" i="1"/>
  <c r="V75" i="1"/>
  <c r="W63" i="1"/>
  <c r="V63" i="1"/>
  <c r="W53" i="1"/>
  <c r="V53" i="1"/>
  <c r="W48" i="1"/>
  <c r="V48" i="1"/>
  <c r="W40" i="1"/>
  <c r="V40" i="1"/>
  <c r="W36" i="1"/>
  <c r="V36" i="1"/>
  <c r="W31" i="1"/>
  <c r="V31" i="1"/>
  <c r="W18" i="1"/>
  <c r="V18" i="1"/>
  <c r="W16" i="1"/>
  <c r="V16" i="1"/>
  <c r="AA137" i="1"/>
  <c r="Z137" i="1"/>
  <c r="AB134" i="1"/>
  <c r="AB133" i="1"/>
  <c r="AB132" i="1"/>
  <c r="AA131" i="1"/>
  <c r="Z131" i="1"/>
  <c r="AB130" i="1"/>
  <c r="AB129" i="1"/>
  <c r="AB128" i="1"/>
  <c r="AB127" i="1"/>
  <c r="AB126" i="1"/>
  <c r="AB125" i="1"/>
  <c r="AB124" i="1"/>
  <c r="AB123" i="1"/>
  <c r="AB122" i="1"/>
  <c r="AA121" i="1"/>
  <c r="Z121" i="1"/>
  <c r="AB120" i="1"/>
  <c r="AB119" i="1"/>
  <c r="AB118" i="1"/>
  <c r="AB117" i="1"/>
  <c r="AB116" i="1"/>
  <c r="AA115" i="1"/>
  <c r="Z115" i="1"/>
  <c r="AB114" i="1"/>
  <c r="AB113" i="1"/>
  <c r="AA112" i="1"/>
  <c r="Z112" i="1"/>
  <c r="AB111" i="1"/>
  <c r="AB110" i="1"/>
  <c r="AB109" i="1"/>
  <c r="AB108" i="1"/>
  <c r="AB107" i="1"/>
  <c r="AB106" i="1"/>
  <c r="AA105" i="1"/>
  <c r="Z105" i="1"/>
  <c r="AB104" i="1"/>
  <c r="AB103" i="1"/>
  <c r="AB102" i="1"/>
  <c r="AB101" i="1"/>
  <c r="AB100" i="1"/>
  <c r="AA99" i="1"/>
  <c r="Z99" i="1"/>
  <c r="AB98" i="1"/>
  <c r="AB97" i="1"/>
  <c r="AA96" i="1"/>
  <c r="Z96" i="1"/>
  <c r="AB95" i="1"/>
  <c r="AB94" i="1"/>
  <c r="AB93" i="1"/>
  <c r="AB92" i="1"/>
  <c r="AA90" i="1"/>
  <c r="Z90" i="1"/>
  <c r="AB89" i="1"/>
  <c r="AB88" i="1"/>
  <c r="AB87" i="1"/>
  <c r="AB86" i="1"/>
  <c r="AB85" i="1"/>
  <c r="AA84" i="1"/>
  <c r="Z84" i="1"/>
  <c r="AB83" i="1"/>
  <c r="AB82" i="1"/>
  <c r="AB81" i="1"/>
  <c r="AB80" i="1"/>
  <c r="AB79" i="1"/>
  <c r="AA78" i="1"/>
  <c r="Z78" i="1"/>
  <c r="AB77" i="1"/>
  <c r="AB76" i="1"/>
  <c r="AA75" i="1"/>
  <c r="Z75" i="1"/>
  <c r="AB74" i="1"/>
  <c r="AB73" i="1"/>
  <c r="AB72" i="1"/>
  <c r="AB71" i="1"/>
  <c r="AB70" i="1"/>
  <c r="AB69" i="1"/>
  <c r="AB68" i="1"/>
  <c r="AB67" i="1"/>
  <c r="AB66" i="1"/>
  <c r="AB65" i="1"/>
  <c r="AA63" i="1"/>
  <c r="Z63" i="1"/>
  <c r="AB62" i="1"/>
  <c r="AB61" i="1"/>
  <c r="AB60" i="1"/>
  <c r="AB59" i="1"/>
  <c r="AB58" i="1"/>
  <c r="AB57" i="1"/>
  <c r="AB56" i="1"/>
  <c r="AB55" i="1"/>
  <c r="AB54" i="1"/>
  <c r="AA53" i="1"/>
  <c r="Z53" i="1"/>
  <c r="AB52" i="1"/>
  <c r="AB51" i="1"/>
  <c r="AB50" i="1"/>
  <c r="AB49" i="1"/>
  <c r="AA48" i="1"/>
  <c r="Z48" i="1"/>
  <c r="AB47" i="1"/>
  <c r="AB46" i="1"/>
  <c r="AB45" i="1"/>
  <c r="AB44" i="1"/>
  <c r="AB43" i="1"/>
  <c r="AB42" i="1"/>
  <c r="AB41" i="1"/>
  <c r="AA40" i="1"/>
  <c r="Z40" i="1"/>
  <c r="AB39" i="1"/>
  <c r="AB38" i="1"/>
  <c r="AA36" i="1"/>
  <c r="Z36" i="1"/>
  <c r="AB35" i="1"/>
  <c r="AB34" i="1"/>
  <c r="AB33" i="1"/>
  <c r="AB32" i="1"/>
  <c r="AA31" i="1"/>
  <c r="Z31" i="1"/>
  <c r="AB30" i="1"/>
  <c r="AB29" i="1"/>
  <c r="AB28" i="1"/>
  <c r="AB27" i="1"/>
  <c r="AB26" i="1"/>
  <c r="AB25" i="1"/>
  <c r="AB24" i="1"/>
  <c r="AB23" i="1"/>
  <c r="AB22" i="1"/>
  <c r="AB21" i="1"/>
  <c r="AB20" i="1"/>
  <c r="AB19" i="1"/>
  <c r="AA18" i="1"/>
  <c r="Z18" i="1"/>
  <c r="AB17" i="1"/>
  <c r="AA16" i="1"/>
  <c r="Z16" i="1"/>
  <c r="AB15" i="1"/>
  <c r="AB14" i="1"/>
  <c r="AB13" i="1"/>
  <c r="AB12" i="1"/>
  <c r="AB11" i="1"/>
  <c r="AB10" i="1"/>
  <c r="AB9" i="1"/>
  <c r="AB8" i="1"/>
  <c r="U48" i="2" l="1"/>
  <c r="AK84" i="2"/>
  <c r="AK48" i="2"/>
  <c r="U84" i="2"/>
  <c r="Q36" i="2"/>
  <c r="Q40" i="2"/>
  <c r="Y36" i="2"/>
  <c r="Q105" i="2"/>
  <c r="AG112" i="2"/>
  <c r="M131" i="2"/>
  <c r="U99" i="2"/>
  <c r="Y121" i="2"/>
  <c r="M63" i="2"/>
  <c r="U75" i="2"/>
  <c r="AC78" i="2"/>
  <c r="W91" i="1"/>
  <c r="AK96" i="2"/>
  <c r="M99" i="2"/>
  <c r="AC99" i="2"/>
  <c r="U16" i="2"/>
  <c r="M90" i="2"/>
  <c r="AC90" i="2"/>
  <c r="Y131" i="2"/>
  <c r="U63" i="2"/>
  <c r="AK121" i="2"/>
  <c r="Y63" i="2"/>
  <c r="AK90" i="2"/>
  <c r="Y40" i="2"/>
  <c r="M121" i="2"/>
  <c r="AC121" i="2"/>
  <c r="AB121" i="1"/>
  <c r="X16" i="1"/>
  <c r="AB63" i="1"/>
  <c r="AB78" i="1"/>
  <c r="AB99" i="1"/>
  <c r="X18" i="1"/>
  <c r="X99" i="1"/>
  <c r="AB137" i="1"/>
  <c r="X90" i="1"/>
  <c r="AB18" i="1"/>
  <c r="X75" i="1"/>
  <c r="AA91" i="1"/>
  <c r="X48" i="1"/>
  <c r="W64" i="1"/>
  <c r="T64" i="2"/>
  <c r="M84" i="2"/>
  <c r="AC84" i="2"/>
  <c r="AE64" i="2"/>
  <c r="Y16" i="2"/>
  <c r="M53" i="2"/>
  <c r="AC53" i="2"/>
  <c r="AG78" i="2"/>
  <c r="AG84" i="2"/>
  <c r="M75" i="2"/>
  <c r="AB131" i="1"/>
  <c r="Q16" i="2"/>
  <c r="AG121" i="2"/>
  <c r="U141" i="2"/>
  <c r="AK141" i="2"/>
  <c r="X40" i="1"/>
  <c r="X96" i="1"/>
  <c r="Y48" i="2"/>
  <c r="M78" i="2"/>
  <c r="Q90" i="2"/>
  <c r="Y99" i="2"/>
  <c r="AC96" i="2"/>
  <c r="Q96" i="2"/>
  <c r="AG40" i="2"/>
  <c r="M48" i="2"/>
  <c r="Y75" i="2"/>
  <c r="Q78" i="2"/>
  <c r="U90" i="2"/>
  <c r="Q131" i="2"/>
  <c r="AG131" i="2"/>
  <c r="T64" i="1"/>
  <c r="O37" i="2"/>
  <c r="T91" i="2"/>
  <c r="X64" i="2"/>
  <c r="AC75" i="2"/>
  <c r="Q63" i="2"/>
  <c r="AB31" i="1"/>
  <c r="AB115" i="1"/>
  <c r="X31" i="1"/>
  <c r="X53" i="1"/>
  <c r="X105" i="1"/>
  <c r="AK40" i="2"/>
  <c r="AG48" i="2"/>
  <c r="AK53" i="2"/>
  <c r="Q75" i="2"/>
  <c r="AJ91" i="2"/>
  <c r="Y84" i="2"/>
  <c r="M96" i="2"/>
  <c r="AG99" i="2"/>
  <c r="T138" i="1"/>
  <c r="T91" i="1"/>
  <c r="T139" i="1"/>
  <c r="U130" i="1" s="1"/>
  <c r="T37" i="1"/>
  <c r="AK18" i="2"/>
  <c r="Y18" i="2"/>
  <c r="M31" i="2"/>
  <c r="AC31" i="2"/>
  <c r="AC40" i="2"/>
  <c r="W64" i="2"/>
  <c r="AK75" i="2"/>
  <c r="Y78" i="2"/>
  <c r="M105" i="2"/>
  <c r="AC105" i="2"/>
  <c r="M112" i="2"/>
  <c r="AC112" i="2"/>
  <c r="U115" i="2"/>
  <c r="AK115" i="2"/>
  <c r="U121" i="2"/>
  <c r="AE37" i="2"/>
  <c r="M141" i="2"/>
  <c r="AG16" i="2"/>
  <c r="AC18" i="2"/>
  <c r="Q31" i="2"/>
  <c r="AG31" i="2"/>
  <c r="AC48" i="2"/>
  <c r="AB64" i="2"/>
  <c r="AG96" i="2"/>
  <c r="AC141" i="2"/>
  <c r="Q18" i="2"/>
  <c r="AG18" i="2"/>
  <c r="U31" i="2"/>
  <c r="AK31" i="2"/>
  <c r="Q48" i="2"/>
  <c r="P91" i="2"/>
  <c r="U105" i="2"/>
  <c r="AK105" i="2"/>
  <c r="U112" i="2"/>
  <c r="AK112" i="2"/>
  <c r="M115" i="2"/>
  <c r="AC115" i="2"/>
  <c r="AJ37" i="2"/>
  <c r="T142" i="2"/>
  <c r="M40" i="2"/>
  <c r="U53" i="2"/>
  <c r="AG75" i="2"/>
  <c r="U78" i="2"/>
  <c r="AK99" i="2"/>
  <c r="Y105" i="2"/>
  <c r="Y112" i="2"/>
  <c r="Q115" i="2"/>
  <c r="AG115" i="2"/>
  <c r="Q121" i="2"/>
  <c r="Y31" i="2"/>
  <c r="Y96" i="2"/>
  <c r="W138" i="1"/>
  <c r="Z64" i="1"/>
  <c r="Z91" i="1"/>
  <c r="AB40" i="1"/>
  <c r="AB53" i="1"/>
  <c r="AB96" i="1"/>
  <c r="X131" i="1"/>
  <c r="AB90" i="1"/>
  <c r="Z138" i="1"/>
  <c r="X112" i="1"/>
  <c r="AB84" i="1"/>
  <c r="AB105" i="1"/>
  <c r="V138" i="1"/>
  <c r="X121" i="1"/>
  <c r="AA138" i="1"/>
  <c r="AB112" i="1"/>
  <c r="Z139" i="1"/>
  <c r="AA139" i="1"/>
  <c r="AB75" i="1"/>
  <c r="X115" i="1"/>
  <c r="L37" i="2"/>
  <c r="M18" i="2"/>
  <c r="AF37" i="2"/>
  <c r="AG36" i="2"/>
  <c r="AB37" i="2"/>
  <c r="U18" i="2"/>
  <c r="T37" i="2"/>
  <c r="AF64" i="2"/>
  <c r="AG64" i="2" s="1"/>
  <c r="AG63" i="2"/>
  <c r="K37" i="2"/>
  <c r="S37" i="2"/>
  <c r="AA37" i="2"/>
  <c r="AI37" i="2"/>
  <c r="L64" i="2"/>
  <c r="X91" i="2"/>
  <c r="Y90" i="2"/>
  <c r="P37" i="2"/>
  <c r="W37" i="2"/>
  <c r="P143" i="2"/>
  <c r="AB142" i="2"/>
  <c r="X37" i="2"/>
  <c r="M36" i="2"/>
  <c r="U36" i="2"/>
  <c r="AC36" i="2"/>
  <c r="AK36" i="2"/>
  <c r="Q53" i="2"/>
  <c r="O64" i="2"/>
  <c r="Q84" i="2"/>
  <c r="AA64" i="2"/>
  <c r="AC63" i="2"/>
  <c r="AK78" i="2"/>
  <c r="Y53" i="2"/>
  <c r="AI64" i="2"/>
  <c r="AK63" i="2"/>
  <c r="P64" i="2"/>
  <c r="AJ64" i="2"/>
  <c r="L91" i="2"/>
  <c r="AF91" i="2"/>
  <c r="K143" i="2"/>
  <c r="X142" i="2"/>
  <c r="X143" i="2"/>
  <c r="Y141" i="2"/>
  <c r="AG53" i="2"/>
  <c r="S64" i="2"/>
  <c r="K64" i="2"/>
  <c r="AB91" i="2"/>
  <c r="O91" i="2"/>
  <c r="W91" i="2"/>
  <c r="AE91" i="2"/>
  <c r="Q99" i="2"/>
  <c r="L142" i="2"/>
  <c r="K91" i="2"/>
  <c r="S91" i="2"/>
  <c r="U91" i="2" s="1"/>
  <c r="AA91" i="2"/>
  <c r="AI91" i="2"/>
  <c r="AJ142" i="2"/>
  <c r="W142" i="2"/>
  <c r="AI143" i="2"/>
  <c r="O142" i="2"/>
  <c r="AA143" i="2"/>
  <c r="P142" i="2"/>
  <c r="AE142" i="2"/>
  <c r="S143" i="2"/>
  <c r="AF142" i="2"/>
  <c r="AF143" i="2"/>
  <c r="AG141" i="2"/>
  <c r="K142" i="2"/>
  <c r="S142" i="2"/>
  <c r="U142" i="2" s="1"/>
  <c r="AA142" i="2"/>
  <c r="AI142" i="2"/>
  <c r="O143" i="2"/>
  <c r="W143" i="2"/>
  <c r="AE143" i="2"/>
  <c r="L143" i="2"/>
  <c r="T143" i="2"/>
  <c r="AB143" i="2"/>
  <c r="AJ143" i="2"/>
  <c r="X63" i="1"/>
  <c r="V139" i="1"/>
  <c r="V64" i="1"/>
  <c r="W139" i="1"/>
  <c r="W37" i="1"/>
  <c r="X137" i="1"/>
  <c r="AB48" i="1"/>
  <c r="AA64" i="1"/>
  <c r="X78" i="1"/>
  <c r="AB16" i="1"/>
  <c r="Z37" i="1"/>
  <c r="AB36" i="1"/>
  <c r="X84" i="1"/>
  <c r="V91" i="1"/>
  <c r="AA37" i="1"/>
  <c r="X36" i="1"/>
  <c r="V37" i="1"/>
  <c r="Y91" i="2" l="1"/>
  <c r="AG143" i="2"/>
  <c r="AH143" i="2" s="1"/>
  <c r="Y37" i="2"/>
  <c r="AB138" i="1"/>
  <c r="X91" i="1"/>
  <c r="Q143" i="2"/>
  <c r="R116" i="2" s="1"/>
  <c r="Y143" i="2"/>
  <c r="Z73" i="2" s="1"/>
  <c r="AC142" i="2"/>
  <c r="X64" i="1"/>
  <c r="AB91" i="1"/>
  <c r="M91" i="2"/>
  <c r="U64" i="2"/>
  <c r="AC37" i="2"/>
  <c r="Q142" i="2"/>
  <c r="R142" i="2" s="1"/>
  <c r="AK91" i="2"/>
  <c r="AK37" i="2"/>
  <c r="AL37" i="2" s="1"/>
  <c r="Y142" i="2"/>
  <c r="M64" i="2"/>
  <c r="U37" i="2"/>
  <c r="Y64" i="2"/>
  <c r="Q37" i="2"/>
  <c r="AG37" i="2"/>
  <c r="AH37" i="2" s="1"/>
  <c r="U92" i="1"/>
  <c r="U111" i="1"/>
  <c r="U55" i="1"/>
  <c r="U13" i="1"/>
  <c r="U112" i="1"/>
  <c r="U23" i="1"/>
  <c r="U64" i="1"/>
  <c r="U30" i="1"/>
  <c r="U68" i="1"/>
  <c r="U40" i="1"/>
  <c r="U67" i="1"/>
  <c r="U51" i="1"/>
  <c r="U63" i="1"/>
  <c r="U80" i="1"/>
  <c r="U34" i="1"/>
  <c r="U41" i="1"/>
  <c r="U89" i="1"/>
  <c r="U84" i="1"/>
  <c r="U126" i="1"/>
  <c r="U95" i="1"/>
  <c r="U97" i="1"/>
  <c r="U52" i="1"/>
  <c r="U119" i="1"/>
  <c r="U74" i="1"/>
  <c r="U103" i="1"/>
  <c r="U14" i="1"/>
  <c r="U79" i="1"/>
  <c r="U53" i="1"/>
  <c r="U43" i="1"/>
  <c r="U24" i="1"/>
  <c r="U57" i="1"/>
  <c r="U21" i="1"/>
  <c r="U86" i="1"/>
  <c r="U76" i="1"/>
  <c r="U113" i="1"/>
  <c r="U108" i="1"/>
  <c r="U8" i="1"/>
  <c r="U22" i="1"/>
  <c r="U32" i="1"/>
  <c r="U11" i="1"/>
  <c r="U70" i="1"/>
  <c r="U116" i="1"/>
  <c r="U114" i="1"/>
  <c r="U104" i="1"/>
  <c r="U18" i="1"/>
  <c r="U99" i="1"/>
  <c r="U90" i="1"/>
  <c r="U102" i="1"/>
  <c r="U135" i="1"/>
  <c r="U72" i="1"/>
  <c r="U128" i="1"/>
  <c r="U131" i="1"/>
  <c r="U105" i="1"/>
  <c r="U46" i="1"/>
  <c r="U69" i="1"/>
  <c r="U100" i="1"/>
  <c r="U123" i="1"/>
  <c r="U110" i="1"/>
  <c r="U118" i="1"/>
  <c r="U134" i="1"/>
  <c r="U19" i="1"/>
  <c r="U49" i="1"/>
  <c r="U59" i="1"/>
  <c r="U61" i="1"/>
  <c r="U45" i="1"/>
  <c r="U115" i="1"/>
  <c r="U31" i="1"/>
  <c r="U66" i="1"/>
  <c r="U132" i="1"/>
  <c r="U50" i="1"/>
  <c r="U15" i="1"/>
  <c r="U121" i="1"/>
  <c r="U10" i="1"/>
  <c r="U133" i="1"/>
  <c r="U120" i="1"/>
  <c r="U82" i="1"/>
  <c r="U125" i="1"/>
  <c r="U60" i="1"/>
  <c r="U139" i="1"/>
  <c r="U39" i="1"/>
  <c r="U107" i="1"/>
  <c r="U27" i="1"/>
  <c r="U25" i="1"/>
  <c r="U29" i="1"/>
  <c r="U117" i="1"/>
  <c r="U81" i="1"/>
  <c r="U136" i="1"/>
  <c r="U75" i="1"/>
  <c r="U83" i="1"/>
  <c r="U20" i="1"/>
  <c r="U56" i="1"/>
  <c r="U85" i="1"/>
  <c r="U129" i="1"/>
  <c r="U127" i="1"/>
  <c r="U91" i="1"/>
  <c r="U65" i="1"/>
  <c r="U78" i="1"/>
  <c r="U36" i="1"/>
  <c r="U33" i="1"/>
  <c r="U48" i="1"/>
  <c r="U124" i="1"/>
  <c r="U88" i="1"/>
  <c r="U96" i="1"/>
  <c r="U77" i="1"/>
  <c r="U87" i="1"/>
  <c r="U58" i="1"/>
  <c r="U98" i="1"/>
  <c r="U17" i="1"/>
  <c r="U35" i="1"/>
  <c r="U9" i="1"/>
  <c r="U12" i="1"/>
  <c r="U16" i="1"/>
  <c r="U73" i="1"/>
  <c r="U137" i="1"/>
  <c r="U42" i="1"/>
  <c r="U47" i="1"/>
  <c r="U38" i="1"/>
  <c r="U37" i="1"/>
  <c r="U94" i="1"/>
  <c r="U109" i="1"/>
  <c r="U138" i="1"/>
  <c r="U122" i="1"/>
  <c r="U106" i="1"/>
  <c r="U93" i="1"/>
  <c r="U62" i="1"/>
  <c r="U101" i="1"/>
  <c r="U28" i="1"/>
  <c r="U44" i="1"/>
  <c r="U26" i="1"/>
  <c r="U71" i="1"/>
  <c r="Z115" i="2"/>
  <c r="M142" i="2"/>
  <c r="Z111" i="2"/>
  <c r="AC64" i="2"/>
  <c r="M37" i="2"/>
  <c r="Z131" i="2"/>
  <c r="R138" i="2"/>
  <c r="AC91" i="2"/>
  <c r="Q91" i="2"/>
  <c r="U143" i="2"/>
  <c r="V85" i="2" s="1"/>
  <c r="AC143" i="2"/>
  <c r="AD105" i="2" s="1"/>
  <c r="Z107" i="2"/>
  <c r="X138" i="1"/>
  <c r="AB64" i="1"/>
  <c r="AB139" i="1"/>
  <c r="AC34" i="1" s="1"/>
  <c r="X37" i="1"/>
  <c r="AB37" i="1"/>
  <c r="AH139" i="2"/>
  <c r="AH132" i="2"/>
  <c r="AH129" i="2"/>
  <c r="AH125" i="2"/>
  <c r="AH118" i="2"/>
  <c r="AH112" i="2"/>
  <c r="AH115" i="2"/>
  <c r="AH113" i="2"/>
  <c r="AH116" i="2"/>
  <c r="AH123" i="2"/>
  <c r="AH120" i="2"/>
  <c r="AH134" i="2"/>
  <c r="AH106" i="2"/>
  <c r="AH87" i="2"/>
  <c r="AH92" i="2"/>
  <c r="AH103" i="2"/>
  <c r="AH101" i="2"/>
  <c r="AH127" i="2"/>
  <c r="AH98" i="2"/>
  <c r="AH80" i="2"/>
  <c r="AH110" i="2"/>
  <c r="AH85" i="2"/>
  <c r="AH62" i="2"/>
  <c r="AH108" i="2"/>
  <c r="AH93" i="2"/>
  <c r="AH77" i="2"/>
  <c r="AH73" i="2"/>
  <c r="AH51" i="2"/>
  <c r="AH44" i="2"/>
  <c r="AH82" i="2"/>
  <c r="AH95" i="2"/>
  <c r="AH65" i="2"/>
  <c r="AH27" i="2"/>
  <c r="AH23" i="2"/>
  <c r="AH19" i="2"/>
  <c r="AH52" i="2"/>
  <c r="AH34" i="2"/>
  <c r="AH14" i="2"/>
  <c r="AH10" i="2"/>
  <c r="AH60" i="2"/>
  <c r="AH38" i="2"/>
  <c r="AH35" i="2"/>
  <c r="AH89" i="2"/>
  <c r="AH33" i="2"/>
  <c r="AH79" i="2"/>
  <c r="AH55" i="2"/>
  <c r="AH47" i="2"/>
  <c r="AH15" i="2"/>
  <c r="AH11" i="2"/>
  <c r="AH68" i="2"/>
  <c r="AH26" i="2"/>
  <c r="AH30" i="2"/>
  <c r="AH39" i="2"/>
  <c r="AH50" i="2"/>
  <c r="AH70" i="2"/>
  <c r="AH84" i="2"/>
  <c r="AH105" i="2"/>
  <c r="AH86" i="2"/>
  <c r="AH99" i="2"/>
  <c r="AH81" i="2"/>
  <c r="AH57" i="2"/>
  <c r="AH126" i="2"/>
  <c r="AH90" i="2"/>
  <c r="AH74" i="2"/>
  <c r="AH100" i="2"/>
  <c r="AH13" i="2"/>
  <c r="AH9" i="2"/>
  <c r="AH25" i="2"/>
  <c r="AH29" i="2"/>
  <c r="AH12" i="2"/>
  <c r="AH28" i="2"/>
  <c r="AH43" i="2"/>
  <c r="AH59" i="2"/>
  <c r="AH45" i="2"/>
  <c r="AH96" i="2"/>
  <c r="AH48" i="2"/>
  <c r="AH66" i="2"/>
  <c r="AH40" i="2"/>
  <c r="AH83" i="2"/>
  <c r="AH94" i="2"/>
  <c r="AH75" i="2"/>
  <c r="AH42" i="2"/>
  <c r="AH69" i="2"/>
  <c r="AH121" i="2"/>
  <c r="AH104" i="2"/>
  <c r="AH16" i="2"/>
  <c r="AH21" i="2"/>
  <c r="AH31" i="2"/>
  <c r="AH56" i="2"/>
  <c r="AH46" i="2"/>
  <c r="AH49" i="2"/>
  <c r="AH32" i="2"/>
  <c r="AH24" i="2"/>
  <c r="AH109" i="2"/>
  <c r="AH71" i="2"/>
  <c r="AH18" i="2"/>
  <c r="AH17" i="2"/>
  <c r="AH20" i="2"/>
  <c r="AH41" i="2"/>
  <c r="AH111" i="2"/>
  <c r="AH61" i="2"/>
  <c r="AH78" i="2"/>
  <c r="R139" i="2"/>
  <c r="R132" i="2"/>
  <c r="R129" i="2"/>
  <c r="R125" i="2"/>
  <c r="R118" i="2"/>
  <c r="R143" i="2"/>
  <c r="R120" i="2"/>
  <c r="R127" i="2"/>
  <c r="R113" i="2"/>
  <c r="R103" i="2"/>
  <c r="R87" i="2"/>
  <c r="R98" i="2"/>
  <c r="R108" i="2"/>
  <c r="R106" i="2"/>
  <c r="R51" i="2"/>
  <c r="R95" i="2"/>
  <c r="R70" i="2"/>
  <c r="R85" i="2"/>
  <c r="R68" i="2"/>
  <c r="R62" i="2"/>
  <c r="R86" i="2"/>
  <c r="R89" i="2"/>
  <c r="R110" i="2"/>
  <c r="R34" i="2"/>
  <c r="R27" i="2"/>
  <c r="R23" i="2"/>
  <c r="R19" i="2"/>
  <c r="R77" i="2"/>
  <c r="R14" i="2"/>
  <c r="R10" i="2"/>
  <c r="R82" i="2"/>
  <c r="R33" i="2"/>
  <c r="R80" i="2"/>
  <c r="R72" i="2"/>
  <c r="R58" i="2"/>
  <c r="R35" i="2"/>
  <c r="R22" i="2"/>
  <c r="R26" i="2"/>
  <c r="R21" i="2"/>
  <c r="R49" i="2"/>
  <c r="R109" i="2"/>
  <c r="R137" i="2"/>
  <c r="R122" i="2"/>
  <c r="R124" i="2"/>
  <c r="R117" i="2"/>
  <c r="R20" i="2"/>
  <c r="R52" i="2"/>
  <c r="R38" i="2"/>
  <c r="R29" i="2"/>
  <c r="R32" i="2"/>
  <c r="R48" i="2"/>
  <c r="R55" i="2"/>
  <c r="R12" i="2"/>
  <c r="R74" i="2"/>
  <c r="R71" i="2"/>
  <c r="R67" i="2"/>
  <c r="R79" i="2"/>
  <c r="R97" i="2"/>
  <c r="R88" i="2"/>
  <c r="R9" i="2"/>
  <c r="R8" i="2"/>
  <c r="R31" i="2"/>
  <c r="R69" i="2"/>
  <c r="R111" i="2"/>
  <c r="R28" i="2"/>
  <c r="R36" i="2"/>
  <c r="R43" i="2"/>
  <c r="R16" i="2"/>
  <c r="R83" i="2"/>
  <c r="R63" i="2"/>
  <c r="R90" i="2"/>
  <c r="R18" i="2"/>
  <c r="R65" i="2"/>
  <c r="R61" i="2"/>
  <c r="R94" i="2"/>
  <c r="R13" i="2"/>
  <c r="R66" i="2"/>
  <c r="R39" i="2"/>
  <c r="AH131" i="2"/>
  <c r="AH102" i="2"/>
  <c r="AH141" i="2"/>
  <c r="R135" i="2"/>
  <c r="Z124" i="2"/>
  <c r="AH119" i="2"/>
  <c r="AH117" i="2"/>
  <c r="R107" i="2"/>
  <c r="AH64" i="2"/>
  <c r="AD130" i="2"/>
  <c r="AD88" i="2"/>
  <c r="AD58" i="2"/>
  <c r="AD26" i="2"/>
  <c r="AD50" i="2"/>
  <c r="AD82" i="2"/>
  <c r="AD28" i="2"/>
  <c r="AD72" i="2"/>
  <c r="AD45" i="2"/>
  <c r="AD98" i="2"/>
  <c r="AH136" i="2"/>
  <c r="AG142" i="2"/>
  <c r="AH142" i="2" s="1"/>
  <c r="Z114" i="2"/>
  <c r="R102" i="2"/>
  <c r="R115" i="2"/>
  <c r="R100" i="2"/>
  <c r="Z126" i="2"/>
  <c r="AH137" i="2"/>
  <c r="AD65" i="2"/>
  <c r="R57" i="2"/>
  <c r="AK142" i="2"/>
  <c r="Z133" i="2"/>
  <c r="R141" i="2"/>
  <c r="AH138" i="2"/>
  <c r="AH130" i="2"/>
  <c r="AH124" i="2"/>
  <c r="V79" i="2"/>
  <c r="V20" i="2"/>
  <c r="V76" i="2"/>
  <c r="V72" i="2"/>
  <c r="V110" i="2"/>
  <c r="AH107" i="2"/>
  <c r="AH135" i="2"/>
  <c r="R112" i="2"/>
  <c r="R131" i="2"/>
  <c r="AH88" i="2"/>
  <c r="AH67" i="2"/>
  <c r="R37" i="2"/>
  <c r="AH128" i="2"/>
  <c r="R119" i="2"/>
  <c r="Z134" i="2"/>
  <c r="Z123" i="2"/>
  <c r="Z120" i="2"/>
  <c r="Z116" i="2"/>
  <c r="Z113" i="2"/>
  <c r="Z125" i="2"/>
  <c r="Z129" i="2"/>
  <c r="Z139" i="2"/>
  <c r="Z105" i="2"/>
  <c r="Z98" i="2"/>
  <c r="Z89" i="2"/>
  <c r="Z110" i="2"/>
  <c r="Z94" i="2"/>
  <c r="Z108" i="2"/>
  <c r="Z112" i="2"/>
  <c r="Z106" i="2"/>
  <c r="Z95" i="2"/>
  <c r="Z93" i="2"/>
  <c r="Z70" i="2"/>
  <c r="Z87" i="2"/>
  <c r="Z67" i="2"/>
  <c r="Z60" i="2"/>
  <c r="Z80" i="2"/>
  <c r="Z66" i="2"/>
  <c r="Z101" i="2"/>
  <c r="Z74" i="2"/>
  <c r="Z56" i="2"/>
  <c r="Z39" i="2"/>
  <c r="Z29" i="2"/>
  <c r="Z25" i="2"/>
  <c r="Z21" i="2"/>
  <c r="Z61" i="2"/>
  <c r="Z45" i="2"/>
  <c r="Z62" i="2"/>
  <c r="Z13" i="2"/>
  <c r="Z9" i="2"/>
  <c r="Z49" i="2"/>
  <c r="Z71" i="2"/>
  <c r="Z20" i="2"/>
  <c r="Z17" i="2"/>
  <c r="Z47" i="2"/>
  <c r="Z68" i="2"/>
  <c r="Z99" i="2"/>
  <c r="Z100" i="2"/>
  <c r="Z82" i="2"/>
  <c r="Z27" i="2"/>
  <c r="Z18" i="2"/>
  <c r="Z48" i="2"/>
  <c r="Z50" i="2"/>
  <c r="Z69" i="2"/>
  <c r="Z65" i="2"/>
  <c r="Z63" i="2"/>
  <c r="Z31" i="2"/>
  <c r="Z15" i="2"/>
  <c r="Z33" i="2"/>
  <c r="Z30" i="2"/>
  <c r="Z55" i="2"/>
  <c r="Z88" i="2"/>
  <c r="Z51" i="2"/>
  <c r="Z38" i="2"/>
  <c r="Z26" i="2"/>
  <c r="Z34" i="2"/>
  <c r="Z58" i="2"/>
  <c r="Z92" i="2"/>
  <c r="Z75" i="2"/>
  <c r="Z14" i="2"/>
  <c r="Z23" i="2"/>
  <c r="Z19" i="2"/>
  <c r="Z43" i="2"/>
  <c r="Z81" i="2"/>
  <c r="Z76" i="2"/>
  <c r="Z96" i="2"/>
  <c r="Z11" i="2"/>
  <c r="Z79" i="2"/>
  <c r="R126" i="2"/>
  <c r="R136" i="2"/>
  <c r="AK143" i="2"/>
  <c r="AL78" i="2" s="1"/>
  <c r="R104" i="2"/>
  <c r="AD123" i="2"/>
  <c r="AH114" i="2"/>
  <c r="AH53" i="2"/>
  <c r="R84" i="2"/>
  <c r="R53" i="2"/>
  <c r="Z90" i="2"/>
  <c r="AH36" i="2"/>
  <c r="Z141" i="2"/>
  <c r="Z37" i="2"/>
  <c r="M143" i="2"/>
  <c r="N36" i="2" s="1"/>
  <c r="Z53" i="2"/>
  <c r="AH63" i="2"/>
  <c r="AL63" i="2"/>
  <c r="AG91" i="2"/>
  <c r="AH91" i="2" s="1"/>
  <c r="AK64" i="2"/>
  <c r="AL64" i="2" s="1"/>
  <c r="Q64" i="2"/>
  <c r="R64" i="2" s="1"/>
  <c r="X139" i="1"/>
  <c r="Y84" i="1" s="1"/>
  <c r="Z136" i="2" l="1"/>
  <c r="Z97" i="2"/>
  <c r="R99" i="2"/>
  <c r="AH122" i="2"/>
  <c r="Z57" i="2"/>
  <c r="Z36" i="2"/>
  <c r="Z72" i="2"/>
  <c r="Z103" i="2"/>
  <c r="Z127" i="2"/>
  <c r="V126" i="2"/>
  <c r="AH133" i="2"/>
  <c r="R133" i="2"/>
  <c r="R60" i="2"/>
  <c r="R25" i="2"/>
  <c r="R30" i="2"/>
  <c r="R76" i="2"/>
  <c r="R134" i="2"/>
  <c r="AH8" i="2"/>
  <c r="AH76" i="2"/>
  <c r="AH97" i="2"/>
  <c r="AH22" i="2"/>
  <c r="AH58" i="2"/>
  <c r="AH72" i="2"/>
  <c r="Z142" i="2"/>
  <c r="Z121" i="2"/>
  <c r="Z64" i="2"/>
  <c r="Z16" i="2"/>
  <c r="Z32" i="2"/>
  <c r="AD48" i="2"/>
  <c r="R40" i="2"/>
  <c r="R78" i="2"/>
  <c r="R81" i="2"/>
  <c r="R59" i="2"/>
  <c r="R96" i="2"/>
  <c r="R24" i="2"/>
  <c r="R128" i="2"/>
  <c r="R11" i="2"/>
  <c r="R47" i="2"/>
  <c r="R93" i="2"/>
  <c r="R44" i="2"/>
  <c r="R92" i="2"/>
  <c r="R123" i="2"/>
  <c r="R91" i="2"/>
  <c r="Z137" i="2"/>
  <c r="Z128" i="2"/>
  <c r="Z122" i="2"/>
  <c r="Z40" i="2"/>
  <c r="Z59" i="2"/>
  <c r="Z52" i="2"/>
  <c r="Z44" i="2"/>
  <c r="Z22" i="2"/>
  <c r="Z24" i="2"/>
  <c r="Z8" i="2"/>
  <c r="Z42" i="2"/>
  <c r="Z135" i="2"/>
  <c r="Z132" i="2"/>
  <c r="Z118" i="2"/>
  <c r="R121" i="2"/>
  <c r="AD122" i="2"/>
  <c r="V18" i="2"/>
  <c r="AD139" i="2"/>
  <c r="Z10" i="2"/>
  <c r="Z35" i="2"/>
  <c r="Z84" i="2"/>
  <c r="Z78" i="2"/>
  <c r="Z86" i="2"/>
  <c r="Z109" i="2"/>
  <c r="Z28" i="2"/>
  <c r="Z12" i="2"/>
  <c r="Z41" i="2"/>
  <c r="Z46" i="2"/>
  <c r="Z77" i="2"/>
  <c r="Z85" i="2"/>
  <c r="Z143" i="2"/>
  <c r="V33" i="2"/>
  <c r="Z83" i="2"/>
  <c r="AD93" i="2"/>
  <c r="AD115" i="2"/>
  <c r="R46" i="2"/>
  <c r="R42" i="2"/>
  <c r="R45" i="2"/>
  <c r="R75" i="2"/>
  <c r="R41" i="2"/>
  <c r="R17" i="2"/>
  <c r="R73" i="2"/>
  <c r="R15" i="2"/>
  <c r="R50" i="2"/>
  <c r="R105" i="2"/>
  <c r="R56" i="2"/>
  <c r="R101" i="2"/>
  <c r="Z119" i="2"/>
  <c r="Z117" i="2"/>
  <c r="Z138" i="2"/>
  <c r="Z130" i="2"/>
  <c r="Z91" i="2"/>
  <c r="Z102" i="2"/>
  <c r="Z104" i="2"/>
  <c r="AC107" i="1"/>
  <c r="AC135" i="1"/>
  <c r="AC93" i="1"/>
  <c r="AC59" i="1"/>
  <c r="AC58" i="1"/>
  <c r="AC84" i="1"/>
  <c r="AC22" i="1"/>
  <c r="V139" i="2"/>
  <c r="V31" i="2"/>
  <c r="V34" i="2"/>
  <c r="V14" i="2"/>
  <c r="V19" i="2"/>
  <c r="V80" i="2"/>
  <c r="V83" i="2"/>
  <c r="V119" i="2"/>
  <c r="V64" i="2"/>
  <c r="V21" i="2"/>
  <c r="V68" i="2"/>
  <c r="V39" i="2"/>
  <c r="V63" i="2"/>
  <c r="V28" i="2"/>
  <c r="V105" i="2"/>
  <c r="V133" i="2"/>
  <c r="V32" i="2"/>
  <c r="V60" i="2"/>
  <c r="V57" i="2"/>
  <c r="V8" i="2"/>
  <c r="V55" i="2"/>
  <c r="V109" i="2"/>
  <c r="V143" i="2"/>
  <c r="V116" i="2"/>
  <c r="AL36" i="2"/>
  <c r="V132" i="2"/>
  <c r="V48" i="2"/>
  <c r="V40" i="2"/>
  <c r="V75" i="2"/>
  <c r="V38" i="2"/>
  <c r="V74" i="2"/>
  <c r="V93" i="2"/>
  <c r="V84" i="2"/>
  <c r="V142" i="2"/>
  <c r="V91" i="2"/>
  <c r="V134" i="2"/>
  <c r="V95" i="2"/>
  <c r="V47" i="2"/>
  <c r="V46" i="2"/>
  <c r="V41" i="2"/>
  <c r="V49" i="2"/>
  <c r="V100" i="2"/>
  <c r="V106" i="2"/>
  <c r="V36" i="2"/>
  <c r="V62" i="2"/>
  <c r="V77" i="2"/>
  <c r="V30" i="2"/>
  <c r="V16" i="2"/>
  <c r="V90" i="2"/>
  <c r="V124" i="2"/>
  <c r="V118" i="2"/>
  <c r="V11" i="2"/>
  <c r="V81" i="2"/>
  <c r="V58" i="2"/>
  <c r="V13" i="2"/>
  <c r="V9" i="2"/>
  <c r="V15" i="2"/>
  <c r="V92" i="2"/>
  <c r="V117" i="2"/>
  <c r="R130" i="2"/>
  <c r="R114" i="2"/>
  <c r="AC51" i="1"/>
  <c r="AC10" i="1"/>
  <c r="AC73" i="1"/>
  <c r="AC38" i="1"/>
  <c r="AC69" i="1"/>
  <c r="AC127" i="1"/>
  <c r="AC138" i="1"/>
  <c r="AC43" i="1"/>
  <c r="AC109" i="1"/>
  <c r="AC103" i="1"/>
  <c r="AC60" i="1"/>
  <c r="AC116" i="1"/>
  <c r="AC131" i="1"/>
  <c r="AC29" i="1"/>
  <c r="AC12" i="1"/>
  <c r="AC20" i="1"/>
  <c r="AC112" i="1"/>
  <c r="AC95" i="1"/>
  <c r="AC105" i="1"/>
  <c r="AC104" i="1"/>
  <c r="AC63" i="1"/>
  <c r="AC26" i="1"/>
  <c r="AC82" i="1"/>
  <c r="AC89" i="1"/>
  <c r="AC100" i="1"/>
  <c r="AC17" i="1"/>
  <c r="AC70" i="1"/>
  <c r="AC18" i="1"/>
  <c r="AC98" i="1"/>
  <c r="AC56" i="1"/>
  <c r="AC130" i="1"/>
  <c r="AC14" i="1"/>
  <c r="AC52" i="1"/>
  <c r="AC57" i="1"/>
  <c r="AC47" i="1"/>
  <c r="AC8" i="1"/>
  <c r="AC121" i="1"/>
  <c r="AC96" i="1"/>
  <c r="AC49" i="1"/>
  <c r="AC122" i="1"/>
  <c r="AC62" i="1"/>
  <c r="AC106" i="1"/>
  <c r="AC23" i="1"/>
  <c r="AC46" i="1"/>
  <c r="AC53" i="1"/>
  <c r="AC21" i="1"/>
  <c r="AC120" i="1"/>
  <c r="AC113" i="1"/>
  <c r="AC13" i="1"/>
  <c r="AC36" i="1"/>
  <c r="AC77" i="1"/>
  <c r="AC74" i="1"/>
  <c r="AC79" i="1"/>
  <c r="AC129" i="1"/>
  <c r="AC102" i="1"/>
  <c r="AC42" i="1"/>
  <c r="AC110" i="1"/>
  <c r="AC132" i="1"/>
  <c r="AC115" i="1"/>
  <c r="AC111" i="1"/>
  <c r="AC35" i="1"/>
  <c r="AC72" i="1"/>
  <c r="AC44" i="1"/>
  <c r="AC85" i="1"/>
  <c r="AC67" i="1"/>
  <c r="AC133" i="1"/>
  <c r="AC32" i="1"/>
  <c r="AC68" i="1"/>
  <c r="AC86" i="1"/>
  <c r="AC48" i="1"/>
  <c r="AD131" i="2"/>
  <c r="AD116" i="2"/>
  <c r="AD62" i="2"/>
  <c r="AD51" i="2"/>
  <c r="AD30" i="2"/>
  <c r="AD92" i="2"/>
  <c r="AD137" i="2"/>
  <c r="V78" i="2"/>
  <c r="V71" i="2"/>
  <c r="V10" i="2"/>
  <c r="V137" i="2"/>
  <c r="V27" i="2"/>
  <c r="V44" i="2"/>
  <c r="V94" i="2"/>
  <c r="V107" i="2"/>
  <c r="V97" i="2"/>
  <c r="V131" i="2"/>
  <c r="V121" i="2"/>
  <c r="V129" i="2"/>
  <c r="AD90" i="2"/>
  <c r="AD78" i="2"/>
  <c r="AD18" i="2"/>
  <c r="AD68" i="2"/>
  <c r="AD40" i="2"/>
  <c r="AD39" i="2"/>
  <c r="AD96" i="2"/>
  <c r="AD10" i="2"/>
  <c r="AD33" i="2"/>
  <c r="AD79" i="2"/>
  <c r="AD97" i="2"/>
  <c r="AD95" i="2"/>
  <c r="AD117" i="2"/>
  <c r="V101" i="2"/>
  <c r="V136" i="2"/>
  <c r="AD63" i="2"/>
  <c r="AD49" i="2"/>
  <c r="AD42" i="2"/>
  <c r="AD23" i="2"/>
  <c r="AD111" i="2"/>
  <c r="AD71" i="2"/>
  <c r="AD136" i="2"/>
  <c r="V125" i="2"/>
  <c r="AD70" i="2"/>
  <c r="AD101" i="2"/>
  <c r="V103" i="2"/>
  <c r="V43" i="2"/>
  <c r="V12" i="2"/>
  <c r="AD87" i="2"/>
  <c r="V98" i="2"/>
  <c r="V89" i="2"/>
  <c r="V53" i="2"/>
  <c r="V50" i="2"/>
  <c r="V82" i="2"/>
  <c r="V25" i="2"/>
  <c r="V96" i="2"/>
  <c r="V23" i="2"/>
  <c r="V35" i="2"/>
  <c r="V51" i="2"/>
  <c r="V52" i="2"/>
  <c r="V73" i="2"/>
  <c r="V111" i="2"/>
  <c r="V114" i="2"/>
  <c r="V120" i="2"/>
  <c r="AD134" i="2"/>
  <c r="AD85" i="2"/>
  <c r="AD16" i="2"/>
  <c r="AD75" i="2"/>
  <c r="AD66" i="2"/>
  <c r="AD60" i="2"/>
  <c r="AD11" i="2"/>
  <c r="AD27" i="2"/>
  <c r="AD14" i="2"/>
  <c r="AD35" i="2"/>
  <c r="AD43" i="2"/>
  <c r="AD81" i="2"/>
  <c r="AD107" i="2"/>
  <c r="AD124" i="2"/>
  <c r="V123" i="2"/>
  <c r="AD141" i="2"/>
  <c r="AD106" i="2"/>
  <c r="AD15" i="2"/>
  <c r="AD89" i="2"/>
  <c r="AD125" i="2"/>
  <c r="AD34" i="2"/>
  <c r="AD47" i="2"/>
  <c r="AD128" i="2"/>
  <c r="AD83" i="2"/>
  <c r="AD99" i="2"/>
  <c r="AD127" i="2"/>
  <c r="AD24" i="2"/>
  <c r="AD56" i="2"/>
  <c r="AD103" i="2"/>
  <c r="AD29" i="2"/>
  <c r="AD61" i="2"/>
  <c r="AD94" i="2"/>
  <c r="AD86" i="2"/>
  <c r="AD121" i="2"/>
  <c r="AD118" i="2"/>
  <c r="V135" i="2"/>
  <c r="V26" i="2"/>
  <c r="V87" i="2"/>
  <c r="V29" i="2"/>
  <c r="V67" i="2"/>
  <c r="V56" i="2"/>
  <c r="V66" i="2"/>
  <c r="V59" i="2"/>
  <c r="V65" i="2"/>
  <c r="V17" i="2"/>
  <c r="V45" i="2"/>
  <c r="V138" i="2"/>
  <c r="V88" i="2"/>
  <c r="V122" i="2"/>
  <c r="AD112" i="2"/>
  <c r="V99" i="2"/>
  <c r="V115" i="2"/>
  <c r="V112" i="2"/>
  <c r="AD17" i="2"/>
  <c r="AD12" i="2"/>
  <c r="AD55" i="2"/>
  <c r="AD20" i="2"/>
  <c r="AD84" i="2"/>
  <c r="AD110" i="2"/>
  <c r="AD25" i="2"/>
  <c r="AD9" i="2"/>
  <c r="AD57" i="2"/>
  <c r="AD59" i="2"/>
  <c r="AD102" i="2"/>
  <c r="AD109" i="2"/>
  <c r="AD138" i="2"/>
  <c r="AD132" i="2"/>
  <c r="AD19" i="2"/>
  <c r="AD120" i="2"/>
  <c r="AD46" i="2"/>
  <c r="AD8" i="2"/>
  <c r="AD69" i="2"/>
  <c r="AD108" i="2"/>
  <c r="AD21" i="2"/>
  <c r="AD13" i="2"/>
  <c r="AD73" i="2"/>
  <c r="AD67" i="2"/>
  <c r="AD100" i="2"/>
  <c r="AD126" i="2"/>
  <c r="AD143" i="2"/>
  <c r="AD129" i="2"/>
  <c r="AD37" i="2"/>
  <c r="V127" i="2"/>
  <c r="AD113" i="2"/>
  <c r="V70" i="2"/>
  <c r="V61" i="2"/>
  <c r="V108" i="2"/>
  <c r="V113" i="2"/>
  <c r="V42" i="2"/>
  <c r="V22" i="2"/>
  <c r="V102" i="2"/>
  <c r="V69" i="2"/>
  <c r="V24" i="2"/>
  <c r="V86" i="2"/>
  <c r="V104" i="2"/>
  <c r="V128" i="2"/>
  <c r="V130" i="2"/>
  <c r="V141" i="2"/>
  <c r="AD80" i="2"/>
  <c r="AD52" i="2"/>
  <c r="AD74" i="2"/>
  <c r="AD31" i="2"/>
  <c r="AD38" i="2"/>
  <c r="AD53" i="2"/>
  <c r="AD77" i="2"/>
  <c r="AD32" i="2"/>
  <c r="AD22" i="2"/>
  <c r="AD133" i="2"/>
  <c r="AD76" i="2"/>
  <c r="AD104" i="2"/>
  <c r="AD119" i="2"/>
  <c r="AD135" i="2"/>
  <c r="AD36" i="2"/>
  <c r="AD41" i="2"/>
  <c r="AD44" i="2"/>
  <c r="AD114" i="2"/>
  <c r="AD64" i="2"/>
  <c r="V37" i="2"/>
  <c r="AD91" i="2"/>
  <c r="AL142" i="2"/>
  <c r="N64" i="2"/>
  <c r="N91" i="2"/>
  <c r="N142" i="2"/>
  <c r="N18" i="2"/>
  <c r="N37" i="2"/>
  <c r="AD142" i="2"/>
  <c r="AC33" i="1"/>
  <c r="AC125" i="1"/>
  <c r="AC136" i="1"/>
  <c r="AC94" i="1"/>
  <c r="AC61" i="1"/>
  <c r="AC30" i="1"/>
  <c r="AC126" i="1"/>
  <c r="AC55" i="1"/>
  <c r="AC83" i="1"/>
  <c r="AC25" i="1"/>
  <c r="AC92" i="1"/>
  <c r="AC124" i="1"/>
  <c r="AC91" i="1"/>
  <c r="AC71" i="1"/>
  <c r="AC37" i="1"/>
  <c r="AC50" i="1"/>
  <c r="AC15" i="1"/>
  <c r="AC19" i="1"/>
  <c r="AC81" i="1"/>
  <c r="AC9" i="1"/>
  <c r="AC24" i="1"/>
  <c r="AC45" i="1"/>
  <c r="AC97" i="1"/>
  <c r="AC78" i="1"/>
  <c r="AC39" i="1"/>
  <c r="AC41" i="1"/>
  <c r="AC117" i="1"/>
  <c r="AC137" i="1"/>
  <c r="AC118" i="1"/>
  <c r="AC80" i="1"/>
  <c r="AC16" i="1"/>
  <c r="AC134" i="1"/>
  <c r="AC64" i="1"/>
  <c r="AC40" i="1"/>
  <c r="AC88" i="1"/>
  <c r="AC114" i="1"/>
  <c r="AC66" i="1"/>
  <c r="AC28" i="1"/>
  <c r="AC139" i="1"/>
  <c r="AC108" i="1"/>
  <c r="AC119" i="1"/>
  <c r="AC65" i="1"/>
  <c r="AC75" i="1"/>
  <c r="AC27" i="1"/>
  <c r="AC101" i="1"/>
  <c r="AC123" i="1"/>
  <c r="AC31" i="1"/>
  <c r="AC11" i="1"/>
  <c r="AC90" i="1"/>
  <c r="AC87" i="1"/>
  <c r="AC99" i="1"/>
  <c r="AC128" i="1"/>
  <c r="AC76" i="1"/>
  <c r="N143" i="2"/>
  <c r="N138" i="2"/>
  <c r="N128" i="2"/>
  <c r="N124" i="2"/>
  <c r="N117" i="2"/>
  <c r="N114" i="2"/>
  <c r="N122" i="2"/>
  <c r="N119" i="2"/>
  <c r="N126" i="2"/>
  <c r="N130" i="2"/>
  <c r="N133" i="2"/>
  <c r="N86" i="2"/>
  <c r="N104" i="2"/>
  <c r="N95" i="2"/>
  <c r="N102" i="2"/>
  <c r="N100" i="2"/>
  <c r="N111" i="2"/>
  <c r="N97" i="2"/>
  <c r="N76" i="2"/>
  <c r="N67" i="2"/>
  <c r="N57" i="2"/>
  <c r="N109" i="2"/>
  <c r="N73" i="2"/>
  <c r="N51" i="2"/>
  <c r="N47" i="2"/>
  <c r="N43" i="2"/>
  <c r="N107" i="2"/>
  <c r="N94" i="2"/>
  <c r="N50" i="2"/>
  <c r="N131" i="2"/>
  <c r="N92" i="2"/>
  <c r="N88" i="2"/>
  <c r="N65" i="2"/>
  <c r="N58" i="2"/>
  <c r="N33" i="2"/>
  <c r="N30" i="2"/>
  <c r="N26" i="2"/>
  <c r="N22" i="2"/>
  <c r="N89" i="2"/>
  <c r="N79" i="2"/>
  <c r="N71" i="2"/>
  <c r="N13" i="2"/>
  <c r="N9" i="2"/>
  <c r="N32" i="2"/>
  <c r="N39" i="2"/>
  <c r="N14" i="2"/>
  <c r="N10" i="2"/>
  <c r="N81" i="2"/>
  <c r="N68" i="2"/>
  <c r="N61" i="2"/>
  <c r="N42" i="2"/>
  <c r="N21" i="2"/>
  <c r="N25" i="2"/>
  <c r="N29" i="2"/>
  <c r="N12" i="2"/>
  <c r="N8" i="2"/>
  <c r="N11" i="2"/>
  <c r="N40" i="2"/>
  <c r="N53" i="2"/>
  <c r="N49" i="2"/>
  <c r="N80" i="2"/>
  <c r="N134" i="2"/>
  <c r="N112" i="2"/>
  <c r="N27" i="2"/>
  <c r="N69" i="2"/>
  <c r="N62" i="2"/>
  <c r="N83" i="2"/>
  <c r="N52" i="2"/>
  <c r="N98" i="2"/>
  <c r="N24" i="2"/>
  <c r="N59" i="2"/>
  <c r="N93" i="2"/>
  <c r="N55" i="2"/>
  <c r="N66" i="2"/>
  <c r="N23" i="2"/>
  <c r="N34" i="2"/>
  <c r="N44" i="2"/>
  <c r="N56" i="2"/>
  <c r="N16" i="2"/>
  <c r="N28" i="2"/>
  <c r="N41" i="2"/>
  <c r="N74" i="2"/>
  <c r="N82" i="2"/>
  <c r="N48" i="2"/>
  <c r="N70" i="2"/>
  <c r="N78" i="2"/>
  <c r="N137" i="2"/>
  <c r="N19" i="2"/>
  <c r="N35" i="2"/>
  <c r="N85" i="2"/>
  <c r="N17" i="2"/>
  <c r="N15" i="2"/>
  <c r="N20" i="2"/>
  <c r="N31" i="2"/>
  <c r="N90" i="2"/>
  <c r="N63" i="2"/>
  <c r="N77" i="2"/>
  <c r="N38" i="2"/>
  <c r="N75" i="2"/>
  <c r="N96" i="2"/>
  <c r="N46" i="2"/>
  <c r="N45" i="2"/>
  <c r="N72" i="2"/>
  <c r="N99" i="2"/>
  <c r="N132" i="2"/>
  <c r="N60" i="2"/>
  <c r="N87" i="2"/>
  <c r="N141" i="2"/>
  <c r="N127" i="2"/>
  <c r="N105" i="2"/>
  <c r="N106" i="2"/>
  <c r="N116" i="2"/>
  <c r="N108" i="2"/>
  <c r="N136" i="2"/>
  <c r="N125" i="2"/>
  <c r="N121" i="2"/>
  <c r="N115" i="2"/>
  <c r="N139" i="2"/>
  <c r="N135" i="2"/>
  <c r="N120" i="2"/>
  <c r="N123" i="2"/>
  <c r="N129" i="2"/>
  <c r="N84" i="2"/>
  <c r="N101" i="2"/>
  <c r="N118" i="2"/>
  <c r="N110" i="2"/>
  <c r="N103" i="2"/>
  <c r="N113" i="2"/>
  <c r="AL143" i="2"/>
  <c r="AL133" i="2"/>
  <c r="AL130" i="2"/>
  <c r="AL126" i="2"/>
  <c r="AL122" i="2"/>
  <c r="AL119" i="2"/>
  <c r="AL138" i="2"/>
  <c r="AL111" i="2"/>
  <c r="AL114" i="2"/>
  <c r="AL117" i="2"/>
  <c r="AL128" i="2"/>
  <c r="AL104" i="2"/>
  <c r="AL88" i="2"/>
  <c r="AL102" i="2"/>
  <c r="AL93" i="2"/>
  <c r="AL100" i="2"/>
  <c r="AL109" i="2"/>
  <c r="AL74" i="2"/>
  <c r="AL79" i="2"/>
  <c r="AL59" i="2"/>
  <c r="AL105" i="2"/>
  <c r="AL124" i="2"/>
  <c r="AL70" i="2"/>
  <c r="AL56" i="2"/>
  <c r="AL45" i="2"/>
  <c r="AL41" i="2"/>
  <c r="AL94" i="2"/>
  <c r="AL69" i="2"/>
  <c r="AL55" i="2"/>
  <c r="AL49" i="2"/>
  <c r="AL107" i="2"/>
  <c r="AL87" i="2"/>
  <c r="AL92" i="2"/>
  <c r="AL73" i="2"/>
  <c r="AL57" i="2"/>
  <c r="AL28" i="2"/>
  <c r="AL24" i="2"/>
  <c r="AL20" i="2"/>
  <c r="AL17" i="2"/>
  <c r="AL76" i="2"/>
  <c r="AL90" i="2"/>
  <c r="AL15" i="2"/>
  <c r="AL11" i="2"/>
  <c r="AL52" i="2"/>
  <c r="AL48" i="2"/>
  <c r="AL97" i="2"/>
  <c r="AL80" i="2"/>
  <c r="AL44" i="2"/>
  <c r="AL12" i="2"/>
  <c r="AL8" i="2"/>
  <c r="AL60" i="2"/>
  <c r="AL38" i="2"/>
  <c r="AL86" i="2"/>
  <c r="AL83" i="2"/>
  <c r="AL65" i="2"/>
  <c r="AL19" i="2"/>
  <c r="AL23" i="2"/>
  <c r="AL27" i="2"/>
  <c r="AL16" i="2"/>
  <c r="AL30" i="2"/>
  <c r="AL22" i="2"/>
  <c r="AL26" i="2"/>
  <c r="AL25" i="2"/>
  <c r="AL40" i="2"/>
  <c r="AL31" i="2"/>
  <c r="AL39" i="2"/>
  <c r="AL66" i="2"/>
  <c r="AL42" i="2"/>
  <c r="AL72" i="2"/>
  <c r="AL14" i="2"/>
  <c r="AL32" i="2"/>
  <c r="AL77" i="2"/>
  <c r="AL71" i="2"/>
  <c r="AL34" i="2"/>
  <c r="AL82" i="2"/>
  <c r="AL99" i="2"/>
  <c r="AL84" i="2"/>
  <c r="AL110" i="2"/>
  <c r="AL137" i="2"/>
  <c r="AL67" i="2"/>
  <c r="AL18" i="2"/>
  <c r="AL33" i="2"/>
  <c r="AL43" i="2"/>
  <c r="AL89" i="2"/>
  <c r="AL68" i="2"/>
  <c r="AL50" i="2"/>
  <c r="AL13" i="2"/>
  <c r="AL21" i="2"/>
  <c r="AL106" i="2"/>
  <c r="AL46" i="2"/>
  <c r="AL96" i="2"/>
  <c r="AL108" i="2"/>
  <c r="AL134" i="2"/>
  <c r="AL85" i="2"/>
  <c r="AL141" i="2"/>
  <c r="AL29" i="2"/>
  <c r="AL47" i="2"/>
  <c r="AL10" i="2"/>
  <c r="AL9" i="2"/>
  <c r="AL35" i="2"/>
  <c r="AL53" i="2"/>
  <c r="AL61" i="2"/>
  <c r="AL51" i="2"/>
  <c r="AL58" i="2"/>
  <c r="AL75" i="2"/>
  <c r="AL95" i="2"/>
  <c r="AL62" i="2"/>
  <c r="AL81" i="2"/>
  <c r="AL118" i="2"/>
  <c r="AL136" i="2"/>
  <c r="AL120" i="2"/>
  <c r="AL113" i="2"/>
  <c r="AL139" i="2"/>
  <c r="AL129" i="2"/>
  <c r="AL123" i="2"/>
  <c r="AL98" i="2"/>
  <c r="AL121" i="2"/>
  <c r="AL116" i="2"/>
  <c r="AL135" i="2"/>
  <c r="AL127" i="2"/>
  <c r="AL132" i="2"/>
  <c r="AL131" i="2"/>
  <c r="AL101" i="2"/>
  <c r="AL103" i="2"/>
  <c r="AL112" i="2"/>
  <c r="AL125" i="2"/>
  <c r="AL115" i="2"/>
  <c r="AL91" i="2"/>
  <c r="Y91" i="1"/>
  <c r="Y36" i="1"/>
  <c r="Y37" i="1"/>
  <c r="Y78" i="1"/>
  <c r="Y137" i="1"/>
  <c r="Y63" i="1"/>
  <c r="Y99" i="1"/>
  <c r="Y16" i="1"/>
  <c r="Y102" i="1"/>
  <c r="Y59" i="1"/>
  <c r="Y77" i="1"/>
  <c r="Y98" i="1"/>
  <c r="Y93" i="1"/>
  <c r="Y88" i="1"/>
  <c r="Y38" i="1"/>
  <c r="Y62" i="1"/>
  <c r="Y119" i="1"/>
  <c r="Y83" i="1"/>
  <c r="Y46" i="1"/>
  <c r="Y48" i="1"/>
  <c r="Y82" i="1"/>
  <c r="Y108" i="1"/>
  <c r="Y136" i="1"/>
  <c r="Y47" i="1"/>
  <c r="Y118" i="1"/>
  <c r="Y124" i="1"/>
  <c r="Y57" i="1"/>
  <c r="Y50" i="1"/>
  <c r="Y107" i="1"/>
  <c r="Y73" i="1"/>
  <c r="Y109" i="1"/>
  <c r="Y58" i="1"/>
  <c r="Y134" i="1"/>
  <c r="Y28" i="1"/>
  <c r="Y21" i="1"/>
  <c r="Y121" i="1"/>
  <c r="Y35" i="1"/>
  <c r="Y128" i="1"/>
  <c r="Y24" i="1"/>
  <c r="Y122" i="1"/>
  <c r="Y103" i="1"/>
  <c r="Y129" i="1"/>
  <c r="Y56" i="1"/>
  <c r="Y22" i="1"/>
  <c r="Y131" i="1"/>
  <c r="Y10" i="1"/>
  <c r="Y18" i="1"/>
  <c r="Y80" i="1"/>
  <c r="Y49" i="1"/>
  <c r="Y114" i="1"/>
  <c r="Y12" i="1"/>
  <c r="Y125" i="1"/>
  <c r="Y76" i="1"/>
  <c r="Y116" i="1"/>
  <c r="Y100" i="1"/>
  <c r="Y32" i="1"/>
  <c r="Y29" i="1"/>
  <c r="Y127" i="1"/>
  <c r="Y9" i="1"/>
  <c r="Y81" i="1"/>
  <c r="Y135" i="1"/>
  <c r="Y75" i="1"/>
  <c r="Y90" i="1"/>
  <c r="Y17" i="1"/>
  <c r="Y67" i="1"/>
  <c r="Y105" i="1"/>
  <c r="Y106" i="1"/>
  <c r="Y70" i="1"/>
  <c r="Y87" i="1"/>
  <c r="Y20" i="1"/>
  <c r="Y40" i="1"/>
  <c r="Y53" i="1"/>
  <c r="Y43" i="1"/>
  <c r="Y15" i="1"/>
  <c r="Y139" i="1"/>
  <c r="Y133" i="1"/>
  <c r="Y27" i="1"/>
  <c r="Y30" i="1"/>
  <c r="Y117" i="1"/>
  <c r="Y130" i="1"/>
  <c r="Y79" i="1"/>
  <c r="Y120" i="1"/>
  <c r="Y94" i="1"/>
  <c r="Y101" i="1"/>
  <c r="Y55" i="1"/>
  <c r="Y51" i="1"/>
  <c r="Y68" i="1"/>
  <c r="Y31" i="1"/>
  <c r="Y11" i="1"/>
  <c r="Y52" i="1"/>
  <c r="Y25" i="1"/>
  <c r="Y61" i="1"/>
  <c r="Y97" i="1"/>
  <c r="Y14" i="1"/>
  <c r="Y26" i="1"/>
  <c r="Y126" i="1"/>
  <c r="Y110" i="1"/>
  <c r="Y60" i="1"/>
  <c r="Y41" i="1"/>
  <c r="Y34" i="1"/>
  <c r="Y44" i="1"/>
  <c r="Y23" i="1"/>
  <c r="Y19" i="1"/>
  <c r="Y113" i="1"/>
  <c r="Y42" i="1"/>
  <c r="Y89" i="1"/>
  <c r="Y71" i="1"/>
  <c r="Y96" i="1"/>
  <c r="Y45" i="1"/>
  <c r="Y86" i="1"/>
  <c r="Y8" i="1"/>
  <c r="Y72" i="1"/>
  <c r="Y111" i="1"/>
  <c r="Y33" i="1"/>
  <c r="Y115" i="1"/>
  <c r="Y92" i="1"/>
  <c r="Y65" i="1"/>
  <c r="Y69" i="1"/>
  <c r="Y13" i="1"/>
  <c r="Y138" i="1"/>
  <c r="Y85" i="1"/>
  <c r="Y66" i="1"/>
  <c r="Y95" i="1"/>
  <c r="Y112" i="1"/>
  <c r="Y104" i="1"/>
  <c r="Y123" i="1"/>
  <c r="Y39" i="1"/>
  <c r="Y74" i="1"/>
  <c r="Y132" i="1"/>
  <c r="Y64" i="1"/>
</calcChain>
</file>

<file path=xl/sharedStrings.xml><?xml version="1.0" encoding="utf-8"?>
<sst xmlns="http://schemas.openxmlformats.org/spreadsheetml/2006/main" count="368" uniqueCount="165">
  <si>
    <t>%</t>
  </si>
  <si>
    <t>Alessandria</t>
  </si>
  <si>
    <t>Asti</t>
  </si>
  <si>
    <t>Biella</t>
  </si>
  <si>
    <t>Cuneo</t>
  </si>
  <si>
    <t>Novara</t>
  </si>
  <si>
    <t>Torino</t>
  </si>
  <si>
    <t>Verbania</t>
  </si>
  <si>
    <t>Vercelli</t>
  </si>
  <si>
    <t>Piemonte</t>
  </si>
  <si>
    <t>Aosta</t>
  </si>
  <si>
    <t>Valle d'Aosta</t>
  </si>
  <si>
    <t>Bergamo</t>
  </si>
  <si>
    <t>Brescia</t>
  </si>
  <si>
    <t>Como</t>
  </si>
  <si>
    <t>Cremona</t>
  </si>
  <si>
    <t>Lecco</t>
  </si>
  <si>
    <t>Lodi</t>
  </si>
  <si>
    <t>Mantova</t>
  </si>
  <si>
    <t>Milano</t>
  </si>
  <si>
    <t>Monza</t>
  </si>
  <si>
    <t>Pavia</t>
  </si>
  <si>
    <t>Sondrio</t>
  </si>
  <si>
    <t>Varese</t>
  </si>
  <si>
    <t>Lombardia</t>
  </si>
  <si>
    <t>Genova</t>
  </si>
  <si>
    <t>Imperia</t>
  </si>
  <si>
    <t>La Spezia</t>
  </si>
  <si>
    <t>Savona</t>
  </si>
  <si>
    <t>Liguria</t>
  </si>
  <si>
    <t>Bolzano</t>
  </si>
  <si>
    <t>Trento</t>
  </si>
  <si>
    <t>Trentino Alto Adige</t>
  </si>
  <si>
    <t>Belluno</t>
  </si>
  <si>
    <t>Padova</t>
  </si>
  <si>
    <t>Rovigo</t>
  </si>
  <si>
    <t>Treviso</t>
  </si>
  <si>
    <t>Venezia</t>
  </si>
  <si>
    <t>Verona</t>
  </si>
  <si>
    <t>Vicenza</t>
  </si>
  <si>
    <t>Veneto</t>
  </si>
  <si>
    <t>Gorizia</t>
  </si>
  <si>
    <t>Pordenone</t>
  </si>
  <si>
    <t>Trieste</t>
  </si>
  <si>
    <t>Udine</t>
  </si>
  <si>
    <t>Friuli Venezia Giulia</t>
  </si>
  <si>
    <t>Bologna</t>
  </si>
  <si>
    <t>Ferrara</t>
  </si>
  <si>
    <t>Forlì</t>
  </si>
  <si>
    <t>Modena</t>
  </si>
  <si>
    <t>Parma</t>
  </si>
  <si>
    <t>Piacenza</t>
  </si>
  <si>
    <t>Ravenna</t>
  </si>
  <si>
    <t>Reggio Emilia</t>
  </si>
  <si>
    <t>Rimini</t>
  </si>
  <si>
    <t>Emilia Romagna</t>
  </si>
  <si>
    <t>Arezzo</t>
  </si>
  <si>
    <t>Firenze</t>
  </si>
  <si>
    <t>Grosseto</t>
  </si>
  <si>
    <t>Livorno</t>
  </si>
  <si>
    <t>Lucca</t>
  </si>
  <si>
    <t>Massa Carrara</t>
  </si>
  <si>
    <t>Pisa</t>
  </si>
  <si>
    <t>Pistoia</t>
  </si>
  <si>
    <t>Prato</t>
  </si>
  <si>
    <t>Siena</t>
  </si>
  <si>
    <t>Toscana</t>
  </si>
  <si>
    <t>Perugia</t>
  </si>
  <si>
    <t>Terni</t>
  </si>
  <si>
    <t>Umbria</t>
  </si>
  <si>
    <t>Ancona</t>
  </si>
  <si>
    <t>Ascoli Piceno</t>
  </si>
  <si>
    <t>Fermo</t>
  </si>
  <si>
    <t>Macerata</t>
  </si>
  <si>
    <t>Pesaro</t>
  </si>
  <si>
    <t>Marche</t>
  </si>
  <si>
    <t>Frosinone</t>
  </si>
  <si>
    <t>Latina</t>
  </si>
  <si>
    <t>Rieti</t>
  </si>
  <si>
    <t>Roma</t>
  </si>
  <si>
    <t>Viterbo</t>
  </si>
  <si>
    <t>Lazio</t>
  </si>
  <si>
    <t>Chieti</t>
  </si>
  <si>
    <t>L'Aquila</t>
  </si>
  <si>
    <t>Pescara</t>
  </si>
  <si>
    <t>Teramo</t>
  </si>
  <si>
    <t>Abruzzo</t>
  </si>
  <si>
    <t>Campobasso</t>
  </si>
  <si>
    <t>Isernia</t>
  </si>
  <si>
    <t>Molise</t>
  </si>
  <si>
    <t>Avellino</t>
  </si>
  <si>
    <t>Benevento</t>
  </si>
  <si>
    <t>Caserta</t>
  </si>
  <si>
    <t>Napoli</t>
  </si>
  <si>
    <t>Salerno</t>
  </si>
  <si>
    <t>Campania</t>
  </si>
  <si>
    <t>Bari</t>
  </si>
  <si>
    <t>Barletta</t>
  </si>
  <si>
    <t>Brindisi</t>
  </si>
  <si>
    <t>Foggia</t>
  </si>
  <si>
    <t>Lecce</t>
  </si>
  <si>
    <t>Taranto</t>
  </si>
  <si>
    <t>Puglia</t>
  </si>
  <si>
    <t>Matera</t>
  </si>
  <si>
    <t>Potenza</t>
  </si>
  <si>
    <t>Basilicata</t>
  </si>
  <si>
    <t>Catanzaro</t>
  </si>
  <si>
    <t>Cosenza</t>
  </si>
  <si>
    <t>Crotone</t>
  </si>
  <si>
    <t>Reggio Calabria</t>
  </si>
  <si>
    <t>Vibo Valentia</t>
  </si>
  <si>
    <t>Calabria</t>
  </si>
  <si>
    <t>Agrigento</t>
  </si>
  <si>
    <t>Caltanissetta</t>
  </si>
  <si>
    <t>Catania</t>
  </si>
  <si>
    <t>Enna</t>
  </si>
  <si>
    <t>Messina</t>
  </si>
  <si>
    <t>Palermo</t>
  </si>
  <si>
    <t>Ragusa</t>
  </si>
  <si>
    <t>Siracusa</t>
  </si>
  <si>
    <t>Trapani</t>
  </si>
  <si>
    <t>Sicilia</t>
  </si>
  <si>
    <t>Cagliari</t>
  </si>
  <si>
    <t>Carbonia Iglesias</t>
  </si>
  <si>
    <t>Medio Campidano</t>
  </si>
  <si>
    <t>Nuoro</t>
  </si>
  <si>
    <t>Ogliastra</t>
  </si>
  <si>
    <t>Olbia Tempio</t>
  </si>
  <si>
    <t>Oristano</t>
  </si>
  <si>
    <t>Sassari</t>
  </si>
  <si>
    <t>Sardegna</t>
  </si>
  <si>
    <t>IMMATRICOLAZIONI RIMORCHI E SEMIRIMORCHI &gt;3,5 T. DI PTT PER REGIONI E PROVINCE</t>
  </si>
  <si>
    <t>Sud Sardegna</t>
  </si>
  <si>
    <r>
      <t xml:space="preserve">Semirimorchi
</t>
    </r>
    <r>
      <rPr>
        <b/>
        <i/>
        <sz val="9"/>
        <color theme="1" tint="0.14999847407452621"/>
        <rFont val="Trebuchet MS"/>
        <family val="2"/>
      </rPr>
      <t>Semitrailers</t>
    </r>
  </si>
  <si>
    <r>
      <t xml:space="preserve">Rimorchi
</t>
    </r>
    <r>
      <rPr>
        <b/>
        <i/>
        <sz val="9"/>
        <color theme="1" tint="0.14999847407452621"/>
        <rFont val="Trebuchet MS"/>
        <family val="2"/>
      </rPr>
      <t>Trailers</t>
    </r>
  </si>
  <si>
    <r>
      <t xml:space="preserve">Totale
</t>
    </r>
    <r>
      <rPr>
        <b/>
        <i/>
        <sz val="9"/>
        <color theme="1" tint="0.14999847407452621"/>
        <rFont val="Trebuchet MS"/>
        <family val="2"/>
      </rPr>
      <t>Total</t>
    </r>
  </si>
  <si>
    <t xml:space="preserve">Nota - Elaborazioni Anfia su dati del Ministero dei Trasporti presenti in archivio al 30/06/2017 (Aut. Min.D07161/H4). </t>
  </si>
  <si>
    <t>Fino al 2013, i dati sono stati elaborati dall'Anfia in base al numero delle carte di circolazione rilasciate. Dal 2014, i dati sono elaborati in base all'effettiva data di immatricolazione.</t>
  </si>
  <si>
    <t>Note - Prepared by Anfia on Ministry of Transports data as of June 30, 2017.</t>
  </si>
  <si>
    <t>Up to 2013, figures result from Anfia elaborations based on the total number of registration papers issued by the Ministry of Transport. Starting from 2014, data processing is based on the date of registration.</t>
  </si>
  <si>
    <t>NEW REGISTRATIONS OF TRAILERS AND SEMITRAILERS &gt;3.5 T. GVW BY REGIONS AND PROVINCES</t>
  </si>
  <si>
    <t>NEW REGISTRATIONS OF TRAILERS AND SEMITRAILERS &gt;3.5 T. GVW BY REGION AND PROVINCES</t>
  </si>
  <si>
    <r>
      <t>Totale /</t>
    </r>
    <r>
      <rPr>
        <b/>
        <i/>
        <sz val="9"/>
        <color theme="1" tint="0.14999847407452621"/>
        <rFont val="Trebuchet MS"/>
        <family val="2"/>
      </rPr>
      <t>Total</t>
    </r>
  </si>
  <si>
    <r>
      <t xml:space="preserve">Province / </t>
    </r>
    <r>
      <rPr>
        <b/>
        <i/>
        <sz val="9"/>
        <color theme="1" tint="0.14999847407452621"/>
        <rFont val="Trebuchet MS"/>
        <family val="2"/>
      </rPr>
      <t>provinces</t>
    </r>
  </si>
  <si>
    <r>
      <t xml:space="preserve">Totale NORD-OVEST /
</t>
    </r>
    <r>
      <rPr>
        <b/>
        <i/>
        <sz val="8"/>
        <color theme="1" tint="0.14999847407452621"/>
        <rFont val="Trebuchet MS"/>
        <family val="2"/>
      </rPr>
      <t>Total NORTH-WEST</t>
    </r>
  </si>
  <si>
    <r>
      <t xml:space="preserve">Totale NORD-EST /
</t>
    </r>
    <r>
      <rPr>
        <b/>
        <i/>
        <sz val="8"/>
        <color theme="1" tint="0.14999847407452621"/>
        <rFont val="Trebuchet MS"/>
        <family val="2"/>
      </rPr>
      <t>Total NORTH-EAST</t>
    </r>
  </si>
  <si>
    <r>
      <t xml:space="preserve">Totale SUD-ISOLE / 
</t>
    </r>
    <r>
      <rPr>
        <b/>
        <i/>
        <sz val="8"/>
        <color theme="1" tint="0.14999847407452621"/>
        <rFont val="Trebuchet MS"/>
        <family val="2"/>
      </rPr>
      <t>Total SOUTH-ISLANDS</t>
    </r>
  </si>
  <si>
    <t>NORD-EST/NORTH-EAST</t>
  </si>
  <si>
    <t>CENTRO/CENTER</t>
  </si>
  <si>
    <t>SUD-ISOLE/SOUTH-ISLANDS</t>
  </si>
  <si>
    <t>Area (R&amp;S)</t>
  </si>
  <si>
    <r>
      <t xml:space="preserve">Totale CENTRO / 
</t>
    </r>
    <r>
      <rPr>
        <b/>
        <i/>
        <sz val="8"/>
        <color theme="1" tint="0.14999847407452621"/>
        <rFont val="Trebuchet MS"/>
        <family val="2"/>
      </rPr>
      <t>Total CENTER</t>
    </r>
  </si>
  <si>
    <t>Verbano-Cusio-Ossola</t>
  </si>
  <si>
    <t>Monza e della Brianza</t>
  </si>
  <si>
    <t>Forlì - Cesena</t>
  </si>
  <si>
    <t>Massa - Carrara</t>
  </si>
  <si>
    <t>Barletta - Andria - Trani</t>
  </si>
  <si>
    <t>Pesaro - Urbino</t>
  </si>
  <si>
    <r>
      <t>* Dati provvisori</t>
    </r>
    <r>
      <rPr>
        <i/>
        <sz val="8"/>
        <color theme="1" tint="0.14999847407452621"/>
        <rFont val="Trebuchet MS"/>
        <family val="2"/>
      </rPr>
      <t xml:space="preserve"> / * Provisional data</t>
    </r>
  </si>
  <si>
    <r>
      <t>NORD-OVEST/</t>
    </r>
    <r>
      <rPr>
        <i/>
        <sz val="8"/>
        <color theme="0"/>
        <rFont val="Arial"/>
        <family val="2"/>
      </rPr>
      <t>NORTH-WEST</t>
    </r>
    <r>
      <rPr>
        <sz val="8"/>
        <color theme="0"/>
        <rFont val="Arial"/>
        <family val="2"/>
      </rPr>
      <t xml:space="preserve"> </t>
    </r>
  </si>
  <si>
    <t>2022*</t>
  </si>
  <si>
    <t xml:space="preserve">Nota - Elaborazioni Anfia su dati del Ministero dei Trasporti presenti in archivio al 30/04/2023 (Aut. Min.D07161/H4). </t>
  </si>
  <si>
    <t>Note - Prepared by Anfia on Ministry of Transports data as of April 30, 2023.</t>
  </si>
  <si>
    <t>Note - Prepared by Anfia on Ministry of Transports data as of April 30, 2023</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</si>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</sst>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0_ ;\-#,##0\ "/>
    <numFmt numFmtId="166" formatCode="##,##0"/>
  </numFmts>
  <fonts count="42"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sz val="11"/>
      <color indexed="8"/>
      <name val="Trebuchet MS"/>
      <family val="2"/>
    </font>
    <font>
      <i/>
      <sz val="11"/>
      <name val="Trebuchet MS"/>
      <family val="2"/>
    </font>
    <font>
      <i/>
      <sz val="9"/>
      <name val="Trebuchet MS"/>
      <family val="2"/>
    </font>
    <font>
      <sz val="9"/>
      <color indexed="8"/>
      <name val="Trebuchet MS"/>
      <family val="2"/>
    </font>
    <font>
      <sz val="9"/>
      <name val="Trebuchet MS"/>
      <family val="2"/>
    </font>
    <font>
      <b/>
      <sz val="9"/>
      <name val="Trebuchet MS"/>
      <family val="2"/>
    </font>
    <font>
      <sz val="8"/>
      <name val="Trebuchet MS"/>
      <family val="2"/>
    </font>
    <font>
      <b/>
      <i/>
      <sz val="9"/>
      <color theme="1" tint="0.14999847407452621"/>
      <name val="Trebuchet MS"/>
      <family val="2"/>
    </font>
    <font>
      <i/>
      <sz val="8"/>
      <color theme="1" tint="0.14999847407452621"/>
      <name val="Trebuchet MS"/>
      <family val="2"/>
    </font>
    <font>
      <i/>
      <sz val="8"/>
      <name val="Trebuchet MS"/>
      <family val="2"/>
    </font>
    <font>
      <i/>
      <sz val="11"/>
      <color theme="1" tint="0.14999847407452621"/>
      <name val="Trebuchet MS"/>
      <family val="2"/>
    </font>
    <font>
      <b/>
      <sz val="8"/>
      <name val="Trebuchet MS"/>
      <family val="2"/>
    </font>
    <font>
      <b/>
      <i/>
      <sz val="8"/>
      <color theme="1" tint="0.14999847407452621"/>
      <name val="Trebuchet MS"/>
      <family val="2"/>
    </font>
    <font>
      <sz val="11"/>
      <color rgb="FFFF0000"/>
      <name val="Calibri"/>
      <family val="2"/>
    </font>
    <font>
      <sz val="11"/>
      <color theme="1" tint="0.14999847407452621"/>
      <name val="Calibri"/>
      <family val="2"/>
    </font>
    <font>
      <sz val="11"/>
      <color theme="0"/>
      <name val="Calibri"/>
      <family val="2"/>
    </font>
    <font>
      <b/>
      <sz val="8"/>
      <color theme="0"/>
      <name val="Arial"/>
      <family val="2"/>
    </font>
    <font>
      <sz val="8"/>
      <color theme="0"/>
      <name val="Arial"/>
      <family val="2"/>
    </font>
    <font>
      <i/>
      <sz val="8"/>
      <color theme="0"/>
      <name val="Arial"/>
      <family val="2"/>
    </font>
    <font>
      <sz val="11"/>
      <color rgb="FFFFC000"/>
      <name val="Calibri"/>
      <family val="2"/>
    </font>
    <font>
      <sz val="8"/>
      <color theme="0"/>
      <name val="Trebuchet MS"/>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9"/>
        <bgColor indexed="64"/>
      </patternFill>
    </fill>
    <fill>
      <patternFill patternType="solid">
        <fgColor theme="0"/>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22"/>
      </top>
      <bottom style="hair">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22"/>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hair">
        <color indexed="2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1"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149">
    <xf numFmtId="0" fontId="0" fillId="0" borderId="0" xfId="0"/>
    <xf numFmtId="0" fontId="21" fillId="0" borderId="0" xfId="0" applyFont="1"/>
    <xf numFmtId="0" fontId="24" fillId="0" borderId="0" xfId="0" applyFont="1"/>
    <xf numFmtId="0" fontId="23" fillId="0" borderId="0" xfId="0" applyFont="1"/>
    <xf numFmtId="0" fontId="25" fillId="0" borderId="0" xfId="0" applyFont="1"/>
    <xf numFmtId="0" fontId="26" fillId="0" borderId="0" xfId="0" applyFont="1"/>
    <xf numFmtId="164" fontId="25" fillId="0" borderId="0" xfId="0" applyNumberFormat="1" applyFont="1"/>
    <xf numFmtId="41" fontId="25" fillId="25" borderId="10" xfId="29" applyFont="1" applyFill="1" applyBorder="1" applyAlignment="1">
      <alignment horizontal="right"/>
    </xf>
    <xf numFmtId="41" fontId="26" fillId="25" borderId="10" xfId="29" applyFont="1" applyFill="1" applyBorder="1" applyAlignment="1">
      <alignment horizontal="right"/>
    </xf>
    <xf numFmtId="164" fontId="25" fillId="0" borderId="10" xfId="0" applyNumberFormat="1" applyFont="1" applyBorder="1" applyAlignment="1">
      <alignment horizontal="right"/>
    </xf>
    <xf numFmtId="41" fontId="25" fillId="0" borderId="10" xfId="29" applyFont="1" applyBorder="1" applyAlignment="1">
      <alignment horizontal="right"/>
    </xf>
    <xf numFmtId="41" fontId="26" fillId="0" borderId="10" xfId="29" applyFont="1" applyBorder="1" applyAlignment="1">
      <alignment horizontal="right"/>
    </xf>
    <xf numFmtId="41" fontId="25" fillId="25" borderId="13" xfId="29" applyFont="1" applyFill="1" applyBorder="1"/>
    <xf numFmtId="41" fontId="26" fillId="25" borderId="13" xfId="29" applyFont="1" applyFill="1" applyBorder="1" applyAlignment="1">
      <alignment horizontal="right"/>
    </xf>
    <xf numFmtId="164" fontId="25" fillId="0" borderId="13" xfId="0" applyNumberFormat="1" applyFont="1" applyBorder="1" applyAlignment="1">
      <alignment horizontal="right"/>
    </xf>
    <xf numFmtId="41" fontId="25" fillId="0" borderId="13" xfId="29" applyFont="1" applyBorder="1"/>
    <xf numFmtId="41" fontId="26" fillId="0" borderId="13" xfId="29" applyFont="1" applyBorder="1" applyAlignment="1">
      <alignment horizontal="right"/>
    </xf>
    <xf numFmtId="41" fontId="25" fillId="25" borderId="13" xfId="29" applyFont="1" applyFill="1" applyBorder="1" applyAlignment="1">
      <alignment horizontal="right"/>
    </xf>
    <xf numFmtId="41" fontId="25" fillId="0" borderId="13" xfId="29" applyFont="1" applyBorder="1" applyAlignment="1">
      <alignment horizontal="right"/>
    </xf>
    <xf numFmtId="41" fontId="25" fillId="25" borderId="10" xfId="29" applyFont="1" applyFill="1" applyBorder="1"/>
    <xf numFmtId="41" fontId="25" fillId="0" borderId="10" xfId="29" applyFont="1" applyBorder="1"/>
    <xf numFmtId="41" fontId="26" fillId="25" borderId="14" xfId="29" applyFont="1" applyFill="1" applyBorder="1"/>
    <xf numFmtId="41" fontId="26" fillId="25" borderId="11" xfId="29" applyFont="1" applyFill="1" applyBorder="1"/>
    <xf numFmtId="164" fontId="26" fillId="0" borderId="11" xfId="0" applyNumberFormat="1" applyFont="1" applyBorder="1" applyAlignment="1">
      <alignment horizontal="right"/>
    </xf>
    <xf numFmtId="41" fontId="26" fillId="0" borderId="14" xfId="29" applyFont="1" applyBorder="1"/>
    <xf numFmtId="41" fontId="26" fillId="0" borderId="11" xfId="29" applyFont="1" applyBorder="1"/>
    <xf numFmtId="41" fontId="25" fillId="25" borderId="14" xfId="29" applyFont="1" applyFill="1" applyBorder="1"/>
    <xf numFmtId="164" fontId="25" fillId="0" borderId="14" xfId="0" applyNumberFormat="1" applyFont="1" applyBorder="1" applyAlignment="1">
      <alignment horizontal="right"/>
    </xf>
    <xf numFmtId="41" fontId="25" fillId="0" borderId="14" xfId="29" applyFont="1" applyBorder="1"/>
    <xf numFmtId="41" fontId="26" fillId="25" borderId="12" xfId="29" applyFont="1" applyFill="1" applyBorder="1"/>
    <xf numFmtId="164" fontId="26" fillId="0" borderId="12" xfId="0" applyNumberFormat="1" applyFont="1" applyBorder="1" applyAlignment="1">
      <alignment horizontal="right"/>
    </xf>
    <xf numFmtId="41" fontId="26" fillId="0" borderId="12" xfId="29" applyFont="1" applyBorder="1"/>
    <xf numFmtId="41" fontId="26" fillId="25" borderId="10" xfId="29" applyFont="1" applyFill="1" applyBorder="1"/>
    <xf numFmtId="41" fontId="26" fillId="0" borderId="10" xfId="29" applyFont="1" applyBorder="1"/>
    <xf numFmtId="41" fontId="26" fillId="25" borderId="13" xfId="29" applyFont="1" applyFill="1" applyBorder="1"/>
    <xf numFmtId="41" fontId="26" fillId="0" borderId="13" xfId="29" applyFont="1" applyBorder="1"/>
    <xf numFmtId="164" fontId="26" fillId="0" borderId="14" xfId="0" applyNumberFormat="1" applyFont="1" applyBorder="1" applyAlignment="1">
      <alignment horizontal="right"/>
    </xf>
    <xf numFmtId="41" fontId="25" fillId="25" borderId="15" xfId="29" applyFont="1" applyFill="1" applyBorder="1"/>
    <xf numFmtId="41" fontId="26" fillId="25" borderId="15" xfId="29" applyFont="1" applyFill="1" applyBorder="1"/>
    <xf numFmtId="164" fontId="25" fillId="0" borderId="15" xfId="0" applyNumberFormat="1" applyFont="1" applyBorder="1" applyAlignment="1">
      <alignment horizontal="right"/>
    </xf>
    <xf numFmtId="41" fontId="25" fillId="0" borderId="15" xfId="29" applyFont="1" applyBorder="1"/>
    <xf numFmtId="41" fontId="26" fillId="0" borderId="15" xfId="29" applyFont="1" applyBorder="1"/>
    <xf numFmtId="41" fontId="25" fillId="25" borderId="12" xfId="29" applyFont="1" applyFill="1" applyBorder="1"/>
    <xf numFmtId="164" fontId="25" fillId="0" borderId="12" xfId="0" applyNumberFormat="1" applyFont="1" applyBorder="1" applyAlignment="1">
      <alignment horizontal="right"/>
    </xf>
    <xf numFmtId="41" fontId="25" fillId="0" borderId="12" xfId="29" applyFont="1" applyBorder="1"/>
    <xf numFmtId="41" fontId="25" fillId="25" borderId="17" xfId="29" applyFont="1" applyFill="1" applyBorder="1"/>
    <xf numFmtId="41" fontId="26" fillId="25" borderId="17" xfId="29" applyFont="1" applyFill="1" applyBorder="1"/>
    <xf numFmtId="164" fontId="25" fillId="0" borderId="17" xfId="0" applyNumberFormat="1" applyFont="1" applyBorder="1" applyAlignment="1">
      <alignment horizontal="right"/>
    </xf>
    <xf numFmtId="41" fontId="25" fillId="0" borderId="17" xfId="29" applyFont="1" applyBorder="1"/>
    <xf numFmtId="41" fontId="26" fillId="0" borderId="17" xfId="29" applyFont="1" applyBorder="1"/>
    <xf numFmtId="0" fontId="24" fillId="0" borderId="0" xfId="0" applyFont="1" applyAlignment="1">
      <alignment vertical="top"/>
    </xf>
    <xf numFmtId="0" fontId="24" fillId="26" borderId="0" xfId="0" applyFont="1" applyFill="1"/>
    <xf numFmtId="0" fontId="26" fillId="26" borderId="10" xfId="0" applyFont="1" applyFill="1" applyBorder="1" applyAlignment="1">
      <alignment horizontal="center" vertical="center"/>
    </xf>
    <xf numFmtId="0" fontId="25" fillId="26" borderId="10" xfId="0" applyFont="1" applyFill="1" applyBorder="1" applyAlignment="1">
      <alignment horizontal="center" vertical="center"/>
    </xf>
    <xf numFmtId="41" fontId="25" fillId="26" borderId="21" xfId="0" applyNumberFormat="1" applyFont="1" applyFill="1" applyBorder="1"/>
    <xf numFmtId="165" fontId="26" fillId="26" borderId="21" xfId="0" applyNumberFormat="1" applyFont="1" applyFill="1" applyBorder="1"/>
    <xf numFmtId="3" fontId="26" fillId="26" borderId="0" xfId="0" applyNumberFormat="1" applyFont="1" applyFill="1"/>
    <xf numFmtId="0" fontId="27" fillId="0" borderId="0" xfId="0" applyFont="1" applyAlignment="1">
      <alignment vertical="top"/>
    </xf>
    <xf numFmtId="0" fontId="29" fillId="0" borderId="0" xfId="0" applyFont="1"/>
    <xf numFmtId="0" fontId="29" fillId="0" borderId="0" xfId="0" applyFont="1" applyAlignment="1">
      <alignment vertical="top"/>
    </xf>
    <xf numFmtId="3" fontId="26" fillId="0" borderId="14" xfId="0" applyNumberFormat="1" applyFont="1" applyBorder="1" applyAlignment="1">
      <alignment horizontal="left" vertical="center"/>
    </xf>
    <xf numFmtId="41" fontId="25" fillId="0" borderId="10" xfId="0" applyNumberFormat="1" applyFont="1" applyBorder="1" applyAlignment="1">
      <alignment horizontal="left" vertical="center"/>
    </xf>
    <xf numFmtId="41" fontId="25" fillId="0" borderId="13" xfId="0" applyNumberFormat="1" applyFont="1" applyBorder="1" applyAlignment="1">
      <alignment horizontal="left" vertical="center"/>
    </xf>
    <xf numFmtId="41" fontId="26" fillId="0" borderId="14" xfId="0" applyNumberFormat="1" applyFont="1" applyBorder="1" applyAlignment="1">
      <alignment vertical="center"/>
    </xf>
    <xf numFmtId="41" fontId="25" fillId="0" borderId="10" xfId="0" applyNumberFormat="1" applyFont="1" applyBorder="1" applyAlignment="1">
      <alignment vertical="center"/>
    </xf>
    <xf numFmtId="41" fontId="25" fillId="0" borderId="13" xfId="0" applyNumberFormat="1" applyFont="1" applyBorder="1" applyAlignment="1">
      <alignment vertical="center"/>
    </xf>
    <xf numFmtId="3" fontId="32" fillId="0" borderId="14" xfId="0" applyNumberFormat="1" applyFont="1" applyBorder="1" applyAlignment="1">
      <alignment horizontal="left" vertical="center" wrapText="1"/>
    </xf>
    <xf numFmtId="41" fontId="26" fillId="25" borderId="14" xfId="29" applyFont="1" applyFill="1" applyBorder="1" applyAlignment="1">
      <alignment vertical="center"/>
    </xf>
    <xf numFmtId="164" fontId="26" fillId="0" borderId="14" xfId="0" applyNumberFormat="1" applyFont="1" applyBorder="1" applyAlignment="1">
      <alignment horizontal="right" vertical="center"/>
    </xf>
    <xf numFmtId="41" fontId="25" fillId="0" borderId="17" xfId="0" applyNumberFormat="1" applyFont="1" applyBorder="1" applyAlignment="1">
      <alignment vertical="center"/>
    </xf>
    <xf numFmtId="41" fontId="25" fillId="0" borderId="15" xfId="0" applyNumberFormat="1" applyFont="1" applyBorder="1" applyAlignment="1">
      <alignment vertical="center"/>
    </xf>
    <xf numFmtId="41" fontId="26" fillId="0" borderId="11" xfId="0" applyNumberFormat="1" applyFont="1" applyBorder="1" applyAlignment="1">
      <alignment vertical="center"/>
    </xf>
    <xf numFmtId="41" fontId="25" fillId="25" borderId="10" xfId="29" applyFont="1" applyFill="1" applyBorder="1" applyAlignment="1">
      <alignment horizontal="right" vertical="center"/>
    </xf>
    <xf numFmtId="41" fontId="26" fillId="25" borderId="10" xfId="29" applyFont="1" applyFill="1" applyBorder="1" applyAlignment="1">
      <alignment horizontal="right" vertical="center"/>
    </xf>
    <xf numFmtId="164" fontId="25" fillId="0" borderId="10" xfId="0" applyNumberFormat="1" applyFont="1" applyBorder="1" applyAlignment="1">
      <alignment horizontal="right" vertical="center"/>
    </xf>
    <xf numFmtId="41" fontId="25" fillId="25" borderId="13" xfId="29" applyFont="1" applyFill="1" applyBorder="1" applyAlignment="1">
      <alignment vertical="center"/>
    </xf>
    <xf numFmtId="41" fontId="26" fillId="25" borderId="13" xfId="29" applyFont="1" applyFill="1" applyBorder="1" applyAlignment="1">
      <alignment horizontal="right" vertical="center"/>
    </xf>
    <xf numFmtId="164" fontId="25" fillId="0" borderId="13" xfId="0" applyNumberFormat="1" applyFont="1" applyBorder="1" applyAlignment="1">
      <alignment horizontal="right" vertical="center"/>
    </xf>
    <xf numFmtId="41" fontId="25" fillId="25" borderId="13" xfId="29" applyFont="1" applyFill="1" applyBorder="1" applyAlignment="1">
      <alignment horizontal="right" vertical="center"/>
    </xf>
    <xf numFmtId="41" fontId="25" fillId="25" borderId="10" xfId="29" applyFont="1" applyFill="1" applyBorder="1" applyAlignment="1">
      <alignment vertical="center"/>
    </xf>
    <xf numFmtId="41" fontId="26" fillId="25" borderId="11" xfId="29" applyFont="1" applyFill="1" applyBorder="1" applyAlignment="1">
      <alignment vertical="center"/>
    </xf>
    <xf numFmtId="164" fontId="26" fillId="0" borderId="11" xfId="0" applyNumberFormat="1" applyFont="1" applyBorder="1" applyAlignment="1">
      <alignment horizontal="right" vertical="center"/>
    </xf>
    <xf numFmtId="41" fontId="25" fillId="25" borderId="14" xfId="29" applyFont="1" applyFill="1" applyBorder="1" applyAlignment="1">
      <alignment vertical="center"/>
    </xf>
    <xf numFmtId="164" fontId="25" fillId="0" borderId="14" xfId="0" applyNumberFormat="1" applyFont="1" applyBorder="1" applyAlignment="1">
      <alignment horizontal="right" vertical="center"/>
    </xf>
    <xf numFmtId="41" fontId="26" fillId="25" borderId="12" xfId="29" applyFont="1" applyFill="1" applyBorder="1" applyAlignment="1">
      <alignment vertical="center"/>
    </xf>
    <xf numFmtId="164" fontId="26" fillId="0" borderId="12" xfId="0" applyNumberFormat="1" applyFont="1" applyBorder="1" applyAlignment="1">
      <alignment horizontal="right" vertical="center"/>
    </xf>
    <xf numFmtId="41" fontId="26" fillId="25" borderId="13" xfId="29" applyFont="1" applyFill="1" applyBorder="1" applyAlignment="1">
      <alignment vertical="center"/>
    </xf>
    <xf numFmtId="41" fontId="25" fillId="25" borderId="17" xfId="29" applyFont="1" applyFill="1" applyBorder="1" applyAlignment="1">
      <alignment vertical="center"/>
    </xf>
    <xf numFmtId="41" fontId="26" fillId="25" borderId="17" xfId="29" applyFont="1" applyFill="1" applyBorder="1" applyAlignment="1">
      <alignment vertical="center"/>
    </xf>
    <xf numFmtId="164" fontId="25" fillId="0" borderId="17" xfId="0" applyNumberFormat="1" applyFont="1" applyBorder="1" applyAlignment="1">
      <alignment horizontal="right" vertical="center"/>
    </xf>
    <xf numFmtId="41" fontId="26" fillId="25" borderId="10" xfId="29" applyFont="1" applyFill="1" applyBorder="1" applyAlignment="1">
      <alignment vertical="center"/>
    </xf>
    <xf numFmtId="41" fontId="25" fillId="25" borderId="15" xfId="29" applyFont="1" applyFill="1" applyBorder="1" applyAlignment="1">
      <alignment vertical="center"/>
    </xf>
    <xf numFmtId="41" fontId="26" fillId="25" borderId="15" xfId="29" applyFont="1" applyFill="1" applyBorder="1" applyAlignment="1">
      <alignment vertical="center"/>
    </xf>
    <xf numFmtId="164" fontId="25" fillId="0" borderId="15" xfId="0" applyNumberFormat="1" applyFont="1" applyBorder="1" applyAlignment="1">
      <alignment horizontal="right" vertical="center"/>
    </xf>
    <xf numFmtId="41" fontId="25" fillId="25" borderId="12" xfId="29" applyFont="1" applyFill="1" applyBorder="1" applyAlignment="1">
      <alignment vertical="center"/>
    </xf>
    <xf numFmtId="164" fontId="25" fillId="0" borderId="12" xfId="0" applyNumberFormat="1" applyFont="1" applyBorder="1" applyAlignment="1">
      <alignment horizontal="right" vertical="center"/>
    </xf>
    <xf numFmtId="0" fontId="20" fillId="0" borderId="0" xfId="0" applyFont="1" applyAlignment="1">
      <alignment horizontal="left"/>
    </xf>
    <xf numFmtId="0" fontId="22" fillId="0" borderId="0" xfId="0" applyFont="1" applyAlignment="1">
      <alignment horizontal="left"/>
    </xf>
    <xf numFmtId="3" fontId="26" fillId="0" borderId="0" xfId="0" applyNumberFormat="1" applyFont="1" applyAlignment="1">
      <alignment horizontal="left" vertical="center"/>
    </xf>
    <xf numFmtId="41" fontId="26" fillId="25" borderId="0" xfId="29" applyFont="1" applyFill="1" applyBorder="1"/>
    <xf numFmtId="164" fontId="26" fillId="0" borderId="0" xfId="0" applyNumberFormat="1" applyFont="1" applyAlignment="1">
      <alignment horizontal="right"/>
    </xf>
    <xf numFmtId="41" fontId="26" fillId="0" borderId="0" xfId="29" applyFont="1" applyBorder="1"/>
    <xf numFmtId="0" fontId="27" fillId="0" borderId="0" xfId="0" applyFont="1"/>
    <xf numFmtId="0" fontId="30" fillId="0" borderId="0" xfId="0" applyFont="1" applyAlignment="1">
      <alignment vertical="top"/>
    </xf>
    <xf numFmtId="0" fontId="34" fillId="0" borderId="0" xfId="0" applyFont="1"/>
    <xf numFmtId="10" fontId="24" fillId="0" borderId="0" xfId="0" applyNumberFormat="1" applyFont="1"/>
    <xf numFmtId="0" fontId="30" fillId="0" borderId="0" xfId="0" applyFont="1" applyAlignment="1">
      <alignment horizontal="left" vertical="top"/>
    </xf>
    <xf numFmtId="1" fontId="26" fillId="0" borderId="12" xfId="0" applyNumberFormat="1" applyFont="1" applyBorder="1" applyAlignment="1">
      <alignment horizontal="right" vertical="center"/>
    </xf>
    <xf numFmtId="0" fontId="35" fillId="0" borderId="0" xfId="0" applyFont="1"/>
    <xf numFmtId="0" fontId="36" fillId="0" borderId="0" xfId="0" applyFont="1"/>
    <xf numFmtId="0" fontId="20" fillId="0" borderId="0" xfId="0" applyFont="1" applyAlignment="1">
      <alignment horizontal="left" indent="17"/>
    </xf>
    <xf numFmtId="0" fontId="31" fillId="0" borderId="0" xfId="0" applyFont="1" applyAlignment="1">
      <alignment horizontal="left" indent="17"/>
    </xf>
    <xf numFmtId="0" fontId="27" fillId="0" borderId="20" xfId="0" applyFont="1" applyBorder="1" applyAlignment="1">
      <alignment horizontal="left"/>
    </xf>
    <xf numFmtId="0" fontId="27" fillId="0" borderId="0" xfId="0" applyFont="1" applyAlignment="1">
      <alignment horizontal="left"/>
    </xf>
    <xf numFmtId="0" fontId="36" fillId="26" borderId="0" xfId="0" applyFont="1" applyFill="1"/>
    <xf numFmtId="0" fontId="37" fillId="26" borderId="0" xfId="31" applyFont="1" applyFill="1" applyAlignment="1">
      <alignment vertical="center"/>
    </xf>
    <xf numFmtId="0" fontId="37" fillId="26" borderId="0" xfId="31" applyFont="1" applyFill="1" applyAlignment="1">
      <alignment horizontal="right" vertical="center"/>
    </xf>
    <xf numFmtId="49" fontId="38" fillId="26" borderId="0" xfId="31" applyNumberFormat="1" applyFont="1" applyFill="1" applyAlignment="1">
      <alignment vertical="center"/>
    </xf>
    <xf numFmtId="166" fontId="38" fillId="26" borderId="0" xfId="31" applyNumberFormat="1" applyFont="1" applyFill="1" applyAlignment="1">
      <alignment horizontal="right" wrapText="1"/>
    </xf>
    <xf numFmtId="0" fontId="38" fillId="26" borderId="0" xfId="31" applyFont="1" applyFill="1"/>
    <xf numFmtId="49" fontId="38" fillId="26" borderId="0" xfId="31" applyNumberFormat="1" applyFont="1" applyFill="1" applyAlignment="1">
      <alignment horizontal="right" vertical="center"/>
    </xf>
    <xf numFmtId="0" fontId="38" fillId="26" borderId="0" xfId="31" applyFont="1" applyFill="1" applyAlignment="1">
      <alignment horizontal="right"/>
    </xf>
    <xf numFmtId="0" fontId="40" fillId="0" borderId="0" xfId="0" applyFont="1"/>
    <xf numFmtId="49" fontId="36" fillId="0" borderId="0" xfId="0" applyNumberFormat="1" applyFont="1" applyAlignment="1">
      <alignment horizontal="right"/>
    </xf>
    <xf numFmtId="0" fontId="41" fillId="0" borderId="0" xfId="0" applyFont="1"/>
    <xf numFmtId="0" fontId="26" fillId="24" borderId="11" xfId="0" applyFont="1" applyFill="1" applyBorder="1" applyAlignment="1">
      <alignment horizontal="center" vertical="center" wrapText="1"/>
    </xf>
    <xf numFmtId="0" fontId="25" fillId="24" borderId="12" xfId="0" applyFont="1" applyFill="1" applyBorder="1"/>
    <xf numFmtId="0" fontId="26" fillId="24" borderId="12" xfId="0" applyFont="1" applyFill="1" applyBorder="1" applyAlignment="1">
      <alignment horizontal="center" vertical="center"/>
    </xf>
    <xf numFmtId="0" fontId="26" fillId="24" borderId="12" xfId="0" applyFont="1" applyFill="1" applyBorder="1"/>
    <xf numFmtId="164" fontId="26" fillId="24" borderId="11" xfId="0" applyNumberFormat="1" applyFont="1" applyFill="1" applyBorder="1" applyAlignment="1">
      <alignment horizontal="center" vertical="center"/>
    </xf>
    <xf numFmtId="164" fontId="26" fillId="24" borderId="12" xfId="0" applyNumberFormat="1" applyFont="1" applyFill="1" applyBorder="1" applyAlignment="1">
      <alignment horizontal="center" vertical="center"/>
    </xf>
    <xf numFmtId="0" fontId="26" fillId="24" borderId="11" xfId="0" applyFont="1" applyFill="1" applyBorder="1" applyAlignment="1">
      <alignment horizontal="left" vertical="center"/>
    </xf>
    <xf numFmtId="0" fontId="26" fillId="24" borderId="10" xfId="0" applyFont="1" applyFill="1" applyBorder="1" applyAlignment="1">
      <alignment horizontal="left" vertical="center"/>
    </xf>
    <xf numFmtId="0" fontId="26" fillId="24" borderId="12" xfId="0" applyFont="1" applyFill="1" applyBorder="1" applyAlignment="1">
      <alignment horizontal="left" vertical="center"/>
    </xf>
    <xf numFmtId="0" fontId="26" fillId="24" borderId="16" xfId="0" applyFont="1" applyFill="1" applyBorder="1" applyAlignment="1">
      <alignment horizontal="center"/>
    </xf>
    <xf numFmtId="0" fontId="26" fillId="24" borderId="18" xfId="0" applyFont="1" applyFill="1" applyBorder="1" applyAlignment="1">
      <alignment horizontal="center"/>
    </xf>
    <xf numFmtId="0" fontId="26" fillId="24" borderId="19" xfId="0" applyFont="1" applyFill="1" applyBorder="1" applyAlignment="1">
      <alignment horizontal="center"/>
    </xf>
    <xf numFmtId="164" fontId="25" fillId="24" borderId="12" xfId="0" applyNumberFormat="1" applyFont="1" applyFill="1" applyBorder="1"/>
    <xf numFmtId="0" fontId="20" fillId="0" borderId="0" xfId="0" applyFont="1" applyAlignment="1">
      <alignment horizontal="left"/>
    </xf>
    <xf numFmtId="0" fontId="22" fillId="0" borderId="0" xfId="0" applyFont="1" applyAlignment="1">
      <alignment horizontal="left"/>
    </xf>
    <xf numFmtId="41" fontId="26" fillId="25" borderId="14" xfId="29" applyFont="1" applyFill="1" applyBorder="1" applyAlignment="1">
      <alignment horizontal="right" vertical="center"/>
    </xf>
    <xf numFmtId="41" fontId="26" fillId="25" borderId="11" xfId="29" applyFont="1" applyFill="1" applyBorder="1" applyAlignment="1">
      <alignment horizontal="right" vertical="center"/>
    </xf>
    <xf numFmtId="41" fontId="25" fillId="25" borderId="14" xfId="29" applyFont="1" applyFill="1" applyBorder="1" applyAlignment="1">
      <alignment horizontal="right" vertical="center"/>
    </xf>
    <xf numFmtId="41" fontId="26" fillId="25" borderId="12" xfId="29" applyFont="1" applyFill="1" applyBorder="1" applyAlignment="1">
      <alignment horizontal="right" vertical="center"/>
    </xf>
    <xf numFmtId="41" fontId="25" fillId="25" borderId="17" xfId="29" applyFont="1" applyFill="1" applyBorder="1" applyAlignment="1">
      <alignment horizontal="right" vertical="center"/>
    </xf>
    <xf numFmtId="41" fontId="26" fillId="25" borderId="17" xfId="29" applyFont="1" applyFill="1" applyBorder="1" applyAlignment="1">
      <alignment horizontal="right" vertical="center"/>
    </xf>
    <xf numFmtId="41" fontId="25" fillId="25" borderId="15" xfId="29" applyFont="1" applyFill="1" applyBorder="1" applyAlignment="1">
      <alignment horizontal="right" vertical="center"/>
    </xf>
    <xf numFmtId="41" fontId="26" fillId="25" borderId="15" xfId="29" applyFont="1" applyFill="1" applyBorder="1" applyAlignment="1">
      <alignment horizontal="right" vertical="center"/>
    </xf>
    <xf numFmtId="41" fontId="25" fillId="25" borderId="12" xfId="29" applyFont="1" applyFill="1" applyBorder="1" applyAlignment="1">
      <alignment horizontal="right" vertical="center"/>
    </xf>
  </cellXfs>
  <cellStyles count="44">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0]" xfId="29" builtinId="6"/>
    <cellStyle name="Neutrale" xfId="30" builtinId="28" customBuiltin="1"/>
    <cellStyle name="Normale" xfId="0" builtinId="0"/>
    <cellStyle name="Normale 2 2 2" xfId="31" xr:uid="{00000000-0005-0000-0000-00001F000000}"/>
    <cellStyle name="Nota" xfId="32" builtinId="10" customBuiltin="1"/>
    <cellStyle name="Output" xfId="33" builtinId="21" customBuiltin="1"/>
    <cellStyle name="Testo avviso" xfId="34" builtinId="11" customBuiltin="1"/>
    <cellStyle name="Testo descrittivo" xfId="35" builtinId="53" customBuiltin="1"/>
    <cellStyle name="Titolo" xfId="36" builtinId="15" customBuiltin="1"/>
    <cellStyle name="Titolo 1" xfId="37" builtinId="16" customBuiltin="1"/>
    <cellStyle name="Titolo 2" xfId="38" builtinId="17" customBuiltin="1"/>
    <cellStyle name="Titolo 3" xfId="39" builtinId="18" customBuiltin="1"/>
    <cellStyle name="Titolo 4" xfId="40" builtinId="19" customBuiltin="1"/>
    <cellStyle name="Totale" xfId="41" builtinId="25" customBuiltin="1"/>
    <cellStyle name="Valore non valido" xfId="42" builtinId="27" customBuiltin="1"/>
    <cellStyle name="Valore valido"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sz="1100" b="1">
                <a:solidFill>
                  <a:schemeClr val="tx1"/>
                </a:solidFill>
                <a:latin typeface="Trebuchet MS" panose="020B0603020202020204" pitchFamily="34" charset="0"/>
              </a:rPr>
              <a:t>ITALIA - Immatricolazioni - Rimorchi e Semirimorchi &gt;3,5 T. di PTT per Area</a:t>
            </a:r>
          </a:p>
          <a:p>
            <a:pPr>
              <a:defRPr/>
            </a:pPr>
            <a:r>
              <a:rPr lang="it-IT" sz="1100" b="0" i="1">
                <a:solidFill>
                  <a:schemeClr val="tx1">
                    <a:lumMod val="85000"/>
                    <a:lumOff val="15000"/>
                  </a:schemeClr>
                </a:solidFill>
                <a:latin typeface="Trebuchet MS" panose="020B0603020202020204" pitchFamily="34" charset="0"/>
              </a:rPr>
              <a:t>Italy - New registrations - trailers and semitrailers &gt;3.5 T. GVW by area</a:t>
            </a:r>
          </a:p>
        </c:rich>
      </c:tx>
      <c:layout>
        <c:manualLayout>
          <c:xMode val="edge"/>
          <c:yMode val="edge"/>
          <c:x val="1.0712550916338047E-2"/>
          <c:y val="2.0467836257309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3.5800221618519194E-2"/>
          <c:y val="0.30319887645623245"/>
          <c:w val="0.86807530259422483"/>
          <c:h val="0.42989351126749481"/>
        </c:manualLayout>
      </c:layout>
      <c:barChart>
        <c:barDir val="col"/>
        <c:grouping val="clustered"/>
        <c:varyColors val="0"/>
        <c:ser>
          <c:idx val="3"/>
          <c:order val="0"/>
          <c:tx>
            <c:strRef>
              <c:f>'16.R&amp;S_graph_regioni_2016-2021'!$Q$2</c:f>
              <c:strCache>
                <c:ptCount val="1"/>
                <c:pt idx="0">
                  <c:v>2016</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800" b="1" i="0" u="none" strike="noStrike" kern="1200" baseline="0">
                    <a:solidFill>
                      <a:schemeClr val="tx1"/>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'16.R&amp;S_graph_regioni_2016-2021'!$J$3:$J$6</c:f>
              <c:strCache>
                <c:ptCount val="4"/>
                <c:pt idx="0">
                  <c:v>NORD-OVEST/NORTH-WEST </c:v>
                </c:pt>
                <c:pt idx="1">
                  <c:v>NORD-EST/NORTH-EAST</c:v>
                </c:pt>
                <c:pt idx="2">
                  <c:v>CENTRO/CENTER</c:v>
                </c:pt>
                <c:pt idx="3">
                  <c:v>SUD-ISOLE/SOUTH-ISLANDS</c:v>
                </c:pt>
              </c:strCache>
            </c:strRef>
          </c:cat>
          <c:val>
            <c:numRef>
              <c:f>'16.R&amp;S_graph_regioni_2016-2021'!$Q$3:$Q$6</c:f>
              <c:numCache>
                <c:formatCode>##,##0</c:formatCode>
                <c:ptCount val="4"/>
                <c:pt idx="0">
                  <c:v>3994</c:v>
                </c:pt>
                <c:pt idx="1">
                  <c:v>4341</c:v>
                </c:pt>
                <c:pt idx="2">
                  <c:v>1969</c:v>
                </c:pt>
                <c:pt idx="3">
                  <c:v>4462</c:v>
                </c:pt>
              </c:numCache>
            </c:numRef>
          </c:val>
          <c:extLst>
            <c:ext xmlns:c16="http://schemas.microsoft.com/office/drawing/2014/chart" uri="{C3380CC4-5D6E-409C-BE32-E72D297353CC}">
              <c16:uniqueId val="{00000002-9761-4B7A-ABAE-24602FE4D1A3}"/>
            </c:ext>
          </c:extLst>
        </c:ser>
        <c:ser>
          <c:idx val="2"/>
          <c:order val="1"/>
          <c:tx>
            <c:strRef>
              <c:f>'16.R&amp;S_graph_regioni_2016-2021'!$P$2</c:f>
              <c:strCache>
                <c:ptCount val="1"/>
                <c:pt idx="0">
                  <c:v>2017</c:v>
                </c:pt>
              </c:strCache>
            </c:strRef>
          </c:tx>
          <c:spPr>
            <a:solidFill>
              <a:schemeClr val="accent5">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'16.R&amp;S_graph_regioni_2016-2021'!$J$3:$J$6</c:f>
              <c:strCache>
                <c:ptCount val="4"/>
                <c:pt idx="0">
                  <c:v>NORD-OVEST/NORTH-WEST </c:v>
                </c:pt>
                <c:pt idx="1">
                  <c:v>NORD-EST/NORTH-EAST</c:v>
                </c:pt>
                <c:pt idx="2">
                  <c:v>CENTRO/CENTER</c:v>
                </c:pt>
                <c:pt idx="3">
                  <c:v>SUD-ISOLE/SOUTH-ISLANDS</c:v>
                </c:pt>
              </c:strCache>
            </c:strRef>
          </c:cat>
          <c:val>
            <c:numRef>
              <c:f>'16.R&amp;S_graph_regioni_2016-2021'!$P$3:$P$6</c:f>
              <c:numCache>
                <c:formatCode>##,##0</c:formatCode>
                <c:ptCount val="4"/>
                <c:pt idx="0">
                  <c:v>4196</c:v>
                </c:pt>
                <c:pt idx="1">
                  <c:v>4678</c:v>
                </c:pt>
                <c:pt idx="2">
                  <c:v>2416</c:v>
                </c:pt>
                <c:pt idx="3">
                  <c:v>4859</c:v>
                </c:pt>
              </c:numCache>
            </c:numRef>
          </c:val>
          <c:extLst>
            <c:ext xmlns:c16="http://schemas.microsoft.com/office/drawing/2014/chart" uri="{C3380CC4-5D6E-409C-BE32-E72D297353CC}">
              <c16:uniqueId val="{00000002-2787-4BC6-A7D4-BA089EFFF6B7}"/>
            </c:ext>
          </c:extLst>
        </c:ser>
        <c:ser>
          <c:idx val="1"/>
          <c:order val="2"/>
          <c:tx>
            <c:strRef>
              <c:f>'16.R&amp;S_graph_regioni_2016-2021'!$O$2</c:f>
              <c:strCache>
                <c:ptCount val="1"/>
                <c:pt idx="0">
                  <c:v>2018</c:v>
                </c:pt>
              </c:strCache>
            </c:strRef>
          </c:tx>
          <c:spPr>
            <a:solidFill>
              <a:schemeClr val="accent6">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'16.R&amp;S_graph_regioni_2016-2021'!$J$3:$J$6</c:f>
              <c:strCache>
                <c:ptCount val="4"/>
                <c:pt idx="0">
                  <c:v>NORD-OVEST/NORTH-WEST </c:v>
                </c:pt>
                <c:pt idx="1">
                  <c:v>NORD-EST/NORTH-EAST</c:v>
                </c:pt>
                <c:pt idx="2">
                  <c:v>CENTRO/CENTER</c:v>
                </c:pt>
                <c:pt idx="3">
                  <c:v>SUD-ISOLE/SOUTH-ISLANDS</c:v>
                </c:pt>
              </c:strCache>
            </c:strRef>
          </c:cat>
          <c:val>
            <c:numRef>
              <c:f>'16.R&amp;S_graph_regioni_2016-2021'!$O$3:$O$6</c:f>
              <c:numCache>
                <c:formatCode>##,##0</c:formatCode>
                <c:ptCount val="4"/>
                <c:pt idx="0">
                  <c:v>4178</c:v>
                </c:pt>
                <c:pt idx="1">
                  <c:v>4589</c:v>
                </c:pt>
                <c:pt idx="2">
                  <c:v>1942</c:v>
                </c:pt>
                <c:pt idx="3">
                  <c:v>4814</c:v>
                </c:pt>
              </c:numCache>
            </c:numRef>
          </c:val>
          <c:extLst>
            <c:ext xmlns:c16="http://schemas.microsoft.com/office/drawing/2014/chart" uri="{C3380CC4-5D6E-409C-BE32-E72D297353CC}">
              <c16:uniqueId val="{00000001-2787-4BC6-A7D4-BA089EFFF6B7}"/>
            </c:ext>
          </c:extLst>
        </c:ser>
        <c:ser>
          <c:idx val="0"/>
          <c:order val="3"/>
          <c:tx>
            <c:strRef>
              <c:f>'16.R&amp;S_graph_regioni_2016-2021'!$N$2</c:f>
              <c:strCache>
                <c:ptCount val="1"/>
                <c:pt idx="0">
                  <c:v>2019</c:v>
                </c:pt>
              </c:strCache>
            </c:strRef>
          </c:tx>
          <c:spPr>
            <a:solidFill>
              <a:schemeClr val="accent5">
                <a:lumMod val="7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'16.R&amp;S_graph_regioni_2016-2021'!$J$3:$J$6</c:f>
              <c:strCache>
                <c:ptCount val="4"/>
                <c:pt idx="0">
                  <c:v>NORD-OVEST/NORTH-WEST </c:v>
                </c:pt>
                <c:pt idx="1">
                  <c:v>NORD-EST/NORTH-EAST</c:v>
                </c:pt>
                <c:pt idx="2">
                  <c:v>CENTRO/CENTER</c:v>
                </c:pt>
                <c:pt idx="3">
                  <c:v>SUD-ISOLE/SOUTH-ISLANDS</c:v>
                </c:pt>
              </c:strCache>
            </c:strRef>
          </c:cat>
          <c:val>
            <c:numRef>
              <c:f>'16.R&amp;S_graph_regioni_2016-2021'!$N$3:$N$6</c:f>
              <c:numCache>
                <c:formatCode>##,##0</c:formatCode>
                <c:ptCount val="4"/>
                <c:pt idx="0">
                  <c:v>3545</c:v>
                </c:pt>
                <c:pt idx="1">
                  <c:v>4024</c:v>
                </c:pt>
                <c:pt idx="2">
                  <c:v>1963</c:v>
                </c:pt>
                <c:pt idx="3">
                  <c:v>4899</c:v>
                </c:pt>
              </c:numCache>
            </c:numRef>
          </c:val>
          <c:extLst>
            <c:ext xmlns:c16="http://schemas.microsoft.com/office/drawing/2014/chart" uri="{C3380CC4-5D6E-409C-BE32-E72D297353CC}">
              <c16:uniqueId val="{00000000-2787-4BC6-A7D4-BA089EFFF6B7}"/>
            </c:ext>
          </c:extLst>
        </c:ser>
        <c:ser>
          <c:idx val="4"/>
          <c:order val="4"/>
          <c:tx>
            <c:v>2020</c:v>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'16.R&amp;S_graph_regioni_2016-2021'!$M$3:$M$6</c:f>
              <c:numCache>
                <c:formatCode>##,##0</c:formatCode>
                <c:ptCount val="4"/>
                <c:pt idx="0">
                  <c:v>3130</c:v>
                </c:pt>
                <c:pt idx="1">
                  <c:v>2928</c:v>
                </c:pt>
                <c:pt idx="2">
                  <c:v>1631</c:v>
                </c:pt>
                <c:pt idx="3">
                  <c:v>3681</c:v>
                </c:pt>
              </c:numCache>
            </c:numRef>
          </c:val>
          <c:extLst>
            <c:ext xmlns:c16="http://schemas.microsoft.com/office/drawing/2014/chart" uri="{C3380CC4-5D6E-409C-BE32-E72D297353CC}">
              <c16:uniqueId val="{00000002-606E-4543-BD84-0E6B6E141A9A}"/>
            </c:ext>
          </c:extLst>
        </c:ser>
        <c:ser>
          <c:idx val="5"/>
          <c:order val="5"/>
          <c:tx>
            <c:v>2021</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800" b="1" i="0" u="none" strike="noStrike" kern="1200" baseline="0">
                    <a:solidFill>
                      <a:sysClr val="windowText" lastClr="000000"/>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'16.R&amp;S_graph_regioni_2016-2021'!$L$3:$L$6</c:f>
              <c:numCache>
                <c:formatCode>General</c:formatCode>
                <c:ptCount val="4"/>
                <c:pt idx="0" formatCode="@">
                  <c:v>3759</c:v>
                </c:pt>
                <c:pt idx="1">
                  <c:v>4670</c:v>
                </c:pt>
                <c:pt idx="2">
                  <c:v>2117</c:v>
                </c:pt>
                <c:pt idx="3">
                  <c:v>4481</c:v>
                </c:pt>
              </c:numCache>
            </c:numRef>
          </c:val>
          <c:extLst>
            <c:ext xmlns:c16="http://schemas.microsoft.com/office/drawing/2014/chart" uri="{C3380CC4-5D6E-409C-BE32-E72D297353CC}">
              <c16:uniqueId val="{00000010-CA7D-4702-BCA7-FD620E18D45A}"/>
            </c:ext>
          </c:extLst>
        </c:ser>
        <c:ser>
          <c:idx val="6"/>
          <c:order val="6"/>
          <c:tx>
            <c:strRef>
              <c:f>'16.R&amp;S_graph_regioni_2016-2021'!$K$2</c:f>
              <c:strCache>
                <c:ptCount val="1"/>
                <c:pt idx="0">
                  <c:v>2022</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'16.R&amp;S_graph_regioni_2016-2021'!$K$3:$K$6</c:f>
              <c:numCache>
                <c:formatCode>@</c:formatCode>
                <c:ptCount val="4"/>
                <c:pt idx="0">
                  <c:v>4172</c:v>
                </c:pt>
                <c:pt idx="1">
                  <c:v>5344</c:v>
                </c:pt>
                <c:pt idx="2">
                  <c:v>2362</c:v>
                </c:pt>
                <c:pt idx="3">
                  <c:v>4922</c:v>
                </c:pt>
              </c:numCache>
            </c:numRef>
          </c:val>
          <c:extLst>
            <c:ext xmlns:c16="http://schemas.microsoft.com/office/drawing/2014/chart" uri="{C3380CC4-5D6E-409C-BE32-E72D297353CC}">
              <c16:uniqueId val="{00000003-1DFB-497D-AFC3-9656EF5B1BA6}"/>
            </c:ext>
          </c:extLst>
        </c:ser>
        <c:dLbls>
          <c:dLblPos val="ctr"/>
          <c:showLegendKey val="0"/>
          <c:showVal val="1"/>
          <c:showCatName val="0"/>
          <c:showSerName val="0"/>
          <c:showPercent val="0"/>
          <c:showBubbleSize val="0"/>
        </c:dLbls>
        <c:gapWidth val="106"/>
        <c:overlap val="-15"/>
        <c:axId val="1611815776"/>
        <c:axId val="1611517376"/>
      </c:barChart>
      <c:catAx>
        <c:axId val="1611815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2"/>
                </a:solidFill>
                <a:latin typeface="Trebuchet MS" panose="020B0603020202020204" pitchFamily="34" charset="0"/>
                <a:ea typeface="+mn-ea"/>
                <a:cs typeface="+mn-cs"/>
              </a:defRPr>
            </a:pPr>
            <a:endParaRPr lang="it-IT"/>
          </a:p>
        </c:txPr>
        <c:crossAx val="1611517376"/>
        <c:crosses val="autoZero"/>
        <c:auto val="1"/>
        <c:lblAlgn val="ctr"/>
        <c:lblOffset val="100"/>
        <c:noMultiLvlLbl val="0"/>
      </c:catAx>
      <c:valAx>
        <c:axId val="16115173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tx2"/>
                </a:solidFill>
                <a:latin typeface="Trebuchet MS" panose="020B0603020202020204" pitchFamily="34" charset="0"/>
                <a:ea typeface="+mn-ea"/>
                <a:cs typeface="+mn-cs"/>
              </a:defRPr>
            </a:pPr>
            <a:endParaRPr lang="it-IT"/>
          </a:p>
        </c:txPr>
        <c:crossAx val="1611815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62972</xdr:rowOff>
    </xdr:to>
    <xdr:pic>
      <xdr:nvPicPr>
        <xdr:cNvPr id="2" name="Picture 5" descr="Logo ANFIA PANTONE">
          <a:extLst>
            <a:ext uri="{FF2B5EF4-FFF2-40B4-BE49-F238E27FC236}">
              <a16:creationId xmlns:a16="http://schemas.microsoft.com/office/drawing/2014/main" id="{0B36CC23-413A-4037-82B3-DB4915AA465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62972</xdr:rowOff>
    </xdr:to>
    <xdr:pic>
      <xdr:nvPicPr>
        <xdr:cNvPr id="2" name="Picture 5" descr="Logo ANFIA PANTONE">
          <a:extLst>
            <a:ext uri="{FF2B5EF4-FFF2-40B4-BE49-F238E27FC236}">
              <a16:creationId xmlns:a16="http://schemas.microsoft.com/office/drawing/2014/main" id="{85986191-BC1F-4DDB-A455-F80C6860AB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45765" y="791095"/>
    <xdr:ext cx="9772649" cy="4343400"/>
    <xdr:graphicFrame macro="">
      <xdr:nvGraphicFramePr>
        <xdr:cNvPr id="2" name="Grafico 1">
          <a:extLst>
            <a:ext uri="{FF2B5EF4-FFF2-40B4-BE49-F238E27FC236}">
              <a16:creationId xmlns:a16="http://schemas.microsoft.com/office/drawing/2014/main" id="{90E0D6D6-DA45-4B63-86A4-347EC252E84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0</xdr:col>
      <xdr:colOff>64558</xdr:colOff>
      <xdr:row>0</xdr:row>
      <xdr:rowOff>94191</xdr:rowOff>
    </xdr:from>
    <xdr:to>
      <xdr:col>1</xdr:col>
      <xdr:colOff>506576</xdr:colOff>
      <xdr:row>3</xdr:row>
      <xdr:rowOff>176213</xdr:rowOff>
    </xdr:to>
    <xdr:pic>
      <xdr:nvPicPr>
        <xdr:cNvPr id="3" name="Picture 5" descr="Logo ANFIA PANTONE">
          <a:extLst>
            <a:ext uri="{FF2B5EF4-FFF2-40B4-BE49-F238E27FC236}">
              <a16:creationId xmlns:a16="http://schemas.microsoft.com/office/drawing/2014/main" id="{64A2CC71-0927-41EA-A3F6-81A03D8371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558" y="94191"/>
          <a:ext cx="1051618"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42"/>
  <sheetViews>
    <sheetView showGridLines="0" tabSelected="1" zoomScaleNormal="100" workbookViewId="0">
      <pane ySplit="7" topLeftCell="A8" activePane="bottomLeft" state="frozenSplit"/>
      <selection activeCell="K29" sqref="K29"/>
      <selection pane="bottomLeft" activeCell="B2" sqref="B2"/>
    </sheetView>
  </sheetViews>
  <sheetFormatPr defaultColWidth="9.42578125" defaultRowHeight="15" x14ac:dyDescent="0.35"/>
  <cols>
    <col min="1" max="1" width="21.7109375" style="4" customWidth="1"/>
    <col min="2" max="2" width="8.140625" style="4" bestFit="1" customWidth="1"/>
    <col min="3" max="3" width="11.7109375" style="4" customWidth="1"/>
    <col min="4" max="4" width="7.7109375" style="4" bestFit="1" customWidth="1"/>
    <col min="5" max="5" width="4.5703125" style="4" bestFit="1" customWidth="1"/>
    <col min="6" max="6" width="8.140625" style="4" bestFit="1" customWidth="1"/>
    <col min="7" max="7" width="11.7109375" style="4" customWidth="1"/>
    <col min="8" max="8" width="7.7109375" style="4" bestFit="1" customWidth="1"/>
    <col min="9" max="9" width="4.5703125" style="4" bestFit="1" customWidth="1"/>
    <col min="10" max="10" width="8.140625" style="4" bestFit="1" customWidth="1"/>
    <col min="11" max="11" width="11.7109375" style="4" customWidth="1"/>
    <col min="12" max="12" width="7.7109375" style="4" bestFit="1" customWidth="1"/>
    <col min="13" max="13" width="4.5703125" style="4" bestFit="1" customWidth="1"/>
    <col min="14" max="14" width="8.140625" style="4" bestFit="1" customWidth="1"/>
    <col min="15" max="15" width="11.7109375" style="4" customWidth="1"/>
    <col min="16" max="16" width="7.7109375" style="4" bestFit="1" customWidth="1"/>
    <col min="17" max="17" width="4.5703125" style="4" bestFit="1" customWidth="1"/>
    <col min="18" max="18" width="8.140625" style="4" bestFit="1" customWidth="1"/>
    <col min="19" max="19" width="11.7109375" style="4" customWidth="1"/>
    <col min="20" max="20" width="7.7109375" style="4" bestFit="1" customWidth="1"/>
    <col min="21" max="21" width="4.5703125" style="4" bestFit="1" customWidth="1"/>
    <col min="22" max="22" width="8.140625" style="4" bestFit="1" customWidth="1"/>
    <col min="23" max="23" width="11.7109375" style="4" customWidth="1"/>
    <col min="24" max="24" width="7.7109375" style="4" bestFit="1" customWidth="1"/>
    <col min="25" max="25" width="4.5703125" style="4" bestFit="1" customWidth="1"/>
    <col min="26" max="27" width="9.42578125" style="2"/>
    <col min="28" max="28" width="10" style="2" bestFit="1" customWidth="1"/>
    <col min="29" max="16384" width="9.42578125" style="2"/>
  </cols>
  <sheetData>
    <row r="2" spans="1:29" s="1" customFormat="1" ht="16.5" x14ac:dyDescent="0.3">
      <c r="A2" s="110" t="s">
        <v>131</v>
      </c>
      <c r="B2" s="110"/>
      <c r="C2" s="110"/>
      <c r="D2" s="110"/>
      <c r="E2" s="110"/>
      <c r="F2" s="110"/>
      <c r="G2" s="110"/>
      <c r="H2" s="110"/>
      <c r="I2" s="110"/>
      <c r="J2" s="110"/>
      <c r="K2" s="110"/>
      <c r="L2" s="110"/>
      <c r="M2" s="110"/>
      <c r="N2" s="110"/>
      <c r="O2" s="110"/>
      <c r="P2" s="110"/>
      <c r="Q2" s="110"/>
      <c r="R2" s="110"/>
      <c r="S2" s="110"/>
      <c r="T2" s="110"/>
      <c r="U2" s="110"/>
      <c r="V2" s="110"/>
      <c r="W2" s="110"/>
      <c r="X2" s="110"/>
      <c r="Y2" s="110"/>
    </row>
    <row r="3" spans="1:29" s="1" customFormat="1" ht="16.5" x14ac:dyDescent="0.3">
      <c r="A3" s="111" t="s">
        <v>140</v>
      </c>
      <c r="B3" s="111"/>
      <c r="C3" s="111"/>
      <c r="D3" s="111"/>
      <c r="E3" s="111"/>
      <c r="F3" s="111"/>
      <c r="G3" s="111"/>
      <c r="H3" s="111"/>
      <c r="I3" s="111"/>
      <c r="J3" s="111"/>
      <c r="K3" s="111"/>
      <c r="L3" s="111"/>
      <c r="M3" s="111"/>
      <c r="N3" s="111"/>
      <c r="O3" s="111"/>
      <c r="P3" s="111"/>
      <c r="Q3" s="111"/>
      <c r="R3" s="111"/>
      <c r="S3" s="111"/>
      <c r="T3" s="111"/>
      <c r="U3" s="111"/>
      <c r="V3" s="111"/>
      <c r="W3" s="111"/>
      <c r="X3" s="111"/>
      <c r="Y3" s="111"/>
    </row>
    <row r="4" spans="1:29" x14ac:dyDescent="0.35">
      <c r="A4" s="3"/>
      <c r="B4" s="3"/>
      <c r="C4" s="3"/>
      <c r="D4" s="3"/>
      <c r="E4" s="3"/>
      <c r="F4" s="3"/>
      <c r="G4" s="3"/>
      <c r="H4" s="3"/>
      <c r="I4" s="3"/>
      <c r="J4" s="3"/>
      <c r="K4" s="3"/>
      <c r="L4" s="3"/>
      <c r="M4" s="3"/>
      <c r="N4" s="3"/>
      <c r="O4" s="3"/>
      <c r="P4" s="3"/>
      <c r="Q4" s="3"/>
      <c r="R4" s="3"/>
      <c r="S4" s="3"/>
      <c r="T4" s="3"/>
      <c r="U4" s="3"/>
      <c r="V4" s="3"/>
      <c r="W4" s="3"/>
      <c r="X4" s="3"/>
      <c r="Y4" s="3"/>
    </row>
    <row r="5" spans="1:29" ht="16.5" customHeight="1" x14ac:dyDescent="0.35">
      <c r="A5" s="131" t="s">
        <v>143</v>
      </c>
      <c r="B5" s="134" t="s">
        <v>160</v>
      </c>
      <c r="C5" s="135"/>
      <c r="D5" s="135"/>
      <c r="E5" s="136"/>
      <c r="F5" s="134">
        <v>2021</v>
      </c>
      <c r="G5" s="135"/>
      <c r="H5" s="135"/>
      <c r="I5" s="136"/>
      <c r="J5" s="134">
        <v>2020</v>
      </c>
      <c r="K5" s="135"/>
      <c r="L5" s="135"/>
      <c r="M5" s="136"/>
      <c r="N5" s="134">
        <v>2019</v>
      </c>
      <c r="O5" s="135"/>
      <c r="P5" s="135"/>
      <c r="Q5" s="136"/>
      <c r="R5" s="134">
        <v>2018</v>
      </c>
      <c r="S5" s="135"/>
      <c r="T5" s="135"/>
      <c r="U5" s="136"/>
      <c r="V5" s="134">
        <v>2017</v>
      </c>
      <c r="W5" s="135"/>
      <c r="X5" s="135"/>
      <c r="Y5" s="136"/>
      <c r="Z5" s="134">
        <v>2016</v>
      </c>
      <c r="AA5" s="135"/>
      <c r="AB5" s="135"/>
      <c r="AC5" s="136"/>
    </row>
    <row r="6" spans="1:29" ht="12" customHeight="1" x14ac:dyDescent="0.35">
      <c r="A6" s="132"/>
      <c r="B6" s="125" t="s">
        <v>134</v>
      </c>
      <c r="C6" s="125" t="s">
        <v>133</v>
      </c>
      <c r="D6" s="125" t="s">
        <v>135</v>
      </c>
      <c r="E6" s="129" t="s">
        <v>0</v>
      </c>
      <c r="F6" s="125" t="s">
        <v>134</v>
      </c>
      <c r="G6" s="125" t="s">
        <v>133</v>
      </c>
      <c r="H6" s="125" t="s">
        <v>135</v>
      </c>
      <c r="I6" s="129" t="s">
        <v>0</v>
      </c>
      <c r="J6" s="125" t="s">
        <v>134</v>
      </c>
      <c r="K6" s="125" t="s">
        <v>133</v>
      </c>
      <c r="L6" s="125" t="s">
        <v>135</v>
      </c>
      <c r="M6" s="129" t="s">
        <v>0</v>
      </c>
      <c r="N6" s="125" t="s">
        <v>134</v>
      </c>
      <c r="O6" s="125" t="s">
        <v>133</v>
      </c>
      <c r="P6" s="125" t="s">
        <v>135</v>
      </c>
      <c r="Q6" s="129" t="s">
        <v>0</v>
      </c>
      <c r="R6" s="125" t="s">
        <v>134</v>
      </c>
      <c r="S6" s="125" t="s">
        <v>133</v>
      </c>
      <c r="T6" s="125" t="s">
        <v>135</v>
      </c>
      <c r="U6" s="129" t="s">
        <v>0</v>
      </c>
      <c r="V6" s="125" t="s">
        <v>134</v>
      </c>
      <c r="W6" s="125" t="s">
        <v>133</v>
      </c>
      <c r="X6" s="125" t="s">
        <v>135</v>
      </c>
      <c r="Y6" s="129" t="s">
        <v>0</v>
      </c>
      <c r="Z6" s="125" t="s">
        <v>134</v>
      </c>
      <c r="AA6" s="125" t="s">
        <v>133</v>
      </c>
      <c r="AB6" s="125" t="s">
        <v>135</v>
      </c>
      <c r="AC6" s="129" t="s">
        <v>0</v>
      </c>
    </row>
    <row r="7" spans="1:29" ht="15" customHeight="1" x14ac:dyDescent="0.35">
      <c r="A7" s="133"/>
      <c r="B7" s="126"/>
      <c r="C7" s="127"/>
      <c r="D7" s="128"/>
      <c r="E7" s="130"/>
      <c r="F7" s="126"/>
      <c r="G7" s="127"/>
      <c r="H7" s="128"/>
      <c r="I7" s="130"/>
      <c r="J7" s="126"/>
      <c r="K7" s="127"/>
      <c r="L7" s="128"/>
      <c r="M7" s="130"/>
      <c r="N7" s="126"/>
      <c r="O7" s="127"/>
      <c r="P7" s="128"/>
      <c r="Q7" s="130"/>
      <c r="R7" s="126"/>
      <c r="S7" s="127"/>
      <c r="T7" s="128"/>
      <c r="U7" s="130"/>
      <c r="V7" s="126"/>
      <c r="W7" s="127"/>
      <c r="X7" s="128"/>
      <c r="Y7" s="130"/>
      <c r="Z7" s="126"/>
      <c r="AA7" s="127"/>
      <c r="AB7" s="128"/>
      <c r="AC7" s="130"/>
    </row>
    <row r="8" spans="1:29" x14ac:dyDescent="0.35">
      <c r="A8" s="64" t="s">
        <v>1</v>
      </c>
      <c r="B8" s="72">
        <v>7</v>
      </c>
      <c r="C8" s="72">
        <v>229</v>
      </c>
      <c r="D8" s="73">
        <f>SUM(B8:C8)</f>
        <v>236</v>
      </c>
      <c r="E8" s="74">
        <f t="shared" ref="E8:E53" si="0">D8/D$139*100</f>
        <v>1.4098811159567477</v>
      </c>
      <c r="F8" s="72">
        <v>20</v>
      </c>
      <c r="G8" s="72">
        <v>178</v>
      </c>
      <c r="H8" s="73">
        <f>SUM(F8:G8)</f>
        <v>198</v>
      </c>
      <c r="I8" s="74">
        <f t="shared" ref="I8:I53" si="1">H8/H$139*100</f>
        <v>1.3241490002006286</v>
      </c>
      <c r="J8" s="72">
        <v>14</v>
      </c>
      <c r="K8" s="72">
        <v>160</v>
      </c>
      <c r="L8" s="73">
        <f>SUM(J8:K8)</f>
        <v>174</v>
      </c>
      <c r="M8" s="74">
        <f t="shared" ref="M8:M53" si="2">L8/L$139*100</f>
        <v>1.5303430079155673</v>
      </c>
      <c r="N8" s="72">
        <v>21</v>
      </c>
      <c r="O8" s="72">
        <v>215</v>
      </c>
      <c r="P8" s="73">
        <f>SUM(N8:O8)</f>
        <v>236</v>
      </c>
      <c r="Q8" s="74">
        <f t="shared" ref="Q8:Q53" si="3">P8/P$139*100</f>
        <v>1.6353683043448131</v>
      </c>
      <c r="R8" s="72">
        <v>10</v>
      </c>
      <c r="S8" s="72">
        <v>264</v>
      </c>
      <c r="T8" s="73">
        <f>SUM(R8:S8)</f>
        <v>274</v>
      </c>
      <c r="U8" s="74">
        <f t="shared" ref="U8:U53" si="4">T8/T$139*100</f>
        <v>1.7651227211234941</v>
      </c>
      <c r="V8" s="72">
        <v>21</v>
      </c>
      <c r="W8" s="72">
        <v>252</v>
      </c>
      <c r="X8" s="73">
        <f>SUM(V8:W8)</f>
        <v>273</v>
      </c>
      <c r="Y8" s="74">
        <f t="shared" ref="Y8:Y53" si="5">X8/X$139*100</f>
        <v>1.6905071521456438</v>
      </c>
      <c r="Z8" s="72">
        <v>13</v>
      </c>
      <c r="AA8" s="72">
        <v>203</v>
      </c>
      <c r="AB8" s="73">
        <f t="shared" ref="AB8:AB71" si="6">SUM(Z8:AA8)</f>
        <v>216</v>
      </c>
      <c r="AC8" s="74">
        <f t="shared" ref="AC8:AC53" si="7">AB8/AB$139*100</f>
        <v>1.4628199918732221</v>
      </c>
    </row>
    <row r="9" spans="1:29" x14ac:dyDescent="0.35">
      <c r="A9" s="65" t="s">
        <v>2</v>
      </c>
      <c r="B9" s="78" t="s">
        <v>164</v>
      </c>
      <c r="C9" s="78">
        <v>33</v>
      </c>
      <c r="D9" s="76">
        <f t="shared" ref="D9:D72" si="8">SUM(B9:C9)</f>
        <v>33</v>
      </c>
      <c r="E9" s="77">
        <f t="shared" si="0"/>
        <v>0.19714439333293507</v>
      </c>
      <c r="F9" s="78">
        <v>3</v>
      </c>
      <c r="G9" s="78">
        <v>39</v>
      </c>
      <c r="H9" s="76">
        <f t="shared" ref="H9:H72" si="9">SUM(F9:G9)</f>
        <v>42</v>
      </c>
      <c r="I9" s="77">
        <f t="shared" si="1"/>
        <v>0.28088009095164851</v>
      </c>
      <c r="J9" s="75">
        <v>1</v>
      </c>
      <c r="K9" s="75">
        <v>23</v>
      </c>
      <c r="L9" s="76">
        <f t="shared" ref="L9:L72" si="10">SUM(J9:K9)</f>
        <v>24</v>
      </c>
      <c r="M9" s="77">
        <f t="shared" si="2"/>
        <v>0.21108179419525064</v>
      </c>
      <c r="N9" s="75">
        <v>5</v>
      </c>
      <c r="O9" s="75">
        <v>32</v>
      </c>
      <c r="P9" s="76">
        <f t="shared" ref="P9:P72" si="11">SUM(N9:O9)</f>
        <v>37</v>
      </c>
      <c r="Q9" s="77">
        <f t="shared" si="3"/>
        <v>0.25639248839304274</v>
      </c>
      <c r="R9" s="75">
        <v>4</v>
      </c>
      <c r="S9" s="75">
        <v>40</v>
      </c>
      <c r="T9" s="76">
        <f t="shared" ref="T9:T72" si="12">SUM(R9:S9)</f>
        <v>44</v>
      </c>
      <c r="U9" s="77">
        <f t="shared" si="4"/>
        <v>0.28345036397603557</v>
      </c>
      <c r="V9" s="75">
        <v>2</v>
      </c>
      <c r="W9" s="75">
        <v>41</v>
      </c>
      <c r="X9" s="76">
        <f t="shared" ref="X9:X72" si="13">SUM(V9:W9)</f>
        <v>43</v>
      </c>
      <c r="Y9" s="77">
        <f t="shared" si="5"/>
        <v>0.26627035729766552</v>
      </c>
      <c r="Z9" s="75">
        <v>5</v>
      </c>
      <c r="AA9" s="75">
        <v>44</v>
      </c>
      <c r="AB9" s="76">
        <f t="shared" si="6"/>
        <v>49</v>
      </c>
      <c r="AC9" s="77">
        <f t="shared" si="7"/>
        <v>0.33184342408235135</v>
      </c>
    </row>
    <row r="10" spans="1:29" x14ac:dyDescent="0.35">
      <c r="A10" s="65" t="s">
        <v>3</v>
      </c>
      <c r="B10" s="78">
        <v>4</v>
      </c>
      <c r="C10" s="78">
        <v>23</v>
      </c>
      <c r="D10" s="76">
        <f t="shared" si="8"/>
        <v>27</v>
      </c>
      <c r="E10" s="77">
        <f t="shared" si="0"/>
        <v>0.16129995818149231</v>
      </c>
      <c r="F10" s="78" t="s">
        <v>164</v>
      </c>
      <c r="G10" s="78">
        <v>21</v>
      </c>
      <c r="H10" s="76">
        <f t="shared" si="9"/>
        <v>21</v>
      </c>
      <c r="I10" s="77">
        <f t="shared" si="1"/>
        <v>0.14044004547582425</v>
      </c>
      <c r="J10" s="75">
        <v>3</v>
      </c>
      <c r="K10" s="75">
        <v>9</v>
      </c>
      <c r="L10" s="76">
        <f t="shared" si="10"/>
        <v>12</v>
      </c>
      <c r="M10" s="77">
        <f t="shared" si="2"/>
        <v>0.10554089709762532</v>
      </c>
      <c r="N10" s="75">
        <v>1</v>
      </c>
      <c r="O10" s="75">
        <v>13</v>
      </c>
      <c r="P10" s="76">
        <f t="shared" si="11"/>
        <v>14</v>
      </c>
      <c r="Q10" s="77">
        <f t="shared" si="3"/>
        <v>9.7013373986556725E-2</v>
      </c>
      <c r="R10" s="75">
        <v>4</v>
      </c>
      <c r="S10" s="75">
        <v>19</v>
      </c>
      <c r="T10" s="76">
        <f t="shared" si="12"/>
        <v>23</v>
      </c>
      <c r="U10" s="77">
        <f t="shared" si="4"/>
        <v>0.14816723571474585</v>
      </c>
      <c r="V10" s="75">
        <v>5</v>
      </c>
      <c r="W10" s="75">
        <v>25</v>
      </c>
      <c r="X10" s="76">
        <f t="shared" si="13"/>
        <v>30</v>
      </c>
      <c r="Y10" s="77">
        <f t="shared" si="5"/>
        <v>0.18577001671930149</v>
      </c>
      <c r="Z10" s="75">
        <v>3</v>
      </c>
      <c r="AA10" s="75">
        <v>14</v>
      </c>
      <c r="AB10" s="76">
        <f t="shared" si="6"/>
        <v>17</v>
      </c>
      <c r="AC10" s="77">
        <f t="shared" si="7"/>
        <v>0.11512935121224435</v>
      </c>
    </row>
    <row r="11" spans="1:29" x14ac:dyDescent="0.35">
      <c r="A11" s="65" t="s">
        <v>4</v>
      </c>
      <c r="B11" s="78">
        <v>33</v>
      </c>
      <c r="C11" s="78">
        <v>280</v>
      </c>
      <c r="D11" s="76">
        <f t="shared" si="8"/>
        <v>313</v>
      </c>
      <c r="E11" s="77">
        <f t="shared" si="0"/>
        <v>1.869884700400263</v>
      </c>
      <c r="F11" s="78">
        <v>33</v>
      </c>
      <c r="G11" s="78">
        <v>263</v>
      </c>
      <c r="H11" s="76">
        <f t="shared" si="9"/>
        <v>296</v>
      </c>
      <c r="I11" s="77">
        <f t="shared" si="1"/>
        <v>1.9795358790878084</v>
      </c>
      <c r="J11" s="75">
        <v>41</v>
      </c>
      <c r="K11" s="75">
        <v>183</v>
      </c>
      <c r="L11" s="76">
        <f t="shared" si="10"/>
        <v>224</v>
      </c>
      <c r="M11" s="77">
        <f t="shared" si="2"/>
        <v>1.9700967458223397</v>
      </c>
      <c r="N11" s="75">
        <v>33</v>
      </c>
      <c r="O11" s="75">
        <v>178</v>
      </c>
      <c r="P11" s="76">
        <f t="shared" si="11"/>
        <v>211</v>
      </c>
      <c r="Q11" s="77">
        <f t="shared" si="3"/>
        <v>1.4621301365116763</v>
      </c>
      <c r="R11" s="75">
        <v>46</v>
      </c>
      <c r="S11" s="75">
        <v>226</v>
      </c>
      <c r="T11" s="76">
        <f t="shared" si="12"/>
        <v>272</v>
      </c>
      <c r="U11" s="77">
        <f t="shared" si="4"/>
        <v>1.7522386136700381</v>
      </c>
      <c r="V11" s="75">
        <v>50</v>
      </c>
      <c r="W11" s="75">
        <v>299</v>
      </c>
      <c r="X11" s="76">
        <f t="shared" si="13"/>
        <v>349</v>
      </c>
      <c r="Y11" s="77">
        <f t="shared" si="5"/>
        <v>2.1611245278345406</v>
      </c>
      <c r="Z11" s="75">
        <v>40</v>
      </c>
      <c r="AA11" s="75">
        <v>340</v>
      </c>
      <c r="AB11" s="76">
        <f t="shared" si="6"/>
        <v>380</v>
      </c>
      <c r="AC11" s="77">
        <f t="shared" si="7"/>
        <v>2.5734796153325208</v>
      </c>
    </row>
    <row r="12" spans="1:29" x14ac:dyDescent="0.35">
      <c r="A12" s="65" t="s">
        <v>5</v>
      </c>
      <c r="B12" s="78">
        <v>9</v>
      </c>
      <c r="C12" s="78">
        <v>72</v>
      </c>
      <c r="D12" s="76">
        <f t="shared" si="8"/>
        <v>81</v>
      </c>
      <c r="E12" s="77">
        <f t="shared" si="0"/>
        <v>0.48389987454447697</v>
      </c>
      <c r="F12" s="78">
        <v>12</v>
      </c>
      <c r="G12" s="78">
        <v>71</v>
      </c>
      <c r="H12" s="76">
        <f t="shared" si="9"/>
        <v>83</v>
      </c>
      <c r="I12" s="77">
        <f t="shared" si="1"/>
        <v>0.55507256069016242</v>
      </c>
      <c r="J12" s="75">
        <v>13</v>
      </c>
      <c r="K12" s="75">
        <v>37</v>
      </c>
      <c r="L12" s="76">
        <f t="shared" si="10"/>
        <v>50</v>
      </c>
      <c r="M12" s="77">
        <f t="shared" si="2"/>
        <v>0.43975373790677225</v>
      </c>
      <c r="N12" s="75">
        <v>16</v>
      </c>
      <c r="O12" s="75">
        <v>53</v>
      </c>
      <c r="P12" s="76">
        <f t="shared" si="11"/>
        <v>69</v>
      </c>
      <c r="Q12" s="77">
        <f t="shared" si="3"/>
        <v>0.47813734321945806</v>
      </c>
      <c r="R12" s="75">
        <v>15</v>
      </c>
      <c r="S12" s="75">
        <v>79</v>
      </c>
      <c r="T12" s="76">
        <f t="shared" si="12"/>
        <v>94</v>
      </c>
      <c r="U12" s="77">
        <f t="shared" si="4"/>
        <v>0.60555305031243967</v>
      </c>
      <c r="V12" s="75">
        <v>18</v>
      </c>
      <c r="W12" s="75">
        <v>54</v>
      </c>
      <c r="X12" s="76">
        <f t="shared" si="13"/>
        <v>72</v>
      </c>
      <c r="Y12" s="77">
        <f t="shared" si="5"/>
        <v>0.44584804012632362</v>
      </c>
      <c r="Z12" s="75">
        <v>13</v>
      </c>
      <c r="AA12" s="75">
        <v>42</v>
      </c>
      <c r="AB12" s="76">
        <f t="shared" si="6"/>
        <v>55</v>
      </c>
      <c r="AC12" s="77">
        <f t="shared" si="7"/>
        <v>0.37247731274549639</v>
      </c>
    </row>
    <row r="13" spans="1:29" x14ac:dyDescent="0.35">
      <c r="A13" s="65" t="s">
        <v>6</v>
      </c>
      <c r="B13" s="78">
        <v>22</v>
      </c>
      <c r="C13" s="78">
        <v>256</v>
      </c>
      <c r="D13" s="76">
        <f t="shared" si="8"/>
        <v>278</v>
      </c>
      <c r="E13" s="77">
        <f t="shared" si="0"/>
        <v>1.6607921620168469</v>
      </c>
      <c r="F13" s="78">
        <v>35</v>
      </c>
      <c r="G13" s="78">
        <v>242</v>
      </c>
      <c r="H13" s="76">
        <f t="shared" si="9"/>
        <v>277</v>
      </c>
      <c r="I13" s="77">
        <f t="shared" si="1"/>
        <v>1.852471076038253</v>
      </c>
      <c r="J13" s="75">
        <v>29</v>
      </c>
      <c r="K13" s="75">
        <v>244</v>
      </c>
      <c r="L13" s="76">
        <f t="shared" si="10"/>
        <v>273</v>
      </c>
      <c r="M13" s="77">
        <f t="shared" si="2"/>
        <v>2.4010554089709766</v>
      </c>
      <c r="N13" s="75">
        <v>31</v>
      </c>
      <c r="O13" s="75">
        <v>249</v>
      </c>
      <c r="P13" s="76">
        <f t="shared" si="11"/>
        <v>280</v>
      </c>
      <c r="Q13" s="77">
        <f t="shared" si="3"/>
        <v>1.9402674797311343</v>
      </c>
      <c r="R13" s="75">
        <v>58</v>
      </c>
      <c r="S13" s="75">
        <v>330</v>
      </c>
      <c r="T13" s="76">
        <f t="shared" si="12"/>
        <v>388</v>
      </c>
      <c r="U13" s="77">
        <f t="shared" si="4"/>
        <v>2.4995168459704953</v>
      </c>
      <c r="V13" s="75">
        <v>48</v>
      </c>
      <c r="W13" s="75">
        <v>273</v>
      </c>
      <c r="X13" s="76">
        <f t="shared" si="13"/>
        <v>321</v>
      </c>
      <c r="Y13" s="77">
        <f t="shared" si="5"/>
        <v>1.9877391788965262</v>
      </c>
      <c r="Z13" s="75">
        <v>44</v>
      </c>
      <c r="AA13" s="75">
        <v>254</v>
      </c>
      <c r="AB13" s="76">
        <f t="shared" si="6"/>
        <v>298</v>
      </c>
      <c r="AC13" s="77">
        <f t="shared" si="7"/>
        <v>2.0181498036028716</v>
      </c>
    </row>
    <row r="14" spans="1:29" x14ac:dyDescent="0.35">
      <c r="A14" s="65" t="s">
        <v>152</v>
      </c>
      <c r="B14" s="78">
        <v>4</v>
      </c>
      <c r="C14" s="78">
        <v>13</v>
      </c>
      <c r="D14" s="76">
        <f t="shared" si="8"/>
        <v>17</v>
      </c>
      <c r="E14" s="77">
        <f t="shared" si="0"/>
        <v>0.10155923292908776</v>
      </c>
      <c r="F14" s="78">
        <v>2</v>
      </c>
      <c r="G14" s="78">
        <v>16</v>
      </c>
      <c r="H14" s="76">
        <f t="shared" si="9"/>
        <v>18</v>
      </c>
      <c r="I14" s="77">
        <f t="shared" si="1"/>
        <v>0.12037718183642078</v>
      </c>
      <c r="J14" s="75">
        <v>1</v>
      </c>
      <c r="K14" s="75">
        <v>11</v>
      </c>
      <c r="L14" s="76">
        <f t="shared" si="10"/>
        <v>12</v>
      </c>
      <c r="M14" s="77">
        <f t="shared" si="2"/>
        <v>0.10554089709762532</v>
      </c>
      <c r="N14" s="75">
        <v>0</v>
      </c>
      <c r="O14" s="75">
        <v>13</v>
      </c>
      <c r="P14" s="76">
        <f t="shared" si="11"/>
        <v>13</v>
      </c>
      <c r="Q14" s="77">
        <f t="shared" si="3"/>
        <v>9.0083847273231238E-2</v>
      </c>
      <c r="R14" s="75">
        <v>0</v>
      </c>
      <c r="S14" s="75">
        <v>18</v>
      </c>
      <c r="T14" s="76">
        <f t="shared" si="12"/>
        <v>18</v>
      </c>
      <c r="U14" s="77">
        <f t="shared" si="4"/>
        <v>0.11595696708110545</v>
      </c>
      <c r="V14" s="78">
        <v>3</v>
      </c>
      <c r="W14" s="75">
        <v>9</v>
      </c>
      <c r="X14" s="76">
        <f t="shared" si="13"/>
        <v>12</v>
      </c>
      <c r="Y14" s="77">
        <f t="shared" si="5"/>
        <v>7.4308006687720599E-2</v>
      </c>
      <c r="Z14" s="78">
        <v>1</v>
      </c>
      <c r="AA14" s="75">
        <v>13</v>
      </c>
      <c r="AB14" s="76">
        <f t="shared" si="6"/>
        <v>14</v>
      </c>
      <c r="AC14" s="77">
        <f t="shared" si="7"/>
        <v>9.4812406880671815E-2</v>
      </c>
    </row>
    <row r="15" spans="1:29" x14ac:dyDescent="0.35">
      <c r="A15" s="64" t="s">
        <v>8</v>
      </c>
      <c r="B15" s="72" t="s">
        <v>164</v>
      </c>
      <c r="C15" s="72">
        <v>19</v>
      </c>
      <c r="D15" s="73">
        <f t="shared" si="8"/>
        <v>19</v>
      </c>
      <c r="E15" s="74">
        <f t="shared" si="0"/>
        <v>0.11350737797956867</v>
      </c>
      <c r="F15" s="72">
        <v>6</v>
      </c>
      <c r="G15" s="72">
        <v>24</v>
      </c>
      <c r="H15" s="73">
        <f t="shared" si="9"/>
        <v>30</v>
      </c>
      <c r="I15" s="74">
        <f t="shared" si="1"/>
        <v>0.20062863639403467</v>
      </c>
      <c r="J15" s="79">
        <v>6</v>
      </c>
      <c r="K15" s="79">
        <v>10</v>
      </c>
      <c r="L15" s="73">
        <f t="shared" si="10"/>
        <v>16</v>
      </c>
      <c r="M15" s="74">
        <f t="shared" si="2"/>
        <v>0.14072119613016712</v>
      </c>
      <c r="N15" s="79">
        <v>3</v>
      </c>
      <c r="O15" s="79">
        <v>18</v>
      </c>
      <c r="P15" s="73">
        <f t="shared" si="11"/>
        <v>21</v>
      </c>
      <c r="Q15" s="74">
        <f t="shared" si="3"/>
        <v>0.14552006097983508</v>
      </c>
      <c r="R15" s="79">
        <v>5</v>
      </c>
      <c r="S15" s="79">
        <v>23</v>
      </c>
      <c r="T15" s="73">
        <f t="shared" si="12"/>
        <v>28</v>
      </c>
      <c r="U15" s="74">
        <f t="shared" si="4"/>
        <v>0.18037750434838626</v>
      </c>
      <c r="V15" s="79">
        <v>5</v>
      </c>
      <c r="W15" s="79">
        <v>14</v>
      </c>
      <c r="X15" s="73">
        <f t="shared" si="13"/>
        <v>19</v>
      </c>
      <c r="Y15" s="74">
        <f t="shared" si="5"/>
        <v>0.11765434392222429</v>
      </c>
      <c r="Z15" s="79">
        <v>7</v>
      </c>
      <c r="AA15" s="79">
        <v>14</v>
      </c>
      <c r="AB15" s="73">
        <f t="shared" si="6"/>
        <v>21</v>
      </c>
      <c r="AC15" s="74">
        <f t="shared" si="7"/>
        <v>0.14221861032100772</v>
      </c>
    </row>
    <row r="16" spans="1:29" x14ac:dyDescent="0.35">
      <c r="A16" s="63" t="s">
        <v>9</v>
      </c>
      <c r="B16" s="140">
        <f>SUM(B8:B15)</f>
        <v>79</v>
      </c>
      <c r="C16" s="140">
        <f>SUM(C8:C15)</f>
        <v>925</v>
      </c>
      <c r="D16" s="141">
        <f t="shared" si="8"/>
        <v>1004</v>
      </c>
      <c r="E16" s="81">
        <f t="shared" si="0"/>
        <v>5.9979688153414177</v>
      </c>
      <c r="F16" s="140">
        <f>SUM(F8:F15)</f>
        <v>111</v>
      </c>
      <c r="G16" s="140">
        <f>SUM(G8:G15)</f>
        <v>854</v>
      </c>
      <c r="H16" s="80">
        <f t="shared" si="9"/>
        <v>965</v>
      </c>
      <c r="I16" s="81">
        <f t="shared" si="1"/>
        <v>6.4535544706747814</v>
      </c>
      <c r="J16" s="67">
        <f>SUM(J8:J15)</f>
        <v>108</v>
      </c>
      <c r="K16" s="67">
        <f>SUM(K8:K15)</f>
        <v>677</v>
      </c>
      <c r="L16" s="80">
        <f t="shared" si="10"/>
        <v>785</v>
      </c>
      <c r="M16" s="81">
        <f t="shared" si="2"/>
        <v>6.9041336851363235</v>
      </c>
      <c r="N16" s="67">
        <f>SUM(N8:N15)</f>
        <v>110</v>
      </c>
      <c r="O16" s="67">
        <f>SUM(O8:O15)</f>
        <v>771</v>
      </c>
      <c r="P16" s="80">
        <f t="shared" si="11"/>
        <v>881</v>
      </c>
      <c r="Q16" s="81">
        <f t="shared" si="3"/>
        <v>6.1049130344397478</v>
      </c>
      <c r="R16" s="67">
        <f>SUM(R8:R15)</f>
        <v>142</v>
      </c>
      <c r="S16" s="67">
        <f>SUM(S8:S15)</f>
        <v>999</v>
      </c>
      <c r="T16" s="80">
        <f t="shared" si="12"/>
        <v>1141</v>
      </c>
      <c r="U16" s="81">
        <f t="shared" si="4"/>
        <v>7.3503833021967404</v>
      </c>
      <c r="V16" s="67">
        <f>SUM(V8:V15)</f>
        <v>152</v>
      </c>
      <c r="W16" s="67">
        <f>SUM(W8:W15)</f>
        <v>967</v>
      </c>
      <c r="X16" s="80">
        <f t="shared" si="13"/>
        <v>1119</v>
      </c>
      <c r="Y16" s="81">
        <f t="shared" si="5"/>
        <v>6.929221623629946</v>
      </c>
      <c r="Z16" s="67">
        <f>SUM(Z8:Z15)</f>
        <v>126</v>
      </c>
      <c r="AA16" s="67">
        <f>SUM(AA8:AA15)</f>
        <v>924</v>
      </c>
      <c r="AB16" s="80">
        <f t="shared" si="6"/>
        <v>1050</v>
      </c>
      <c r="AC16" s="81">
        <f t="shared" si="7"/>
        <v>7.1109305160503862</v>
      </c>
    </row>
    <row r="17" spans="1:29" x14ac:dyDescent="0.35">
      <c r="A17" s="64" t="s">
        <v>10</v>
      </c>
      <c r="B17" s="142">
        <v>1</v>
      </c>
      <c r="C17" s="142">
        <v>13</v>
      </c>
      <c r="D17" s="140">
        <f t="shared" si="8"/>
        <v>14</v>
      </c>
      <c r="E17" s="83">
        <f t="shared" si="0"/>
        <v>8.3637015353366387E-2</v>
      </c>
      <c r="F17" s="142">
        <v>1</v>
      </c>
      <c r="G17" s="142">
        <v>9</v>
      </c>
      <c r="H17" s="67">
        <f t="shared" si="9"/>
        <v>10</v>
      </c>
      <c r="I17" s="83">
        <f t="shared" si="1"/>
        <v>6.6876212131344884E-2</v>
      </c>
      <c r="J17" s="82">
        <v>1</v>
      </c>
      <c r="K17" s="82">
        <v>10</v>
      </c>
      <c r="L17" s="67">
        <f t="shared" si="10"/>
        <v>11</v>
      </c>
      <c r="M17" s="83">
        <f t="shared" si="2"/>
        <v>9.674582233948989E-2</v>
      </c>
      <c r="N17" s="82">
        <v>3</v>
      </c>
      <c r="O17" s="82">
        <v>14</v>
      </c>
      <c r="P17" s="67">
        <f t="shared" si="11"/>
        <v>17</v>
      </c>
      <c r="Q17" s="83">
        <f t="shared" si="3"/>
        <v>0.11780195412653316</v>
      </c>
      <c r="R17" s="82">
        <v>0</v>
      </c>
      <c r="S17" s="82">
        <v>13</v>
      </c>
      <c r="T17" s="67">
        <f t="shared" si="12"/>
        <v>13</v>
      </c>
      <c r="U17" s="83">
        <f t="shared" si="4"/>
        <v>8.3746698447465046E-2</v>
      </c>
      <c r="V17" s="82">
        <v>3</v>
      </c>
      <c r="W17" s="82">
        <v>7</v>
      </c>
      <c r="X17" s="67">
        <f t="shared" si="13"/>
        <v>10</v>
      </c>
      <c r="Y17" s="83">
        <f t="shared" si="5"/>
        <v>6.1923338906433832E-2</v>
      </c>
      <c r="Z17" s="82">
        <v>5</v>
      </c>
      <c r="AA17" s="82">
        <v>7</v>
      </c>
      <c r="AB17" s="67">
        <f t="shared" si="6"/>
        <v>12</v>
      </c>
      <c r="AC17" s="83">
        <f t="shared" si="7"/>
        <v>8.1267777326290119E-2</v>
      </c>
    </row>
    <row r="18" spans="1:29" x14ac:dyDescent="0.35">
      <c r="A18" s="63" t="s">
        <v>11</v>
      </c>
      <c r="B18" s="143">
        <f>SUM(B17)</f>
        <v>1</v>
      </c>
      <c r="C18" s="143">
        <f>SUM(C17)</f>
        <v>13</v>
      </c>
      <c r="D18" s="143">
        <f t="shared" si="8"/>
        <v>14</v>
      </c>
      <c r="E18" s="85">
        <f t="shared" si="0"/>
        <v>8.3637015353366387E-2</v>
      </c>
      <c r="F18" s="143">
        <f>SUM(F17)</f>
        <v>1</v>
      </c>
      <c r="G18" s="143">
        <f>SUM(G17)</f>
        <v>9</v>
      </c>
      <c r="H18" s="84">
        <f t="shared" si="9"/>
        <v>10</v>
      </c>
      <c r="I18" s="85">
        <f t="shared" si="1"/>
        <v>6.6876212131344884E-2</v>
      </c>
      <c r="J18" s="84">
        <f>SUM(J17)</f>
        <v>1</v>
      </c>
      <c r="K18" s="84">
        <f>SUM(K17)</f>
        <v>10</v>
      </c>
      <c r="L18" s="84">
        <f t="shared" si="10"/>
        <v>11</v>
      </c>
      <c r="M18" s="85">
        <f t="shared" si="2"/>
        <v>9.674582233948989E-2</v>
      </c>
      <c r="N18" s="84">
        <f>SUM(N17)</f>
        <v>3</v>
      </c>
      <c r="O18" s="84">
        <f>SUM(O17)</f>
        <v>14</v>
      </c>
      <c r="P18" s="84">
        <f t="shared" si="11"/>
        <v>17</v>
      </c>
      <c r="Q18" s="85">
        <f t="shared" si="3"/>
        <v>0.11780195412653316</v>
      </c>
      <c r="R18" s="84">
        <f>SUM(R17)</f>
        <v>0</v>
      </c>
      <c r="S18" s="84">
        <f>SUM(S17)</f>
        <v>13</v>
      </c>
      <c r="T18" s="84">
        <f t="shared" si="12"/>
        <v>13</v>
      </c>
      <c r="U18" s="85">
        <f t="shared" si="4"/>
        <v>8.3746698447465046E-2</v>
      </c>
      <c r="V18" s="84">
        <f>SUM(V17)</f>
        <v>3</v>
      </c>
      <c r="W18" s="84">
        <f>SUM(W17)</f>
        <v>7</v>
      </c>
      <c r="X18" s="84">
        <f t="shared" si="13"/>
        <v>10</v>
      </c>
      <c r="Y18" s="85">
        <f t="shared" si="5"/>
        <v>6.1923338906433832E-2</v>
      </c>
      <c r="Z18" s="84">
        <f>SUM(Z17)</f>
        <v>5</v>
      </c>
      <c r="AA18" s="84">
        <f>SUM(AA17)</f>
        <v>7</v>
      </c>
      <c r="AB18" s="84">
        <f t="shared" si="6"/>
        <v>12</v>
      </c>
      <c r="AC18" s="85">
        <f t="shared" si="7"/>
        <v>8.1267777326290119E-2</v>
      </c>
    </row>
    <row r="19" spans="1:29" x14ac:dyDescent="0.35">
      <c r="A19" s="65" t="s">
        <v>12</v>
      </c>
      <c r="B19" s="78">
        <v>72</v>
      </c>
      <c r="C19" s="78">
        <v>596</v>
      </c>
      <c r="D19" s="76">
        <f t="shared" si="8"/>
        <v>668</v>
      </c>
      <c r="E19" s="77">
        <f t="shared" si="0"/>
        <v>3.9906804468606247</v>
      </c>
      <c r="F19" s="78">
        <v>64</v>
      </c>
      <c r="G19" s="78">
        <v>430</v>
      </c>
      <c r="H19" s="86">
        <f t="shared" si="9"/>
        <v>494</v>
      </c>
      <c r="I19" s="77">
        <f t="shared" si="1"/>
        <v>3.3036848792884368</v>
      </c>
      <c r="J19" s="75">
        <v>42</v>
      </c>
      <c r="K19" s="75">
        <v>415</v>
      </c>
      <c r="L19" s="86">
        <f t="shared" si="10"/>
        <v>457</v>
      </c>
      <c r="M19" s="77">
        <f t="shared" si="2"/>
        <v>4.019349164467898</v>
      </c>
      <c r="N19" s="75">
        <v>65</v>
      </c>
      <c r="O19" s="75">
        <v>484</v>
      </c>
      <c r="P19" s="86">
        <f t="shared" si="11"/>
        <v>549</v>
      </c>
      <c r="Q19" s="77">
        <f t="shared" si="3"/>
        <v>3.8043101656156884</v>
      </c>
      <c r="R19" s="75">
        <v>85</v>
      </c>
      <c r="S19" s="75">
        <v>541</v>
      </c>
      <c r="T19" s="86">
        <f t="shared" si="12"/>
        <v>626</v>
      </c>
      <c r="U19" s="77">
        <f t="shared" si="4"/>
        <v>4.0327256329317791</v>
      </c>
      <c r="V19" s="75">
        <v>48</v>
      </c>
      <c r="W19" s="75">
        <v>478</v>
      </c>
      <c r="X19" s="86">
        <f t="shared" si="13"/>
        <v>526</v>
      </c>
      <c r="Y19" s="77">
        <f t="shared" si="5"/>
        <v>3.2571676264784197</v>
      </c>
      <c r="Z19" s="75">
        <v>56</v>
      </c>
      <c r="AA19" s="75">
        <v>453</v>
      </c>
      <c r="AB19" s="86">
        <f t="shared" si="6"/>
        <v>509</v>
      </c>
      <c r="AC19" s="77">
        <f t="shared" si="7"/>
        <v>3.4471082215901392</v>
      </c>
    </row>
    <row r="20" spans="1:29" x14ac:dyDescent="0.35">
      <c r="A20" s="65" t="s">
        <v>13</v>
      </c>
      <c r="B20" s="78">
        <v>52</v>
      </c>
      <c r="C20" s="78">
        <v>355</v>
      </c>
      <c r="D20" s="76">
        <f t="shared" si="8"/>
        <v>407</v>
      </c>
      <c r="E20" s="77">
        <f t="shared" si="0"/>
        <v>2.4314475177728658</v>
      </c>
      <c r="F20" s="78">
        <v>66</v>
      </c>
      <c r="G20" s="78">
        <v>399</v>
      </c>
      <c r="H20" s="86">
        <f t="shared" si="9"/>
        <v>465</v>
      </c>
      <c r="I20" s="77">
        <f t="shared" si="1"/>
        <v>3.109743864107537</v>
      </c>
      <c r="J20" s="75">
        <v>53</v>
      </c>
      <c r="K20" s="75">
        <v>302</v>
      </c>
      <c r="L20" s="86">
        <f t="shared" si="10"/>
        <v>355</v>
      </c>
      <c r="M20" s="77">
        <f t="shared" si="2"/>
        <v>3.1222515391380825</v>
      </c>
      <c r="N20" s="75">
        <v>55</v>
      </c>
      <c r="O20" s="75">
        <v>283</v>
      </c>
      <c r="P20" s="86">
        <f t="shared" si="11"/>
        <v>338</v>
      </c>
      <c r="Q20" s="77">
        <f t="shared" si="3"/>
        <v>2.342180029104012</v>
      </c>
      <c r="R20" s="75">
        <v>61</v>
      </c>
      <c r="S20" s="75">
        <v>356</v>
      </c>
      <c r="T20" s="86">
        <f t="shared" si="12"/>
        <v>417</v>
      </c>
      <c r="U20" s="77">
        <f t="shared" si="4"/>
        <v>2.6863364040456097</v>
      </c>
      <c r="V20" s="75">
        <v>66</v>
      </c>
      <c r="W20" s="75">
        <v>317</v>
      </c>
      <c r="X20" s="86">
        <f t="shared" si="13"/>
        <v>383</v>
      </c>
      <c r="Y20" s="77">
        <f t="shared" si="5"/>
        <v>2.3716638801164156</v>
      </c>
      <c r="Z20" s="75">
        <v>56</v>
      </c>
      <c r="AA20" s="75">
        <v>336</v>
      </c>
      <c r="AB20" s="86">
        <f t="shared" si="6"/>
        <v>392</v>
      </c>
      <c r="AC20" s="77">
        <f t="shared" si="7"/>
        <v>2.6547473926588108</v>
      </c>
    </row>
    <row r="21" spans="1:29" x14ac:dyDescent="0.35">
      <c r="A21" s="65" t="s">
        <v>14</v>
      </c>
      <c r="B21" s="78">
        <v>22</v>
      </c>
      <c r="C21" s="78">
        <v>53</v>
      </c>
      <c r="D21" s="76">
        <f t="shared" si="8"/>
        <v>75</v>
      </c>
      <c r="E21" s="77">
        <f t="shared" si="0"/>
        <v>0.44805543939303427</v>
      </c>
      <c r="F21" s="78">
        <v>15</v>
      </c>
      <c r="G21" s="78">
        <v>37</v>
      </c>
      <c r="H21" s="86">
        <f t="shared" si="9"/>
        <v>52</v>
      </c>
      <c r="I21" s="77">
        <f t="shared" si="1"/>
        <v>0.34775630308299338</v>
      </c>
      <c r="J21" s="75">
        <v>9</v>
      </c>
      <c r="K21" s="75">
        <v>51</v>
      </c>
      <c r="L21" s="86">
        <f t="shared" si="10"/>
        <v>60</v>
      </c>
      <c r="M21" s="77">
        <f t="shared" si="2"/>
        <v>0.52770448548812665</v>
      </c>
      <c r="N21" s="75">
        <v>12</v>
      </c>
      <c r="O21" s="75">
        <v>80</v>
      </c>
      <c r="P21" s="86">
        <f t="shared" si="11"/>
        <v>92</v>
      </c>
      <c r="Q21" s="77">
        <f t="shared" si="3"/>
        <v>0.63751645762594411</v>
      </c>
      <c r="R21" s="75">
        <v>11</v>
      </c>
      <c r="S21" s="75">
        <v>71</v>
      </c>
      <c r="T21" s="86">
        <f t="shared" si="12"/>
        <v>82</v>
      </c>
      <c r="U21" s="77">
        <f t="shared" si="4"/>
        <v>0.52824840559170272</v>
      </c>
      <c r="V21" s="75">
        <v>17</v>
      </c>
      <c r="W21" s="75">
        <v>85</v>
      </c>
      <c r="X21" s="86">
        <f t="shared" si="13"/>
        <v>102</v>
      </c>
      <c r="Y21" s="77">
        <f t="shared" si="5"/>
        <v>0.63161805684562511</v>
      </c>
      <c r="Z21" s="75">
        <v>12</v>
      </c>
      <c r="AA21" s="75">
        <v>54</v>
      </c>
      <c r="AB21" s="86">
        <f t="shared" si="6"/>
        <v>66</v>
      </c>
      <c r="AC21" s="77">
        <f t="shared" si="7"/>
        <v>0.44697277529459573</v>
      </c>
    </row>
    <row r="22" spans="1:29" x14ac:dyDescent="0.35">
      <c r="A22" s="65" t="s">
        <v>15</v>
      </c>
      <c r="B22" s="78">
        <v>13</v>
      </c>
      <c r="C22" s="78">
        <v>231</v>
      </c>
      <c r="D22" s="76">
        <f t="shared" si="8"/>
        <v>244</v>
      </c>
      <c r="E22" s="77">
        <f t="shared" si="0"/>
        <v>1.4576736961586714</v>
      </c>
      <c r="F22" s="78">
        <v>12</v>
      </c>
      <c r="G22" s="78">
        <v>135</v>
      </c>
      <c r="H22" s="86">
        <f t="shared" si="9"/>
        <v>147</v>
      </c>
      <c r="I22" s="77">
        <f t="shared" si="1"/>
        <v>0.98308031833076981</v>
      </c>
      <c r="J22" s="75">
        <v>6</v>
      </c>
      <c r="K22" s="75">
        <v>111</v>
      </c>
      <c r="L22" s="86">
        <f t="shared" si="10"/>
        <v>117</v>
      </c>
      <c r="M22" s="77">
        <f t="shared" si="2"/>
        <v>1.029023746701847</v>
      </c>
      <c r="N22" s="75">
        <v>13</v>
      </c>
      <c r="O22" s="75">
        <v>100</v>
      </c>
      <c r="P22" s="86">
        <f t="shared" si="11"/>
        <v>113</v>
      </c>
      <c r="Q22" s="77">
        <f t="shared" si="3"/>
        <v>0.78303651860577927</v>
      </c>
      <c r="R22" s="75">
        <v>15</v>
      </c>
      <c r="S22" s="75">
        <v>115</v>
      </c>
      <c r="T22" s="86">
        <f t="shared" si="12"/>
        <v>130</v>
      </c>
      <c r="U22" s="77">
        <f t="shared" si="4"/>
        <v>0.83746698447465051</v>
      </c>
      <c r="V22" s="75">
        <v>8</v>
      </c>
      <c r="W22" s="75">
        <v>85</v>
      </c>
      <c r="X22" s="86">
        <f t="shared" si="13"/>
        <v>93</v>
      </c>
      <c r="Y22" s="77">
        <f t="shared" si="5"/>
        <v>0.57588705182983457</v>
      </c>
      <c r="Z22" s="75">
        <v>16</v>
      </c>
      <c r="AA22" s="75">
        <v>84</v>
      </c>
      <c r="AB22" s="86">
        <f t="shared" si="6"/>
        <v>100</v>
      </c>
      <c r="AC22" s="77">
        <f t="shared" si="7"/>
        <v>0.67723147771908432</v>
      </c>
    </row>
    <row r="23" spans="1:29" x14ac:dyDescent="0.35">
      <c r="A23" s="65" t="s">
        <v>16</v>
      </c>
      <c r="B23" s="78">
        <v>7</v>
      </c>
      <c r="C23" s="78">
        <v>44</v>
      </c>
      <c r="D23" s="76">
        <f t="shared" si="8"/>
        <v>51</v>
      </c>
      <c r="E23" s="77">
        <f t="shared" si="0"/>
        <v>0.30467769878726331</v>
      </c>
      <c r="F23" s="78">
        <v>17</v>
      </c>
      <c r="G23" s="78">
        <v>38</v>
      </c>
      <c r="H23" s="86">
        <f t="shared" si="9"/>
        <v>55</v>
      </c>
      <c r="I23" s="77">
        <f t="shared" si="1"/>
        <v>0.36781916672239684</v>
      </c>
      <c r="J23" s="75">
        <v>8</v>
      </c>
      <c r="K23" s="75">
        <v>54</v>
      </c>
      <c r="L23" s="86">
        <f t="shared" si="10"/>
        <v>62</v>
      </c>
      <c r="M23" s="77">
        <f t="shared" si="2"/>
        <v>0.54529463500439757</v>
      </c>
      <c r="N23" s="75">
        <v>10</v>
      </c>
      <c r="O23" s="75">
        <v>62</v>
      </c>
      <c r="P23" s="86">
        <f t="shared" si="11"/>
        <v>72</v>
      </c>
      <c r="Q23" s="77">
        <f t="shared" si="3"/>
        <v>0.49892592335943453</v>
      </c>
      <c r="R23" s="75">
        <v>16</v>
      </c>
      <c r="S23" s="75">
        <v>49</v>
      </c>
      <c r="T23" s="86">
        <f t="shared" si="12"/>
        <v>65</v>
      </c>
      <c r="U23" s="77">
        <f t="shared" si="4"/>
        <v>0.41873349223732526</v>
      </c>
      <c r="V23" s="75">
        <v>13</v>
      </c>
      <c r="W23" s="75">
        <v>51</v>
      </c>
      <c r="X23" s="86">
        <f t="shared" si="13"/>
        <v>64</v>
      </c>
      <c r="Y23" s="77">
        <f t="shared" si="5"/>
        <v>0.39630936900117658</v>
      </c>
      <c r="Z23" s="75">
        <v>14</v>
      </c>
      <c r="AA23" s="75">
        <v>56</v>
      </c>
      <c r="AB23" s="86">
        <f t="shared" si="6"/>
        <v>70</v>
      </c>
      <c r="AC23" s="77">
        <f t="shared" si="7"/>
        <v>0.47406203440335909</v>
      </c>
    </row>
    <row r="24" spans="1:29" x14ac:dyDescent="0.35">
      <c r="A24" s="65" t="s">
        <v>17</v>
      </c>
      <c r="B24" s="78">
        <v>6</v>
      </c>
      <c r="C24" s="78">
        <v>35</v>
      </c>
      <c r="D24" s="76">
        <f t="shared" si="8"/>
        <v>41</v>
      </c>
      <c r="E24" s="77">
        <f t="shared" si="0"/>
        <v>0.24493697353485869</v>
      </c>
      <c r="F24" s="78">
        <v>2</v>
      </c>
      <c r="G24" s="78">
        <v>11</v>
      </c>
      <c r="H24" s="86">
        <f t="shared" si="9"/>
        <v>13</v>
      </c>
      <c r="I24" s="77">
        <f t="shared" si="1"/>
        <v>8.6939075770748345E-2</v>
      </c>
      <c r="J24" s="75">
        <v>2</v>
      </c>
      <c r="K24" s="75">
        <v>26</v>
      </c>
      <c r="L24" s="86">
        <f t="shared" si="10"/>
        <v>28</v>
      </c>
      <c r="M24" s="77">
        <f t="shared" si="2"/>
        <v>0.24626209322779247</v>
      </c>
      <c r="N24" s="75">
        <v>3</v>
      </c>
      <c r="O24" s="75">
        <v>38</v>
      </c>
      <c r="P24" s="86">
        <f t="shared" si="11"/>
        <v>41</v>
      </c>
      <c r="Q24" s="77">
        <f t="shared" si="3"/>
        <v>0.28411059524634469</v>
      </c>
      <c r="R24" s="75">
        <v>3</v>
      </c>
      <c r="S24" s="75">
        <v>59</v>
      </c>
      <c r="T24" s="86">
        <f t="shared" si="12"/>
        <v>62</v>
      </c>
      <c r="U24" s="77">
        <f t="shared" si="4"/>
        <v>0.39940733105714105</v>
      </c>
      <c r="V24" s="75">
        <v>2</v>
      </c>
      <c r="W24" s="75">
        <v>33</v>
      </c>
      <c r="X24" s="86">
        <f t="shared" si="13"/>
        <v>35</v>
      </c>
      <c r="Y24" s="77">
        <f t="shared" si="5"/>
        <v>0.21673168617251842</v>
      </c>
      <c r="Z24" s="75">
        <v>2</v>
      </c>
      <c r="AA24" s="75">
        <v>60</v>
      </c>
      <c r="AB24" s="86">
        <f t="shared" si="6"/>
        <v>62</v>
      </c>
      <c r="AC24" s="77">
        <f t="shared" si="7"/>
        <v>0.41988351618583231</v>
      </c>
    </row>
    <row r="25" spans="1:29" x14ac:dyDescent="0.35">
      <c r="A25" s="65" t="s">
        <v>18</v>
      </c>
      <c r="B25" s="78">
        <v>25</v>
      </c>
      <c r="C25" s="78">
        <v>128</v>
      </c>
      <c r="D25" s="76">
        <f t="shared" si="8"/>
        <v>153</v>
      </c>
      <c r="E25" s="77">
        <f t="shared" si="0"/>
        <v>0.91403309636178975</v>
      </c>
      <c r="F25" s="78">
        <v>32</v>
      </c>
      <c r="G25" s="78">
        <v>146</v>
      </c>
      <c r="H25" s="86">
        <f t="shared" si="9"/>
        <v>178</v>
      </c>
      <c r="I25" s="77">
        <f t="shared" si="1"/>
        <v>1.1903965759379389</v>
      </c>
      <c r="J25" s="75">
        <v>29</v>
      </c>
      <c r="K25" s="75">
        <v>121</v>
      </c>
      <c r="L25" s="86">
        <f t="shared" si="10"/>
        <v>150</v>
      </c>
      <c r="M25" s="77">
        <f t="shared" si="2"/>
        <v>1.3192612137203166</v>
      </c>
      <c r="N25" s="75">
        <v>27</v>
      </c>
      <c r="O25" s="75">
        <v>130</v>
      </c>
      <c r="P25" s="86">
        <f t="shared" si="11"/>
        <v>157</v>
      </c>
      <c r="Q25" s="77">
        <f t="shared" si="3"/>
        <v>1.0879356939921003</v>
      </c>
      <c r="R25" s="75">
        <v>52</v>
      </c>
      <c r="S25" s="75">
        <v>357</v>
      </c>
      <c r="T25" s="86">
        <f t="shared" si="12"/>
        <v>409</v>
      </c>
      <c r="U25" s="77">
        <f t="shared" si="4"/>
        <v>2.6347999742317851</v>
      </c>
      <c r="V25" s="75">
        <v>54</v>
      </c>
      <c r="W25" s="75">
        <v>409</v>
      </c>
      <c r="X25" s="86">
        <f t="shared" si="13"/>
        <v>463</v>
      </c>
      <c r="Y25" s="77">
        <f t="shared" si="5"/>
        <v>2.8670505913678865</v>
      </c>
      <c r="Z25" s="75">
        <v>27</v>
      </c>
      <c r="AA25" s="75">
        <v>602</v>
      </c>
      <c r="AB25" s="86">
        <f t="shared" si="6"/>
        <v>629</v>
      </c>
      <c r="AC25" s="77">
        <f t="shared" si="7"/>
        <v>4.2597859948530408</v>
      </c>
    </row>
    <row r="26" spans="1:29" x14ac:dyDescent="0.35">
      <c r="A26" s="65" t="s">
        <v>19</v>
      </c>
      <c r="B26" s="78">
        <v>56</v>
      </c>
      <c r="C26" s="78">
        <v>791</v>
      </c>
      <c r="D26" s="76">
        <f t="shared" si="8"/>
        <v>847</v>
      </c>
      <c r="E26" s="77">
        <f t="shared" si="0"/>
        <v>5.0600394288786665</v>
      </c>
      <c r="F26" s="78">
        <v>43</v>
      </c>
      <c r="G26" s="78">
        <v>658</v>
      </c>
      <c r="H26" s="86">
        <f t="shared" si="9"/>
        <v>701</v>
      </c>
      <c r="I26" s="77">
        <f t="shared" si="1"/>
        <v>4.6880224704072759</v>
      </c>
      <c r="J26" s="75">
        <v>37</v>
      </c>
      <c r="K26" s="75">
        <v>479</v>
      </c>
      <c r="L26" s="86">
        <f t="shared" si="10"/>
        <v>516</v>
      </c>
      <c r="M26" s="77">
        <f t="shared" si="2"/>
        <v>4.5382585751978892</v>
      </c>
      <c r="N26" s="75">
        <v>34</v>
      </c>
      <c r="O26" s="75">
        <v>617</v>
      </c>
      <c r="P26" s="86">
        <f t="shared" si="11"/>
        <v>651</v>
      </c>
      <c r="Q26" s="77">
        <f t="shared" si="3"/>
        <v>4.5111218903748878</v>
      </c>
      <c r="R26" s="75">
        <v>35</v>
      </c>
      <c r="S26" s="75">
        <v>495</v>
      </c>
      <c r="T26" s="86">
        <f t="shared" si="12"/>
        <v>530</v>
      </c>
      <c r="U26" s="77">
        <f t="shared" si="4"/>
        <v>3.4142884751658831</v>
      </c>
      <c r="V26" s="75">
        <v>52</v>
      </c>
      <c r="W26" s="75">
        <v>629</v>
      </c>
      <c r="X26" s="86">
        <f t="shared" si="13"/>
        <v>681</v>
      </c>
      <c r="Y26" s="77">
        <f t="shared" si="5"/>
        <v>4.2169793795281443</v>
      </c>
      <c r="Z26" s="75">
        <v>40</v>
      </c>
      <c r="AA26" s="75">
        <v>529</v>
      </c>
      <c r="AB26" s="86">
        <f t="shared" si="6"/>
        <v>569</v>
      </c>
      <c r="AC26" s="77">
        <f t="shared" si="7"/>
        <v>3.85344710822159</v>
      </c>
    </row>
    <row r="27" spans="1:29" x14ac:dyDescent="0.35">
      <c r="A27" s="65" t="s">
        <v>153</v>
      </c>
      <c r="B27" s="78">
        <v>13</v>
      </c>
      <c r="C27" s="78">
        <v>127</v>
      </c>
      <c r="D27" s="76">
        <f t="shared" si="8"/>
        <v>140</v>
      </c>
      <c r="E27" s="77">
        <f t="shared" si="0"/>
        <v>0.83637015353366395</v>
      </c>
      <c r="F27" s="78">
        <v>19</v>
      </c>
      <c r="G27" s="78">
        <v>123</v>
      </c>
      <c r="H27" s="86">
        <f t="shared" si="9"/>
        <v>142</v>
      </c>
      <c r="I27" s="77">
        <f t="shared" si="1"/>
        <v>0.94964221226509737</v>
      </c>
      <c r="J27" s="75">
        <v>11</v>
      </c>
      <c r="K27" s="75">
        <v>183</v>
      </c>
      <c r="L27" s="86">
        <f t="shared" si="10"/>
        <v>194</v>
      </c>
      <c r="M27" s="77">
        <f t="shared" si="2"/>
        <v>1.706244503078276</v>
      </c>
      <c r="N27" s="75">
        <v>19</v>
      </c>
      <c r="O27" s="75">
        <v>135</v>
      </c>
      <c r="P27" s="86">
        <f t="shared" si="11"/>
        <v>154</v>
      </c>
      <c r="Q27" s="77">
        <f t="shared" si="3"/>
        <v>1.067147113852124</v>
      </c>
      <c r="R27" s="75">
        <v>22</v>
      </c>
      <c r="S27" s="75">
        <v>148</v>
      </c>
      <c r="T27" s="86">
        <f t="shared" si="12"/>
        <v>170</v>
      </c>
      <c r="U27" s="77">
        <f t="shared" si="4"/>
        <v>1.0951491335437737</v>
      </c>
      <c r="V27" s="75">
        <v>13</v>
      </c>
      <c r="W27" s="75">
        <v>204</v>
      </c>
      <c r="X27" s="86">
        <f t="shared" si="13"/>
        <v>217</v>
      </c>
      <c r="Y27" s="77">
        <f t="shared" si="5"/>
        <v>1.3437364542696142</v>
      </c>
      <c r="Z27" s="75">
        <v>16</v>
      </c>
      <c r="AA27" s="75">
        <v>110</v>
      </c>
      <c r="AB27" s="86">
        <f t="shared" si="6"/>
        <v>126</v>
      </c>
      <c r="AC27" s="77">
        <f t="shared" si="7"/>
        <v>0.85331166192604624</v>
      </c>
    </row>
    <row r="28" spans="1:29" x14ac:dyDescent="0.35">
      <c r="A28" s="65" t="s">
        <v>21</v>
      </c>
      <c r="B28" s="78">
        <v>12</v>
      </c>
      <c r="C28" s="78">
        <v>75</v>
      </c>
      <c r="D28" s="76">
        <f t="shared" si="8"/>
        <v>87</v>
      </c>
      <c r="E28" s="77">
        <f t="shared" si="0"/>
        <v>0.51974430969591967</v>
      </c>
      <c r="F28" s="78">
        <v>13</v>
      </c>
      <c r="G28" s="78">
        <v>87</v>
      </c>
      <c r="H28" s="86">
        <f t="shared" si="9"/>
        <v>100</v>
      </c>
      <c r="I28" s="77">
        <f t="shared" si="1"/>
        <v>0.66876212131344881</v>
      </c>
      <c r="J28" s="75">
        <v>5</v>
      </c>
      <c r="K28" s="75">
        <v>67</v>
      </c>
      <c r="L28" s="86">
        <f t="shared" si="10"/>
        <v>72</v>
      </c>
      <c r="M28" s="77">
        <f t="shared" si="2"/>
        <v>0.63324538258575191</v>
      </c>
      <c r="N28" s="75">
        <v>15</v>
      </c>
      <c r="O28" s="75">
        <v>89</v>
      </c>
      <c r="P28" s="86">
        <f t="shared" si="11"/>
        <v>104</v>
      </c>
      <c r="Q28" s="77">
        <f t="shared" si="3"/>
        <v>0.7206707781858499</v>
      </c>
      <c r="R28" s="75">
        <v>16</v>
      </c>
      <c r="S28" s="75">
        <v>101</v>
      </c>
      <c r="T28" s="86">
        <f t="shared" si="12"/>
        <v>117</v>
      </c>
      <c r="U28" s="77">
        <f t="shared" si="4"/>
        <v>0.75372028602718544</v>
      </c>
      <c r="V28" s="75">
        <v>14</v>
      </c>
      <c r="W28" s="75">
        <v>99</v>
      </c>
      <c r="X28" s="86">
        <f t="shared" si="13"/>
        <v>113</v>
      </c>
      <c r="Y28" s="77">
        <f t="shared" si="5"/>
        <v>0.69973372964270242</v>
      </c>
      <c r="Z28" s="75">
        <v>18</v>
      </c>
      <c r="AA28" s="75">
        <v>65</v>
      </c>
      <c r="AB28" s="86">
        <f t="shared" si="6"/>
        <v>83</v>
      </c>
      <c r="AC28" s="77">
        <f t="shared" si="7"/>
        <v>0.56210212650684011</v>
      </c>
    </row>
    <row r="29" spans="1:29" x14ac:dyDescent="0.35">
      <c r="A29" s="65" t="s">
        <v>22</v>
      </c>
      <c r="B29" s="78">
        <v>8</v>
      </c>
      <c r="C29" s="78">
        <v>60</v>
      </c>
      <c r="D29" s="76">
        <f t="shared" si="8"/>
        <v>68</v>
      </c>
      <c r="E29" s="77">
        <f t="shared" si="0"/>
        <v>0.40623693171635106</v>
      </c>
      <c r="F29" s="78">
        <v>6</v>
      </c>
      <c r="G29" s="78">
        <v>65</v>
      </c>
      <c r="H29" s="86">
        <f t="shared" si="9"/>
        <v>71</v>
      </c>
      <c r="I29" s="77">
        <f t="shared" si="1"/>
        <v>0.47482110613254869</v>
      </c>
      <c r="J29" s="75">
        <v>6</v>
      </c>
      <c r="K29" s="75">
        <v>46</v>
      </c>
      <c r="L29" s="86">
        <f t="shared" si="10"/>
        <v>52</v>
      </c>
      <c r="M29" s="77">
        <f t="shared" si="2"/>
        <v>0.45734388742304311</v>
      </c>
      <c r="N29" s="75">
        <v>4</v>
      </c>
      <c r="O29" s="75">
        <v>63</v>
      </c>
      <c r="P29" s="86">
        <f t="shared" si="11"/>
        <v>67</v>
      </c>
      <c r="Q29" s="77">
        <f t="shared" si="3"/>
        <v>0.46427828979280711</v>
      </c>
      <c r="R29" s="75">
        <v>3</v>
      </c>
      <c r="S29" s="75">
        <v>81</v>
      </c>
      <c r="T29" s="86">
        <f t="shared" si="12"/>
        <v>84</v>
      </c>
      <c r="U29" s="77">
        <f t="shared" si="4"/>
        <v>0.54113251304515875</v>
      </c>
      <c r="V29" s="75">
        <v>4</v>
      </c>
      <c r="W29" s="75">
        <v>48</v>
      </c>
      <c r="X29" s="86">
        <f t="shared" si="13"/>
        <v>52</v>
      </c>
      <c r="Y29" s="77">
        <f t="shared" si="5"/>
        <v>0.32200136231345594</v>
      </c>
      <c r="Z29" s="75">
        <v>7</v>
      </c>
      <c r="AA29" s="75">
        <v>60</v>
      </c>
      <c r="AB29" s="86">
        <f t="shared" si="6"/>
        <v>67</v>
      </c>
      <c r="AC29" s="77">
        <f t="shared" si="7"/>
        <v>0.45374509007178648</v>
      </c>
    </row>
    <row r="30" spans="1:29" x14ac:dyDescent="0.35">
      <c r="A30" s="65" t="s">
        <v>23</v>
      </c>
      <c r="B30" s="78">
        <v>8</v>
      </c>
      <c r="C30" s="78">
        <v>82</v>
      </c>
      <c r="D30" s="76">
        <f t="shared" si="8"/>
        <v>90</v>
      </c>
      <c r="E30" s="77">
        <f t="shared" si="0"/>
        <v>0.5376665272716411</v>
      </c>
      <c r="F30" s="78">
        <v>12</v>
      </c>
      <c r="G30" s="78">
        <v>73</v>
      </c>
      <c r="H30" s="86">
        <f t="shared" si="9"/>
        <v>85</v>
      </c>
      <c r="I30" s="77">
        <f t="shared" si="1"/>
        <v>0.5684478031164315</v>
      </c>
      <c r="J30" s="75">
        <v>15</v>
      </c>
      <c r="K30" s="75">
        <v>58</v>
      </c>
      <c r="L30" s="86">
        <f t="shared" si="10"/>
        <v>73</v>
      </c>
      <c r="M30" s="77">
        <f t="shared" si="2"/>
        <v>0.64204045734388737</v>
      </c>
      <c r="N30" s="75">
        <v>5</v>
      </c>
      <c r="O30" s="75">
        <v>80</v>
      </c>
      <c r="P30" s="86">
        <f t="shared" si="11"/>
        <v>85</v>
      </c>
      <c r="Q30" s="77">
        <f t="shared" si="3"/>
        <v>0.5890097706326658</v>
      </c>
      <c r="R30" s="75">
        <v>10</v>
      </c>
      <c r="S30" s="75">
        <v>75</v>
      </c>
      <c r="T30" s="86">
        <f t="shared" si="12"/>
        <v>85</v>
      </c>
      <c r="U30" s="77">
        <f t="shared" si="4"/>
        <v>0.54757456677188687</v>
      </c>
      <c r="V30" s="75">
        <v>17</v>
      </c>
      <c r="W30" s="75">
        <v>58</v>
      </c>
      <c r="X30" s="86">
        <f t="shared" si="13"/>
        <v>75</v>
      </c>
      <c r="Y30" s="77">
        <f t="shared" si="5"/>
        <v>0.46442504179825372</v>
      </c>
      <c r="Z30" s="75">
        <v>11</v>
      </c>
      <c r="AA30" s="75">
        <v>61</v>
      </c>
      <c r="AB30" s="86">
        <f t="shared" si="6"/>
        <v>72</v>
      </c>
      <c r="AC30" s="77">
        <f t="shared" si="7"/>
        <v>0.48760666395774077</v>
      </c>
    </row>
    <row r="31" spans="1:29" x14ac:dyDescent="0.35">
      <c r="A31" s="63" t="s">
        <v>24</v>
      </c>
      <c r="B31" s="140">
        <f>SUM(B19:B30)</f>
        <v>294</v>
      </c>
      <c r="C31" s="140">
        <f>SUM(C19:C30)</f>
        <v>2577</v>
      </c>
      <c r="D31" s="140">
        <f t="shared" si="8"/>
        <v>2871</v>
      </c>
      <c r="E31" s="68">
        <f t="shared" si="0"/>
        <v>17.151562219965349</v>
      </c>
      <c r="F31" s="140">
        <f>SUM(F19:F30)</f>
        <v>301</v>
      </c>
      <c r="G31" s="140">
        <f>SUM(G19:G30)</f>
        <v>2202</v>
      </c>
      <c r="H31" s="67">
        <f t="shared" si="9"/>
        <v>2503</v>
      </c>
      <c r="I31" s="68">
        <f t="shared" si="1"/>
        <v>16.739115896475624</v>
      </c>
      <c r="J31" s="67">
        <f>SUM(J19:J30)</f>
        <v>223</v>
      </c>
      <c r="K31" s="67">
        <f>SUM(K19:K30)</f>
        <v>1913</v>
      </c>
      <c r="L31" s="67">
        <f t="shared" si="10"/>
        <v>2136</v>
      </c>
      <c r="M31" s="68">
        <f t="shared" si="2"/>
        <v>18.786279683377309</v>
      </c>
      <c r="N31" s="67">
        <f>SUM(N19:N30)</f>
        <v>262</v>
      </c>
      <c r="O31" s="67">
        <f>SUM(O19:O30)</f>
        <v>2161</v>
      </c>
      <c r="P31" s="67">
        <f t="shared" si="11"/>
        <v>2423</v>
      </c>
      <c r="Q31" s="68">
        <f t="shared" si="3"/>
        <v>16.790243226387638</v>
      </c>
      <c r="R31" s="67">
        <f>SUM(R19:R30)</f>
        <v>329</v>
      </c>
      <c r="S31" s="67">
        <f>SUM(S19:S30)</f>
        <v>2448</v>
      </c>
      <c r="T31" s="67">
        <f t="shared" si="12"/>
        <v>2777</v>
      </c>
      <c r="U31" s="68">
        <f t="shared" si="4"/>
        <v>17.889583199123884</v>
      </c>
      <c r="V31" s="67">
        <f>SUM(V19:V30)</f>
        <v>308</v>
      </c>
      <c r="W31" s="67">
        <f>SUM(W19:W30)</f>
        <v>2496</v>
      </c>
      <c r="X31" s="67">
        <f t="shared" si="13"/>
        <v>2804</v>
      </c>
      <c r="Y31" s="68">
        <f t="shared" si="5"/>
        <v>17.363304229364047</v>
      </c>
      <c r="Z31" s="67">
        <f>SUM(Z19:Z30)</f>
        <v>275</v>
      </c>
      <c r="AA31" s="67">
        <f>SUM(AA19:AA30)</f>
        <v>2470</v>
      </c>
      <c r="AB31" s="67">
        <f t="shared" si="6"/>
        <v>2745</v>
      </c>
      <c r="AC31" s="68">
        <f t="shared" si="7"/>
        <v>18.590004063388864</v>
      </c>
    </row>
    <row r="32" spans="1:29" x14ac:dyDescent="0.35">
      <c r="A32" s="65" t="s">
        <v>25</v>
      </c>
      <c r="B32" s="78">
        <v>25</v>
      </c>
      <c r="C32" s="78">
        <v>183</v>
      </c>
      <c r="D32" s="76">
        <f t="shared" si="8"/>
        <v>208</v>
      </c>
      <c r="E32" s="77">
        <f t="shared" si="0"/>
        <v>1.2426070852500148</v>
      </c>
      <c r="F32" s="78">
        <v>20</v>
      </c>
      <c r="G32" s="78">
        <v>114</v>
      </c>
      <c r="H32" s="86">
        <f t="shared" si="9"/>
        <v>134</v>
      </c>
      <c r="I32" s="77">
        <f t="shared" si="1"/>
        <v>0.89614124256002137</v>
      </c>
      <c r="J32" s="75">
        <v>37</v>
      </c>
      <c r="K32" s="75">
        <v>98</v>
      </c>
      <c r="L32" s="86">
        <f t="shared" si="10"/>
        <v>135</v>
      </c>
      <c r="M32" s="77">
        <f t="shared" si="2"/>
        <v>1.1873350923482848</v>
      </c>
      <c r="N32" s="75">
        <v>50</v>
      </c>
      <c r="O32" s="75">
        <v>92</v>
      </c>
      <c r="P32" s="86">
        <f t="shared" si="11"/>
        <v>142</v>
      </c>
      <c r="Q32" s="77">
        <f t="shared" si="3"/>
        <v>0.98399279329221823</v>
      </c>
      <c r="R32" s="75">
        <v>29</v>
      </c>
      <c r="S32" s="75">
        <v>148</v>
      </c>
      <c r="T32" s="86">
        <f t="shared" si="12"/>
        <v>177</v>
      </c>
      <c r="U32" s="77">
        <f t="shared" si="4"/>
        <v>1.1402435096308703</v>
      </c>
      <c r="V32" s="75">
        <v>24</v>
      </c>
      <c r="W32" s="75">
        <v>166</v>
      </c>
      <c r="X32" s="86">
        <f t="shared" si="13"/>
        <v>190</v>
      </c>
      <c r="Y32" s="77">
        <f t="shared" si="5"/>
        <v>1.1765434392222429</v>
      </c>
      <c r="Z32" s="75">
        <v>19</v>
      </c>
      <c r="AA32" s="75">
        <v>100</v>
      </c>
      <c r="AB32" s="86">
        <f t="shared" si="6"/>
        <v>119</v>
      </c>
      <c r="AC32" s="77">
        <f t="shared" si="7"/>
        <v>0.80590545848571049</v>
      </c>
    </row>
    <row r="33" spans="1:29" x14ac:dyDescent="0.35">
      <c r="A33" s="65" t="s">
        <v>26</v>
      </c>
      <c r="B33" s="78">
        <v>8</v>
      </c>
      <c r="C33" s="78">
        <v>11</v>
      </c>
      <c r="D33" s="76">
        <f t="shared" si="8"/>
        <v>19</v>
      </c>
      <c r="E33" s="77">
        <f t="shared" si="0"/>
        <v>0.11350737797956867</v>
      </c>
      <c r="F33" s="78">
        <v>7</v>
      </c>
      <c r="G33" s="78">
        <v>8</v>
      </c>
      <c r="H33" s="86">
        <f t="shared" si="9"/>
        <v>15</v>
      </c>
      <c r="I33" s="77">
        <f t="shared" si="1"/>
        <v>0.10031431819701733</v>
      </c>
      <c r="J33" s="75">
        <v>4</v>
      </c>
      <c r="K33" s="75">
        <v>14</v>
      </c>
      <c r="L33" s="86">
        <f t="shared" si="10"/>
        <v>18</v>
      </c>
      <c r="M33" s="77">
        <f t="shared" si="2"/>
        <v>0.15831134564643798</v>
      </c>
      <c r="N33" s="75">
        <v>5</v>
      </c>
      <c r="O33" s="75">
        <v>5</v>
      </c>
      <c r="P33" s="86">
        <f t="shared" si="11"/>
        <v>10</v>
      </c>
      <c r="Q33" s="77">
        <f t="shared" si="3"/>
        <v>6.9295267133254804E-2</v>
      </c>
      <c r="R33" s="75">
        <v>6</v>
      </c>
      <c r="S33" s="75">
        <v>5</v>
      </c>
      <c r="T33" s="86">
        <f t="shared" si="12"/>
        <v>11</v>
      </c>
      <c r="U33" s="77">
        <f t="shared" si="4"/>
        <v>7.0862590994008892E-2</v>
      </c>
      <c r="V33" s="75">
        <v>4</v>
      </c>
      <c r="W33" s="75">
        <v>12</v>
      </c>
      <c r="X33" s="86">
        <f t="shared" si="13"/>
        <v>16</v>
      </c>
      <c r="Y33" s="77">
        <f t="shared" si="5"/>
        <v>9.9077342250294145E-2</v>
      </c>
      <c r="Z33" s="75">
        <v>6</v>
      </c>
      <c r="AA33" s="75">
        <v>6</v>
      </c>
      <c r="AB33" s="86">
        <f t="shared" si="6"/>
        <v>12</v>
      </c>
      <c r="AC33" s="77">
        <f t="shared" si="7"/>
        <v>8.1267777326290119E-2</v>
      </c>
    </row>
    <row r="34" spans="1:29" x14ac:dyDescent="0.35">
      <c r="A34" s="65" t="s">
        <v>27</v>
      </c>
      <c r="B34" s="78" t="s">
        <v>164</v>
      </c>
      <c r="C34" s="78">
        <v>38</v>
      </c>
      <c r="D34" s="76">
        <f t="shared" si="8"/>
        <v>38</v>
      </c>
      <c r="E34" s="77">
        <f t="shared" si="0"/>
        <v>0.22701475595913734</v>
      </c>
      <c r="F34" s="78" t="s">
        <v>164</v>
      </c>
      <c r="G34" s="78">
        <v>46</v>
      </c>
      <c r="H34" s="86">
        <f t="shared" si="9"/>
        <v>46</v>
      </c>
      <c r="I34" s="77">
        <f t="shared" si="1"/>
        <v>0.30763057580418646</v>
      </c>
      <c r="J34" s="75">
        <v>2</v>
      </c>
      <c r="K34" s="75">
        <v>15</v>
      </c>
      <c r="L34" s="86">
        <f t="shared" si="10"/>
        <v>17</v>
      </c>
      <c r="M34" s="77">
        <f t="shared" si="2"/>
        <v>0.14951627088830255</v>
      </c>
      <c r="N34" s="75">
        <v>1</v>
      </c>
      <c r="O34" s="75">
        <v>22</v>
      </c>
      <c r="P34" s="86">
        <f t="shared" si="11"/>
        <v>23</v>
      </c>
      <c r="Q34" s="77">
        <f t="shared" si="3"/>
        <v>0.15937911440648603</v>
      </c>
      <c r="R34" s="75">
        <v>0</v>
      </c>
      <c r="S34" s="75">
        <v>17</v>
      </c>
      <c r="T34" s="86">
        <f t="shared" si="12"/>
        <v>17</v>
      </c>
      <c r="U34" s="77">
        <f t="shared" si="4"/>
        <v>0.10951491335437738</v>
      </c>
      <c r="V34" s="75">
        <v>2</v>
      </c>
      <c r="W34" s="75">
        <v>12</v>
      </c>
      <c r="X34" s="86">
        <f t="shared" si="13"/>
        <v>14</v>
      </c>
      <c r="Y34" s="77">
        <f t="shared" si="5"/>
        <v>8.6692674469007372E-2</v>
      </c>
      <c r="Z34" s="75">
        <v>2</v>
      </c>
      <c r="AA34" s="75">
        <v>13</v>
      </c>
      <c r="AB34" s="86">
        <f t="shared" si="6"/>
        <v>15</v>
      </c>
      <c r="AC34" s="77">
        <f t="shared" si="7"/>
        <v>0.10158472165786266</v>
      </c>
    </row>
    <row r="35" spans="1:29" x14ac:dyDescent="0.35">
      <c r="A35" s="65" t="s">
        <v>28</v>
      </c>
      <c r="B35" s="78">
        <v>6</v>
      </c>
      <c r="C35" s="78">
        <v>45</v>
      </c>
      <c r="D35" s="76">
        <f t="shared" si="8"/>
        <v>51</v>
      </c>
      <c r="E35" s="77">
        <f t="shared" si="0"/>
        <v>0.30467769878726331</v>
      </c>
      <c r="F35" s="78">
        <v>7</v>
      </c>
      <c r="G35" s="78">
        <v>35</v>
      </c>
      <c r="H35" s="86">
        <f t="shared" si="9"/>
        <v>42</v>
      </c>
      <c r="I35" s="77">
        <f t="shared" si="1"/>
        <v>0.28088009095164851</v>
      </c>
      <c r="J35" s="75">
        <v>1</v>
      </c>
      <c r="K35" s="75">
        <v>27</v>
      </c>
      <c r="L35" s="86">
        <f t="shared" si="10"/>
        <v>28</v>
      </c>
      <c r="M35" s="77">
        <f t="shared" si="2"/>
        <v>0.24626209322779247</v>
      </c>
      <c r="N35" s="75">
        <v>4</v>
      </c>
      <c r="O35" s="75">
        <v>45</v>
      </c>
      <c r="P35" s="86">
        <f t="shared" si="11"/>
        <v>49</v>
      </c>
      <c r="Q35" s="77">
        <f t="shared" si="3"/>
        <v>0.33954680895294848</v>
      </c>
      <c r="R35" s="75">
        <v>6</v>
      </c>
      <c r="S35" s="75">
        <v>36</v>
      </c>
      <c r="T35" s="86">
        <f t="shared" si="12"/>
        <v>42</v>
      </c>
      <c r="U35" s="77">
        <f t="shared" si="4"/>
        <v>0.27056625652257937</v>
      </c>
      <c r="V35" s="75">
        <v>5</v>
      </c>
      <c r="W35" s="75">
        <v>38</v>
      </c>
      <c r="X35" s="86">
        <f t="shared" si="13"/>
        <v>43</v>
      </c>
      <c r="Y35" s="77">
        <f t="shared" si="5"/>
        <v>0.26627035729766552</v>
      </c>
      <c r="Z35" s="75">
        <v>2</v>
      </c>
      <c r="AA35" s="75">
        <v>39</v>
      </c>
      <c r="AB35" s="86">
        <f t="shared" si="6"/>
        <v>41</v>
      </c>
      <c r="AC35" s="77">
        <f t="shared" si="7"/>
        <v>0.27766490586482462</v>
      </c>
    </row>
    <row r="36" spans="1:29" x14ac:dyDescent="0.35">
      <c r="A36" s="63" t="s">
        <v>29</v>
      </c>
      <c r="B36" s="140">
        <f>SUM(B32:B35)</f>
        <v>39</v>
      </c>
      <c r="C36" s="140">
        <f>SUM(C32:C35)</f>
        <v>277</v>
      </c>
      <c r="D36" s="140">
        <f t="shared" si="8"/>
        <v>316</v>
      </c>
      <c r="E36" s="68">
        <f t="shared" si="0"/>
        <v>1.8878069179759844</v>
      </c>
      <c r="F36" s="140">
        <f>SUM(F32:F35)</f>
        <v>34</v>
      </c>
      <c r="G36" s="140">
        <f>SUM(G32:G35)</f>
        <v>203</v>
      </c>
      <c r="H36" s="67">
        <f t="shared" si="9"/>
        <v>237</v>
      </c>
      <c r="I36" s="68">
        <f t="shared" si="1"/>
        <v>1.5849662275128735</v>
      </c>
      <c r="J36" s="67">
        <f>SUM(J32:J35)</f>
        <v>44</v>
      </c>
      <c r="K36" s="67">
        <f>SUM(K32:K35)</f>
        <v>154</v>
      </c>
      <c r="L36" s="67">
        <f t="shared" si="10"/>
        <v>198</v>
      </c>
      <c r="M36" s="68">
        <f t="shared" si="2"/>
        <v>1.7414248021108178</v>
      </c>
      <c r="N36" s="67">
        <f>SUM(N32:N35)</f>
        <v>60</v>
      </c>
      <c r="O36" s="67">
        <f>SUM(O32:O35)</f>
        <v>164</v>
      </c>
      <c r="P36" s="67">
        <f t="shared" si="11"/>
        <v>224</v>
      </c>
      <c r="Q36" s="68">
        <f t="shared" si="3"/>
        <v>1.5522139837849076</v>
      </c>
      <c r="R36" s="67">
        <f>SUM(R32:R35)</f>
        <v>41</v>
      </c>
      <c r="S36" s="67">
        <f>SUM(S32:S35)</f>
        <v>206</v>
      </c>
      <c r="T36" s="67">
        <f t="shared" si="12"/>
        <v>247</v>
      </c>
      <c r="U36" s="68">
        <f t="shared" si="4"/>
        <v>1.5911872705018359</v>
      </c>
      <c r="V36" s="67">
        <f>SUM(V32:V35)</f>
        <v>35</v>
      </c>
      <c r="W36" s="67">
        <f>SUM(W32:W35)</f>
        <v>228</v>
      </c>
      <c r="X36" s="67">
        <f t="shared" si="13"/>
        <v>263</v>
      </c>
      <c r="Y36" s="68">
        <f t="shared" si="5"/>
        <v>1.6285838132392099</v>
      </c>
      <c r="Z36" s="67">
        <f>SUM(Z32:Z35)</f>
        <v>29</v>
      </c>
      <c r="AA36" s="67">
        <f>SUM(AA32:AA35)</f>
        <v>158</v>
      </c>
      <c r="AB36" s="67">
        <f t="shared" si="6"/>
        <v>187</v>
      </c>
      <c r="AC36" s="68">
        <f t="shared" si="7"/>
        <v>1.2664228633346879</v>
      </c>
    </row>
    <row r="37" spans="1:29" ht="27" x14ac:dyDescent="0.35">
      <c r="A37" s="66" t="s">
        <v>144</v>
      </c>
      <c r="B37" s="140">
        <f>+B36+B31+B18+B16</f>
        <v>413</v>
      </c>
      <c r="C37" s="140">
        <f>+C36+C31+C18+C16</f>
        <v>3792</v>
      </c>
      <c r="D37" s="140">
        <f t="shared" si="8"/>
        <v>4205</v>
      </c>
      <c r="E37" s="68">
        <f t="shared" si="0"/>
        <v>25.120974968636116</v>
      </c>
      <c r="F37" s="140">
        <f>+F36+F31+F18+F16</f>
        <v>447</v>
      </c>
      <c r="G37" s="140">
        <f>+G36+G31+G18+G16</f>
        <v>3268</v>
      </c>
      <c r="H37" s="67">
        <f t="shared" si="9"/>
        <v>3715</v>
      </c>
      <c r="I37" s="68">
        <f t="shared" si="1"/>
        <v>24.844512806794622</v>
      </c>
      <c r="J37" s="67">
        <f>+J36+J31+J18+J16</f>
        <v>376</v>
      </c>
      <c r="K37" s="67">
        <f>+K36+K31+K18+K16</f>
        <v>2754</v>
      </c>
      <c r="L37" s="67">
        <f t="shared" si="10"/>
        <v>3130</v>
      </c>
      <c r="M37" s="68">
        <f t="shared" si="2"/>
        <v>27.528583992963938</v>
      </c>
      <c r="N37" s="67">
        <f>+N36+N31+N18+N16</f>
        <v>435</v>
      </c>
      <c r="O37" s="67">
        <f>+O36+O31+O18+O16</f>
        <v>3110</v>
      </c>
      <c r="P37" s="67">
        <f t="shared" si="11"/>
        <v>3545</v>
      </c>
      <c r="Q37" s="68">
        <f t="shared" si="3"/>
        <v>24.565172198738829</v>
      </c>
      <c r="R37" s="67">
        <f>+R36+R31+R18+R16</f>
        <v>512</v>
      </c>
      <c r="S37" s="67">
        <f>+S36+S31+S18+S16</f>
        <v>3666</v>
      </c>
      <c r="T37" s="67">
        <f t="shared" si="12"/>
        <v>4178</v>
      </c>
      <c r="U37" s="68">
        <f t="shared" si="4"/>
        <v>26.91490047026992</v>
      </c>
      <c r="V37" s="67">
        <f>+V36+V31+V18+V16</f>
        <v>498</v>
      </c>
      <c r="W37" s="67">
        <f>+W36+W31+W18+W16</f>
        <v>3698</v>
      </c>
      <c r="X37" s="67">
        <f t="shared" si="13"/>
        <v>4196</v>
      </c>
      <c r="Y37" s="68">
        <f t="shared" si="5"/>
        <v>25.983033005139639</v>
      </c>
      <c r="Z37" s="67">
        <f>+Z36+Z31+Z18+Z16</f>
        <v>435</v>
      </c>
      <c r="AA37" s="67">
        <f>+AA36+AA31+AA18+AA16</f>
        <v>3559</v>
      </c>
      <c r="AB37" s="67">
        <f t="shared" si="6"/>
        <v>3994</v>
      </c>
      <c r="AC37" s="68">
        <f t="shared" si="7"/>
        <v>27.048625220100231</v>
      </c>
    </row>
    <row r="38" spans="1:29" x14ac:dyDescent="0.35">
      <c r="A38" s="69" t="s">
        <v>30</v>
      </c>
      <c r="B38" s="144">
        <v>33</v>
      </c>
      <c r="C38" s="144">
        <v>712</v>
      </c>
      <c r="D38" s="145">
        <f t="shared" si="8"/>
        <v>745</v>
      </c>
      <c r="E38" s="89">
        <f t="shared" si="0"/>
        <v>4.4506840313041396</v>
      </c>
      <c r="F38" s="144">
        <v>31</v>
      </c>
      <c r="G38" s="144">
        <v>458</v>
      </c>
      <c r="H38" s="88">
        <f t="shared" si="9"/>
        <v>489</v>
      </c>
      <c r="I38" s="89">
        <f t="shared" si="1"/>
        <v>3.2702467732227647</v>
      </c>
      <c r="J38" s="87">
        <v>20</v>
      </c>
      <c r="K38" s="87">
        <v>239</v>
      </c>
      <c r="L38" s="88">
        <f t="shared" si="10"/>
        <v>259</v>
      </c>
      <c r="M38" s="89">
        <f t="shared" si="2"/>
        <v>2.27792436235708</v>
      </c>
      <c r="N38" s="87">
        <v>88</v>
      </c>
      <c r="O38" s="87">
        <v>343</v>
      </c>
      <c r="P38" s="88">
        <f t="shared" si="11"/>
        <v>431</v>
      </c>
      <c r="Q38" s="89">
        <f t="shared" si="3"/>
        <v>2.9866260134432818</v>
      </c>
      <c r="R38" s="87">
        <v>28</v>
      </c>
      <c r="S38" s="87">
        <v>623</v>
      </c>
      <c r="T38" s="88">
        <f t="shared" si="12"/>
        <v>651</v>
      </c>
      <c r="U38" s="89">
        <f t="shared" si="4"/>
        <v>4.1937769760999801</v>
      </c>
      <c r="V38" s="87">
        <v>49</v>
      </c>
      <c r="W38" s="87">
        <v>476</v>
      </c>
      <c r="X38" s="88">
        <f t="shared" si="13"/>
        <v>525</v>
      </c>
      <c r="Y38" s="89">
        <f t="shared" si="5"/>
        <v>3.2509752925877766</v>
      </c>
      <c r="Z38" s="87">
        <v>28</v>
      </c>
      <c r="AA38" s="87">
        <v>320</v>
      </c>
      <c r="AB38" s="88">
        <f t="shared" si="6"/>
        <v>348</v>
      </c>
      <c r="AC38" s="89">
        <f t="shared" si="7"/>
        <v>2.3567655424624139</v>
      </c>
    </row>
    <row r="39" spans="1:29" x14ac:dyDescent="0.35">
      <c r="A39" s="65" t="s">
        <v>31</v>
      </c>
      <c r="B39" s="78">
        <v>31</v>
      </c>
      <c r="C39" s="78">
        <v>1036</v>
      </c>
      <c r="D39" s="76">
        <f t="shared" si="8"/>
        <v>1067</v>
      </c>
      <c r="E39" s="77">
        <f t="shared" si="0"/>
        <v>6.3743353844315678</v>
      </c>
      <c r="F39" s="78">
        <v>36</v>
      </c>
      <c r="G39" s="78">
        <v>884</v>
      </c>
      <c r="H39" s="86">
        <f t="shared" si="9"/>
        <v>920</v>
      </c>
      <c r="I39" s="77">
        <f t="shared" si="1"/>
        <v>6.1526115160837289</v>
      </c>
      <c r="J39" s="75">
        <v>28</v>
      </c>
      <c r="K39" s="75">
        <v>271</v>
      </c>
      <c r="L39" s="86">
        <f t="shared" si="10"/>
        <v>299</v>
      </c>
      <c r="M39" s="77">
        <f t="shared" si="2"/>
        <v>2.6297273526824978</v>
      </c>
      <c r="N39" s="75">
        <v>37</v>
      </c>
      <c r="O39" s="75">
        <v>416</v>
      </c>
      <c r="P39" s="86">
        <f t="shared" si="11"/>
        <v>453</v>
      </c>
      <c r="Q39" s="77">
        <f t="shared" si="3"/>
        <v>3.139075601136442</v>
      </c>
      <c r="R39" s="75">
        <v>36</v>
      </c>
      <c r="S39" s="75">
        <v>512</v>
      </c>
      <c r="T39" s="86">
        <f t="shared" si="12"/>
        <v>548</v>
      </c>
      <c r="U39" s="77">
        <f t="shared" si="4"/>
        <v>3.5302454422469882</v>
      </c>
      <c r="V39" s="75">
        <v>29</v>
      </c>
      <c r="W39" s="75">
        <v>554</v>
      </c>
      <c r="X39" s="86">
        <f t="shared" si="13"/>
        <v>583</v>
      </c>
      <c r="Y39" s="77">
        <f t="shared" si="5"/>
        <v>3.6101306582450929</v>
      </c>
      <c r="Z39" s="75">
        <v>28</v>
      </c>
      <c r="AA39" s="75">
        <v>702</v>
      </c>
      <c r="AB39" s="86">
        <f t="shared" si="6"/>
        <v>730</v>
      </c>
      <c r="AC39" s="77">
        <f t="shared" si="7"/>
        <v>4.9437897873493162</v>
      </c>
    </row>
    <row r="40" spans="1:29" x14ac:dyDescent="0.35">
      <c r="A40" s="63" t="s">
        <v>32</v>
      </c>
      <c r="B40" s="140">
        <f>SUM(B38:B39)</f>
        <v>64</v>
      </c>
      <c r="C40" s="140">
        <f>SUM(C38:C39)</f>
        <v>1748</v>
      </c>
      <c r="D40" s="140">
        <f t="shared" si="8"/>
        <v>1812</v>
      </c>
      <c r="E40" s="68">
        <f t="shared" si="0"/>
        <v>10.825019415735706</v>
      </c>
      <c r="F40" s="140">
        <f>SUM(F38:F39)</f>
        <v>67</v>
      </c>
      <c r="G40" s="140">
        <f>SUM(G38:G39)</f>
        <v>1342</v>
      </c>
      <c r="H40" s="67">
        <f t="shared" si="9"/>
        <v>1409</v>
      </c>
      <c r="I40" s="68">
        <f t="shared" si="1"/>
        <v>9.4228582893064932</v>
      </c>
      <c r="J40" s="67">
        <f>SUM(J38:J39)</f>
        <v>48</v>
      </c>
      <c r="K40" s="67">
        <f>SUM(K38:K39)</f>
        <v>510</v>
      </c>
      <c r="L40" s="67">
        <f t="shared" si="10"/>
        <v>558</v>
      </c>
      <c r="M40" s="68">
        <f t="shared" si="2"/>
        <v>4.9076517150395782</v>
      </c>
      <c r="N40" s="67">
        <f>SUM(N38:N39)</f>
        <v>125</v>
      </c>
      <c r="O40" s="67">
        <f>SUM(O38:O39)</f>
        <v>759</v>
      </c>
      <c r="P40" s="67">
        <f t="shared" si="11"/>
        <v>884</v>
      </c>
      <c r="Q40" s="68">
        <f t="shared" si="3"/>
        <v>6.1257016145797243</v>
      </c>
      <c r="R40" s="67">
        <f>SUM(R38:R39)</f>
        <v>64</v>
      </c>
      <c r="S40" s="67">
        <f>SUM(S38:S39)</f>
        <v>1135</v>
      </c>
      <c r="T40" s="67">
        <f t="shared" si="12"/>
        <v>1199</v>
      </c>
      <c r="U40" s="68">
        <f t="shared" si="4"/>
        <v>7.7240224183469692</v>
      </c>
      <c r="V40" s="67">
        <f>SUM(V38:V39)</f>
        <v>78</v>
      </c>
      <c r="W40" s="67">
        <f>SUM(W38:W39)</f>
        <v>1030</v>
      </c>
      <c r="X40" s="67">
        <f t="shared" si="13"/>
        <v>1108</v>
      </c>
      <c r="Y40" s="68">
        <f t="shared" si="5"/>
        <v>6.8611059508328687</v>
      </c>
      <c r="Z40" s="67">
        <f>SUM(Z38:Z39)</f>
        <v>56</v>
      </c>
      <c r="AA40" s="67">
        <f>SUM(AA38:AA39)</f>
        <v>1022</v>
      </c>
      <c r="AB40" s="67">
        <f t="shared" si="6"/>
        <v>1078</v>
      </c>
      <c r="AC40" s="68">
        <f t="shared" si="7"/>
        <v>7.3005553298117292</v>
      </c>
    </row>
    <row r="41" spans="1:29" x14ac:dyDescent="0.35">
      <c r="A41" s="64" t="s">
        <v>33</v>
      </c>
      <c r="B41" s="72">
        <v>12</v>
      </c>
      <c r="C41" s="72">
        <v>40</v>
      </c>
      <c r="D41" s="73">
        <f t="shared" si="8"/>
        <v>52</v>
      </c>
      <c r="E41" s="74">
        <f t="shared" si="0"/>
        <v>0.31065177131250371</v>
      </c>
      <c r="F41" s="72">
        <v>9</v>
      </c>
      <c r="G41" s="72">
        <v>34</v>
      </c>
      <c r="H41" s="90">
        <f t="shared" si="9"/>
        <v>43</v>
      </c>
      <c r="I41" s="74">
        <f t="shared" si="1"/>
        <v>0.287567712164783</v>
      </c>
      <c r="J41" s="79">
        <v>16</v>
      </c>
      <c r="K41" s="79">
        <v>34</v>
      </c>
      <c r="L41" s="90">
        <f t="shared" si="10"/>
        <v>50</v>
      </c>
      <c r="M41" s="74">
        <f t="shared" si="2"/>
        <v>0.43975373790677225</v>
      </c>
      <c r="N41" s="79">
        <v>5</v>
      </c>
      <c r="O41" s="79">
        <v>37</v>
      </c>
      <c r="P41" s="90">
        <f t="shared" si="11"/>
        <v>42</v>
      </c>
      <c r="Q41" s="74">
        <f t="shared" si="3"/>
        <v>0.29104012195967016</v>
      </c>
      <c r="R41" s="79">
        <v>7</v>
      </c>
      <c r="S41" s="79">
        <v>39</v>
      </c>
      <c r="T41" s="90">
        <f t="shared" si="12"/>
        <v>46</v>
      </c>
      <c r="U41" s="74">
        <f t="shared" si="4"/>
        <v>0.29633447142949171</v>
      </c>
      <c r="V41" s="79">
        <v>6</v>
      </c>
      <c r="W41" s="79">
        <v>32</v>
      </c>
      <c r="X41" s="90">
        <f t="shared" si="13"/>
        <v>38</v>
      </c>
      <c r="Y41" s="74">
        <f t="shared" si="5"/>
        <v>0.23530868784444858</v>
      </c>
      <c r="Z41" s="79">
        <v>2</v>
      </c>
      <c r="AA41" s="79">
        <v>35</v>
      </c>
      <c r="AB41" s="90">
        <f t="shared" si="6"/>
        <v>37</v>
      </c>
      <c r="AC41" s="74">
        <f t="shared" si="7"/>
        <v>0.2505756467560612</v>
      </c>
    </row>
    <row r="42" spans="1:29" x14ac:dyDescent="0.35">
      <c r="A42" s="65" t="s">
        <v>34</v>
      </c>
      <c r="B42" s="78">
        <v>28</v>
      </c>
      <c r="C42" s="78">
        <v>346</v>
      </c>
      <c r="D42" s="76">
        <f t="shared" si="8"/>
        <v>374</v>
      </c>
      <c r="E42" s="77">
        <f t="shared" si="0"/>
        <v>2.2343031244399305</v>
      </c>
      <c r="F42" s="78">
        <v>29</v>
      </c>
      <c r="G42" s="78">
        <v>329</v>
      </c>
      <c r="H42" s="86">
        <f t="shared" si="9"/>
        <v>358</v>
      </c>
      <c r="I42" s="77">
        <f t="shared" si="1"/>
        <v>2.394168394302147</v>
      </c>
      <c r="J42" s="75">
        <v>26</v>
      </c>
      <c r="K42" s="75">
        <v>234</v>
      </c>
      <c r="L42" s="86">
        <f t="shared" si="10"/>
        <v>260</v>
      </c>
      <c r="M42" s="77">
        <f t="shared" si="2"/>
        <v>2.2867194371152153</v>
      </c>
      <c r="N42" s="75">
        <v>29</v>
      </c>
      <c r="O42" s="75">
        <v>270</v>
      </c>
      <c r="P42" s="86">
        <f t="shared" si="11"/>
        <v>299</v>
      </c>
      <c r="Q42" s="77">
        <f t="shared" si="3"/>
        <v>2.0719284872843184</v>
      </c>
      <c r="R42" s="75">
        <v>56</v>
      </c>
      <c r="S42" s="75">
        <v>284</v>
      </c>
      <c r="T42" s="86">
        <f t="shared" si="12"/>
        <v>340</v>
      </c>
      <c r="U42" s="77">
        <f t="shared" si="4"/>
        <v>2.1902982670875475</v>
      </c>
      <c r="V42" s="75">
        <v>44</v>
      </c>
      <c r="W42" s="75">
        <v>273</v>
      </c>
      <c r="X42" s="86">
        <f t="shared" si="13"/>
        <v>317</v>
      </c>
      <c r="Y42" s="77">
        <f t="shared" si="5"/>
        <v>1.9629698433339524</v>
      </c>
      <c r="Z42" s="75">
        <v>38</v>
      </c>
      <c r="AA42" s="75">
        <v>261</v>
      </c>
      <c r="AB42" s="86">
        <f t="shared" si="6"/>
        <v>299</v>
      </c>
      <c r="AC42" s="77">
        <f t="shared" si="7"/>
        <v>2.0249221183800623</v>
      </c>
    </row>
    <row r="43" spans="1:29" x14ac:dyDescent="0.35">
      <c r="A43" s="65" t="s">
        <v>35</v>
      </c>
      <c r="B43" s="78">
        <v>7</v>
      </c>
      <c r="C43" s="78">
        <v>68</v>
      </c>
      <c r="D43" s="76">
        <f t="shared" si="8"/>
        <v>75</v>
      </c>
      <c r="E43" s="77">
        <f t="shared" si="0"/>
        <v>0.44805543939303427</v>
      </c>
      <c r="F43" s="78">
        <v>7</v>
      </c>
      <c r="G43" s="78">
        <v>70</v>
      </c>
      <c r="H43" s="86">
        <f t="shared" si="9"/>
        <v>77</v>
      </c>
      <c r="I43" s="77">
        <f t="shared" si="1"/>
        <v>0.51494683341135561</v>
      </c>
      <c r="J43" s="75">
        <v>6</v>
      </c>
      <c r="K43" s="75">
        <v>54</v>
      </c>
      <c r="L43" s="86">
        <f t="shared" si="10"/>
        <v>60</v>
      </c>
      <c r="M43" s="77">
        <f t="shared" si="2"/>
        <v>0.52770448548812665</v>
      </c>
      <c r="N43" s="75">
        <v>11</v>
      </c>
      <c r="O43" s="75">
        <v>72</v>
      </c>
      <c r="P43" s="86">
        <f t="shared" si="11"/>
        <v>83</v>
      </c>
      <c r="Q43" s="77">
        <f t="shared" si="3"/>
        <v>0.57515071720601485</v>
      </c>
      <c r="R43" s="75">
        <v>9</v>
      </c>
      <c r="S43" s="75">
        <v>67</v>
      </c>
      <c r="T43" s="86">
        <f t="shared" si="12"/>
        <v>76</v>
      </c>
      <c r="U43" s="77">
        <f t="shared" si="4"/>
        <v>0.48959608323133408</v>
      </c>
      <c r="V43" s="75">
        <v>15</v>
      </c>
      <c r="W43" s="75">
        <v>68</v>
      </c>
      <c r="X43" s="86">
        <f t="shared" si="13"/>
        <v>83</v>
      </c>
      <c r="Y43" s="77">
        <f t="shared" si="5"/>
        <v>0.51396371292340082</v>
      </c>
      <c r="Z43" s="75">
        <v>9</v>
      </c>
      <c r="AA43" s="75">
        <v>63</v>
      </c>
      <c r="AB43" s="86">
        <f t="shared" si="6"/>
        <v>72</v>
      </c>
      <c r="AC43" s="77">
        <f t="shared" si="7"/>
        <v>0.48760666395774077</v>
      </c>
    </row>
    <row r="44" spans="1:29" x14ac:dyDescent="0.35">
      <c r="A44" s="65" t="s">
        <v>36</v>
      </c>
      <c r="B44" s="78">
        <v>35</v>
      </c>
      <c r="C44" s="78">
        <v>268</v>
      </c>
      <c r="D44" s="76">
        <f t="shared" si="8"/>
        <v>303</v>
      </c>
      <c r="E44" s="77">
        <f t="shared" si="0"/>
        <v>1.8101439751478585</v>
      </c>
      <c r="F44" s="78">
        <v>42</v>
      </c>
      <c r="G44" s="78">
        <v>258</v>
      </c>
      <c r="H44" s="86">
        <f t="shared" si="9"/>
        <v>300</v>
      </c>
      <c r="I44" s="77">
        <f t="shared" si="1"/>
        <v>2.0062863639403465</v>
      </c>
      <c r="J44" s="75">
        <v>28</v>
      </c>
      <c r="K44" s="75">
        <v>119</v>
      </c>
      <c r="L44" s="86">
        <f t="shared" si="10"/>
        <v>147</v>
      </c>
      <c r="M44" s="77">
        <f t="shared" si="2"/>
        <v>1.2928759894459103</v>
      </c>
      <c r="N44" s="75">
        <v>52</v>
      </c>
      <c r="O44" s="75">
        <v>217</v>
      </c>
      <c r="P44" s="86">
        <f t="shared" si="11"/>
        <v>269</v>
      </c>
      <c r="Q44" s="77">
        <f t="shared" si="3"/>
        <v>1.8640426858845542</v>
      </c>
      <c r="R44" s="75">
        <v>38</v>
      </c>
      <c r="S44" s="75">
        <v>214</v>
      </c>
      <c r="T44" s="86">
        <f t="shared" si="12"/>
        <v>252</v>
      </c>
      <c r="U44" s="77">
        <f t="shared" si="4"/>
        <v>1.6233975391354762</v>
      </c>
      <c r="V44" s="75">
        <v>52</v>
      </c>
      <c r="W44" s="75">
        <v>252</v>
      </c>
      <c r="X44" s="86">
        <f t="shared" si="13"/>
        <v>304</v>
      </c>
      <c r="Y44" s="77">
        <f t="shared" si="5"/>
        <v>1.8824695027555887</v>
      </c>
      <c r="Z44" s="75">
        <v>46</v>
      </c>
      <c r="AA44" s="75">
        <v>360</v>
      </c>
      <c r="AB44" s="86">
        <f t="shared" si="6"/>
        <v>406</v>
      </c>
      <c r="AC44" s="77">
        <f t="shared" si="7"/>
        <v>2.7495597995394827</v>
      </c>
    </row>
    <row r="45" spans="1:29" x14ac:dyDescent="0.35">
      <c r="A45" s="65" t="s">
        <v>37</v>
      </c>
      <c r="B45" s="78">
        <v>23</v>
      </c>
      <c r="C45" s="78">
        <v>252</v>
      </c>
      <c r="D45" s="76">
        <f t="shared" si="8"/>
        <v>275</v>
      </c>
      <c r="E45" s="77">
        <f t="shared" si="0"/>
        <v>1.6428699444411257</v>
      </c>
      <c r="F45" s="78">
        <v>22</v>
      </c>
      <c r="G45" s="78">
        <v>184</v>
      </c>
      <c r="H45" s="86">
        <f t="shared" si="9"/>
        <v>206</v>
      </c>
      <c r="I45" s="77">
        <f t="shared" si="1"/>
        <v>1.3776499699057045</v>
      </c>
      <c r="J45" s="75">
        <v>18</v>
      </c>
      <c r="K45" s="75">
        <v>177</v>
      </c>
      <c r="L45" s="86">
        <f t="shared" si="10"/>
        <v>195</v>
      </c>
      <c r="M45" s="77">
        <f t="shared" si="2"/>
        <v>1.7150395778364116</v>
      </c>
      <c r="N45" s="75">
        <v>32</v>
      </c>
      <c r="O45" s="75">
        <v>255</v>
      </c>
      <c r="P45" s="86">
        <f t="shared" si="11"/>
        <v>287</v>
      </c>
      <c r="Q45" s="77">
        <f t="shared" si="3"/>
        <v>1.9887741667244128</v>
      </c>
      <c r="R45" s="75">
        <v>22</v>
      </c>
      <c r="S45" s="75">
        <v>280</v>
      </c>
      <c r="T45" s="86">
        <f t="shared" si="12"/>
        <v>302</v>
      </c>
      <c r="U45" s="77">
        <f t="shared" si="4"/>
        <v>1.9455002254718805</v>
      </c>
      <c r="V45" s="75">
        <v>22</v>
      </c>
      <c r="W45" s="75">
        <v>253</v>
      </c>
      <c r="X45" s="86">
        <f t="shared" si="13"/>
        <v>275</v>
      </c>
      <c r="Y45" s="77">
        <f t="shared" si="5"/>
        <v>1.7028918199269303</v>
      </c>
      <c r="Z45" s="75">
        <v>20</v>
      </c>
      <c r="AA45" s="75">
        <v>274</v>
      </c>
      <c r="AB45" s="86">
        <f t="shared" si="6"/>
        <v>294</v>
      </c>
      <c r="AC45" s="77">
        <f t="shared" si="7"/>
        <v>1.9910605444941081</v>
      </c>
    </row>
    <row r="46" spans="1:29" x14ac:dyDescent="0.35">
      <c r="A46" s="65" t="s">
        <v>38</v>
      </c>
      <c r="B46" s="78">
        <v>22</v>
      </c>
      <c r="C46" s="78">
        <v>360</v>
      </c>
      <c r="D46" s="76">
        <f t="shared" si="8"/>
        <v>382</v>
      </c>
      <c r="E46" s="77">
        <f t="shared" si="0"/>
        <v>2.2820957046418542</v>
      </c>
      <c r="F46" s="78">
        <v>44</v>
      </c>
      <c r="G46" s="78">
        <v>302</v>
      </c>
      <c r="H46" s="86">
        <f t="shared" si="9"/>
        <v>346</v>
      </c>
      <c r="I46" s="77">
        <f t="shared" si="1"/>
        <v>2.3139169397445327</v>
      </c>
      <c r="J46" s="75">
        <v>31</v>
      </c>
      <c r="K46" s="75">
        <v>375</v>
      </c>
      <c r="L46" s="86">
        <f t="shared" si="10"/>
        <v>406</v>
      </c>
      <c r="M46" s="77">
        <f t="shared" si="2"/>
        <v>3.5708003518029905</v>
      </c>
      <c r="N46" s="75">
        <v>24</v>
      </c>
      <c r="O46" s="75">
        <v>407</v>
      </c>
      <c r="P46" s="86">
        <f t="shared" si="11"/>
        <v>431</v>
      </c>
      <c r="Q46" s="77">
        <f t="shared" si="3"/>
        <v>2.9866260134432818</v>
      </c>
      <c r="R46" s="75">
        <v>37</v>
      </c>
      <c r="S46" s="75">
        <v>403</v>
      </c>
      <c r="T46" s="86">
        <f t="shared" si="12"/>
        <v>440</v>
      </c>
      <c r="U46" s="77">
        <f t="shared" si="4"/>
        <v>2.8345036397603556</v>
      </c>
      <c r="V46" s="75">
        <v>38</v>
      </c>
      <c r="W46" s="75">
        <v>401</v>
      </c>
      <c r="X46" s="86">
        <f t="shared" si="13"/>
        <v>439</v>
      </c>
      <c r="Y46" s="77">
        <f t="shared" si="5"/>
        <v>2.7184345779924453</v>
      </c>
      <c r="Z46" s="75">
        <v>41</v>
      </c>
      <c r="AA46" s="75">
        <v>346</v>
      </c>
      <c r="AB46" s="86">
        <f t="shared" si="6"/>
        <v>387</v>
      </c>
      <c r="AC46" s="77">
        <f t="shared" si="7"/>
        <v>2.6208858187728565</v>
      </c>
    </row>
    <row r="47" spans="1:29" x14ac:dyDescent="0.35">
      <c r="A47" s="64" t="s">
        <v>39</v>
      </c>
      <c r="B47" s="72">
        <v>31</v>
      </c>
      <c r="C47" s="72">
        <v>452</v>
      </c>
      <c r="D47" s="73">
        <f t="shared" si="8"/>
        <v>483</v>
      </c>
      <c r="E47" s="74">
        <f t="shared" si="0"/>
        <v>2.8854770296911405</v>
      </c>
      <c r="F47" s="72">
        <v>33</v>
      </c>
      <c r="G47" s="72">
        <v>430</v>
      </c>
      <c r="H47" s="90">
        <f t="shared" si="9"/>
        <v>463</v>
      </c>
      <c r="I47" s="74">
        <f t="shared" si="1"/>
        <v>3.0963686216812678</v>
      </c>
      <c r="J47" s="79">
        <v>26</v>
      </c>
      <c r="K47" s="79">
        <v>213</v>
      </c>
      <c r="L47" s="90">
        <f t="shared" si="10"/>
        <v>239</v>
      </c>
      <c r="M47" s="74">
        <f t="shared" si="2"/>
        <v>2.1020228671943713</v>
      </c>
      <c r="N47" s="79">
        <v>35</v>
      </c>
      <c r="O47" s="79">
        <v>273</v>
      </c>
      <c r="P47" s="90">
        <f t="shared" si="11"/>
        <v>308</v>
      </c>
      <c r="Q47" s="74">
        <f t="shared" si="3"/>
        <v>2.134294227704248</v>
      </c>
      <c r="R47" s="79">
        <v>34</v>
      </c>
      <c r="S47" s="79">
        <v>286</v>
      </c>
      <c r="T47" s="90">
        <f t="shared" si="12"/>
        <v>320</v>
      </c>
      <c r="U47" s="74">
        <f t="shared" si="4"/>
        <v>2.0614571925529859</v>
      </c>
      <c r="V47" s="79">
        <v>28</v>
      </c>
      <c r="W47" s="79">
        <v>372</v>
      </c>
      <c r="X47" s="90">
        <f t="shared" si="13"/>
        <v>400</v>
      </c>
      <c r="Y47" s="74">
        <f t="shared" si="5"/>
        <v>2.4769335562573533</v>
      </c>
      <c r="Z47" s="79">
        <v>35</v>
      </c>
      <c r="AA47" s="79">
        <v>401</v>
      </c>
      <c r="AB47" s="90">
        <f t="shared" si="6"/>
        <v>436</v>
      </c>
      <c r="AC47" s="74">
        <f t="shared" si="7"/>
        <v>2.9527292428552081</v>
      </c>
    </row>
    <row r="48" spans="1:29" x14ac:dyDescent="0.35">
      <c r="A48" s="63" t="s">
        <v>40</v>
      </c>
      <c r="B48" s="140">
        <f>SUM(B41:B47)</f>
        <v>158</v>
      </c>
      <c r="C48" s="140">
        <f>SUM(C41:C47)</f>
        <v>1786</v>
      </c>
      <c r="D48" s="140">
        <f t="shared" si="8"/>
        <v>1944</v>
      </c>
      <c r="E48" s="68">
        <f t="shared" si="0"/>
        <v>11.613596989067448</v>
      </c>
      <c r="F48" s="140">
        <f>SUM(F41:F47)</f>
        <v>186</v>
      </c>
      <c r="G48" s="140">
        <f>SUM(G41:G47)</f>
        <v>1607</v>
      </c>
      <c r="H48" s="67">
        <f t="shared" si="9"/>
        <v>1793</v>
      </c>
      <c r="I48" s="68">
        <f t="shared" si="1"/>
        <v>11.990904835150138</v>
      </c>
      <c r="J48" s="67">
        <f>SUM(J41:J47)</f>
        <v>151</v>
      </c>
      <c r="K48" s="67">
        <f>SUM(K41:K47)</f>
        <v>1206</v>
      </c>
      <c r="L48" s="67">
        <f t="shared" si="10"/>
        <v>1357</v>
      </c>
      <c r="M48" s="68">
        <f t="shared" si="2"/>
        <v>11.934916446789797</v>
      </c>
      <c r="N48" s="67">
        <f>SUM(N41:N47)</f>
        <v>188</v>
      </c>
      <c r="O48" s="67">
        <f>SUM(O41:O47)</f>
        <v>1531</v>
      </c>
      <c r="P48" s="67">
        <f t="shared" si="11"/>
        <v>1719</v>
      </c>
      <c r="Q48" s="68">
        <f t="shared" si="3"/>
        <v>11.911856420206499</v>
      </c>
      <c r="R48" s="67">
        <f>SUM(R41:R47)</f>
        <v>203</v>
      </c>
      <c r="S48" s="67">
        <f>SUM(S41:S47)</f>
        <v>1573</v>
      </c>
      <c r="T48" s="67">
        <f t="shared" si="12"/>
        <v>1776</v>
      </c>
      <c r="U48" s="68">
        <f t="shared" si="4"/>
        <v>11.441087418669071</v>
      </c>
      <c r="V48" s="67">
        <f>SUM(V41:V47)</f>
        <v>205</v>
      </c>
      <c r="W48" s="67">
        <f>SUM(W41:W47)</f>
        <v>1651</v>
      </c>
      <c r="X48" s="67">
        <f t="shared" si="13"/>
        <v>1856</v>
      </c>
      <c r="Y48" s="68">
        <f t="shared" si="5"/>
        <v>11.49297170103412</v>
      </c>
      <c r="Z48" s="67">
        <f>SUM(Z41:Z47)</f>
        <v>191</v>
      </c>
      <c r="AA48" s="67">
        <f>SUM(AA41:AA47)</f>
        <v>1740</v>
      </c>
      <c r="AB48" s="67">
        <f t="shared" si="6"/>
        <v>1931</v>
      </c>
      <c r="AC48" s="68">
        <f t="shared" si="7"/>
        <v>13.07733983475552</v>
      </c>
    </row>
    <row r="49" spans="1:29" x14ac:dyDescent="0.35">
      <c r="A49" s="65" t="s">
        <v>41</v>
      </c>
      <c r="B49" s="78" t="s">
        <v>164</v>
      </c>
      <c r="C49" s="78">
        <v>34</v>
      </c>
      <c r="D49" s="76">
        <f t="shared" si="8"/>
        <v>34</v>
      </c>
      <c r="E49" s="77">
        <f t="shared" si="0"/>
        <v>0.20311846585817553</v>
      </c>
      <c r="F49" s="78">
        <v>1</v>
      </c>
      <c r="G49" s="78">
        <v>34</v>
      </c>
      <c r="H49" s="86">
        <f t="shared" si="9"/>
        <v>35</v>
      </c>
      <c r="I49" s="77">
        <f t="shared" si="1"/>
        <v>0.2340667424597071</v>
      </c>
      <c r="J49" s="75">
        <v>1</v>
      </c>
      <c r="K49" s="75">
        <v>16</v>
      </c>
      <c r="L49" s="86">
        <f t="shared" si="10"/>
        <v>17</v>
      </c>
      <c r="M49" s="77">
        <f t="shared" si="2"/>
        <v>0.14951627088830255</v>
      </c>
      <c r="N49" s="75">
        <v>2</v>
      </c>
      <c r="O49" s="75">
        <v>32</v>
      </c>
      <c r="P49" s="86">
        <f t="shared" si="11"/>
        <v>34</v>
      </c>
      <c r="Q49" s="77">
        <f t="shared" si="3"/>
        <v>0.23560390825306632</v>
      </c>
      <c r="R49" s="75">
        <v>1</v>
      </c>
      <c r="S49" s="75">
        <v>65</v>
      </c>
      <c r="T49" s="86">
        <f t="shared" si="12"/>
        <v>66</v>
      </c>
      <c r="U49" s="77">
        <f t="shared" si="4"/>
        <v>0.42517554596405333</v>
      </c>
      <c r="V49" s="75">
        <v>1</v>
      </c>
      <c r="W49" s="75">
        <v>23</v>
      </c>
      <c r="X49" s="86">
        <f t="shared" si="13"/>
        <v>24</v>
      </c>
      <c r="Y49" s="77">
        <f t="shared" si="5"/>
        <v>0.1486160133754412</v>
      </c>
      <c r="Z49" s="75">
        <v>3</v>
      </c>
      <c r="AA49" s="75">
        <v>33</v>
      </c>
      <c r="AB49" s="86">
        <f t="shared" si="6"/>
        <v>36</v>
      </c>
      <c r="AC49" s="77">
        <f t="shared" si="7"/>
        <v>0.24380333197887039</v>
      </c>
    </row>
    <row r="50" spans="1:29" x14ac:dyDescent="0.35">
      <c r="A50" s="65" t="s">
        <v>42</v>
      </c>
      <c r="B50" s="78">
        <v>10</v>
      </c>
      <c r="C50" s="78">
        <v>66</v>
      </c>
      <c r="D50" s="76">
        <f t="shared" si="8"/>
        <v>76</v>
      </c>
      <c r="E50" s="77">
        <f t="shared" si="0"/>
        <v>0.45402951191827468</v>
      </c>
      <c r="F50" s="78">
        <v>8</v>
      </c>
      <c r="G50" s="78">
        <v>38</v>
      </c>
      <c r="H50" s="86">
        <f t="shared" si="9"/>
        <v>46</v>
      </c>
      <c r="I50" s="77">
        <f t="shared" si="1"/>
        <v>0.30763057580418646</v>
      </c>
      <c r="J50" s="75">
        <v>3</v>
      </c>
      <c r="K50" s="75">
        <v>29</v>
      </c>
      <c r="L50" s="86">
        <f t="shared" si="10"/>
        <v>32</v>
      </c>
      <c r="M50" s="77">
        <f t="shared" si="2"/>
        <v>0.28144239226033424</v>
      </c>
      <c r="N50" s="75">
        <v>8</v>
      </c>
      <c r="O50" s="75">
        <v>61</v>
      </c>
      <c r="P50" s="86">
        <f t="shared" si="11"/>
        <v>69</v>
      </c>
      <c r="Q50" s="77">
        <f t="shared" si="3"/>
        <v>0.47813734321945806</v>
      </c>
      <c r="R50" s="75">
        <v>6</v>
      </c>
      <c r="S50" s="75">
        <v>42</v>
      </c>
      <c r="T50" s="86">
        <f t="shared" si="12"/>
        <v>48</v>
      </c>
      <c r="U50" s="77">
        <f t="shared" si="4"/>
        <v>0.30921857888294785</v>
      </c>
      <c r="V50" s="75">
        <v>10</v>
      </c>
      <c r="W50" s="75">
        <v>57</v>
      </c>
      <c r="X50" s="86">
        <f t="shared" si="13"/>
        <v>67</v>
      </c>
      <c r="Y50" s="77">
        <f t="shared" si="5"/>
        <v>0.41488637067310669</v>
      </c>
      <c r="Z50" s="75">
        <v>11</v>
      </c>
      <c r="AA50" s="75">
        <v>32</v>
      </c>
      <c r="AB50" s="86">
        <f t="shared" si="6"/>
        <v>43</v>
      </c>
      <c r="AC50" s="77">
        <f t="shared" si="7"/>
        <v>0.2912095354192063</v>
      </c>
    </row>
    <row r="51" spans="1:29" x14ac:dyDescent="0.35">
      <c r="A51" s="65" t="s">
        <v>43</v>
      </c>
      <c r="B51" s="78">
        <v>2</v>
      </c>
      <c r="C51" s="78">
        <v>124</v>
      </c>
      <c r="D51" s="76">
        <f t="shared" si="8"/>
        <v>126</v>
      </c>
      <c r="E51" s="77">
        <f t="shared" si="0"/>
        <v>0.75273313818029752</v>
      </c>
      <c r="F51" s="78">
        <v>1</v>
      </c>
      <c r="G51" s="78">
        <v>94</v>
      </c>
      <c r="H51" s="86">
        <f t="shared" si="9"/>
        <v>95</v>
      </c>
      <c r="I51" s="77">
        <f t="shared" si="1"/>
        <v>0.63532401524777637</v>
      </c>
      <c r="J51" s="75">
        <v>0</v>
      </c>
      <c r="K51" s="75">
        <v>26</v>
      </c>
      <c r="L51" s="86">
        <f t="shared" si="10"/>
        <v>26</v>
      </c>
      <c r="M51" s="77">
        <f t="shared" si="2"/>
        <v>0.22867194371152155</v>
      </c>
      <c r="N51" s="75">
        <v>3</v>
      </c>
      <c r="O51" s="75">
        <v>129</v>
      </c>
      <c r="P51" s="86">
        <f t="shared" si="11"/>
        <v>132</v>
      </c>
      <c r="Q51" s="77">
        <f t="shared" si="3"/>
        <v>0.91469752615896338</v>
      </c>
      <c r="R51" s="75">
        <v>2</v>
      </c>
      <c r="S51" s="75">
        <v>34</v>
      </c>
      <c r="T51" s="86">
        <f t="shared" si="12"/>
        <v>36</v>
      </c>
      <c r="U51" s="77">
        <f t="shared" si="4"/>
        <v>0.2319139341622109</v>
      </c>
      <c r="V51" s="75">
        <v>1</v>
      </c>
      <c r="W51" s="75">
        <v>75</v>
      </c>
      <c r="X51" s="86">
        <f t="shared" si="13"/>
        <v>76</v>
      </c>
      <c r="Y51" s="77">
        <f t="shared" si="5"/>
        <v>0.47061737568889717</v>
      </c>
      <c r="Z51" s="75">
        <v>1</v>
      </c>
      <c r="AA51" s="75">
        <v>4</v>
      </c>
      <c r="AB51" s="86">
        <f t="shared" si="6"/>
        <v>5</v>
      </c>
      <c r="AC51" s="77">
        <f t="shared" si="7"/>
        <v>3.3861573885954219E-2</v>
      </c>
    </row>
    <row r="52" spans="1:29" x14ac:dyDescent="0.35">
      <c r="A52" s="65" t="s">
        <v>44</v>
      </c>
      <c r="B52" s="78">
        <v>20</v>
      </c>
      <c r="C52" s="78">
        <v>102</v>
      </c>
      <c r="D52" s="76">
        <f t="shared" si="8"/>
        <v>122</v>
      </c>
      <c r="E52" s="77">
        <f t="shared" si="0"/>
        <v>0.72883684807933569</v>
      </c>
      <c r="F52" s="78">
        <v>16</v>
      </c>
      <c r="G52" s="78">
        <v>119</v>
      </c>
      <c r="H52" s="86">
        <f t="shared" si="9"/>
        <v>135</v>
      </c>
      <c r="I52" s="77">
        <f t="shared" si="1"/>
        <v>0.90282886377315597</v>
      </c>
      <c r="J52" s="75">
        <v>7</v>
      </c>
      <c r="K52" s="75">
        <v>38</v>
      </c>
      <c r="L52" s="86">
        <f t="shared" si="10"/>
        <v>45</v>
      </c>
      <c r="M52" s="77">
        <f t="shared" si="2"/>
        <v>0.39577836411609502</v>
      </c>
      <c r="N52" s="75">
        <v>13</v>
      </c>
      <c r="O52" s="75">
        <v>80</v>
      </c>
      <c r="P52" s="86">
        <f t="shared" si="11"/>
        <v>93</v>
      </c>
      <c r="Q52" s="77">
        <f t="shared" si="3"/>
        <v>0.6444459843392697</v>
      </c>
      <c r="R52" s="75">
        <v>6</v>
      </c>
      <c r="S52" s="75">
        <v>116</v>
      </c>
      <c r="T52" s="86">
        <f t="shared" si="12"/>
        <v>122</v>
      </c>
      <c r="U52" s="77">
        <f t="shared" si="4"/>
        <v>0.78593055466082595</v>
      </c>
      <c r="V52" s="75">
        <v>12</v>
      </c>
      <c r="W52" s="75">
        <v>158</v>
      </c>
      <c r="X52" s="86">
        <f t="shared" si="13"/>
        <v>170</v>
      </c>
      <c r="Y52" s="77">
        <f t="shared" si="5"/>
        <v>1.0526967614093752</v>
      </c>
      <c r="Z52" s="75">
        <v>7</v>
      </c>
      <c r="AA52" s="75">
        <v>160</v>
      </c>
      <c r="AB52" s="86">
        <f t="shared" si="6"/>
        <v>167</v>
      </c>
      <c r="AC52" s="77">
        <f t="shared" si="7"/>
        <v>1.130976567790871</v>
      </c>
    </row>
    <row r="53" spans="1:29" x14ac:dyDescent="0.35">
      <c r="A53" s="63" t="s">
        <v>45</v>
      </c>
      <c r="B53" s="140">
        <f>SUM(B49:B52)</f>
        <v>32</v>
      </c>
      <c r="C53" s="140">
        <f>SUM(C49:C52)</f>
        <v>326</v>
      </c>
      <c r="D53" s="140">
        <f t="shared" si="8"/>
        <v>358</v>
      </c>
      <c r="E53" s="68">
        <f t="shared" si="0"/>
        <v>2.1387179640360832</v>
      </c>
      <c r="F53" s="140">
        <f>SUM(F49:F52)</f>
        <v>26</v>
      </c>
      <c r="G53" s="140">
        <f>SUM(G49:G52)</f>
        <v>285</v>
      </c>
      <c r="H53" s="67">
        <f t="shared" si="9"/>
        <v>311</v>
      </c>
      <c r="I53" s="68">
        <f t="shared" si="1"/>
        <v>2.0798501972848258</v>
      </c>
      <c r="J53" s="67">
        <f>SUM(J49:J52)</f>
        <v>11</v>
      </c>
      <c r="K53" s="67">
        <f>SUM(K49:K52)</f>
        <v>109</v>
      </c>
      <c r="L53" s="67">
        <f t="shared" si="10"/>
        <v>120</v>
      </c>
      <c r="M53" s="68">
        <f t="shared" si="2"/>
        <v>1.0554089709762533</v>
      </c>
      <c r="N53" s="67">
        <f>SUM(N49:N52)</f>
        <v>26</v>
      </c>
      <c r="O53" s="67">
        <f>SUM(O49:O52)</f>
        <v>302</v>
      </c>
      <c r="P53" s="67">
        <f t="shared" si="11"/>
        <v>328</v>
      </c>
      <c r="Q53" s="68">
        <f t="shared" si="3"/>
        <v>2.2728847619707575</v>
      </c>
      <c r="R53" s="67">
        <f>SUM(R49:R52)</f>
        <v>15</v>
      </c>
      <c r="S53" s="67">
        <f>SUM(S49:S52)</f>
        <v>257</v>
      </c>
      <c r="T53" s="67">
        <f t="shared" si="12"/>
        <v>272</v>
      </c>
      <c r="U53" s="68">
        <f t="shared" si="4"/>
        <v>1.7522386136700381</v>
      </c>
      <c r="V53" s="67">
        <f>SUM(V49:V52)</f>
        <v>24</v>
      </c>
      <c r="W53" s="67">
        <f>SUM(W49:W52)</f>
        <v>313</v>
      </c>
      <c r="X53" s="67">
        <f t="shared" si="13"/>
        <v>337</v>
      </c>
      <c r="Y53" s="68">
        <f t="shared" si="5"/>
        <v>2.0868165211468201</v>
      </c>
      <c r="Z53" s="67">
        <f>SUM(Z49:Z52)</f>
        <v>22</v>
      </c>
      <c r="AA53" s="67">
        <f>SUM(AA49:AA52)</f>
        <v>229</v>
      </c>
      <c r="AB53" s="67">
        <f t="shared" si="6"/>
        <v>251</v>
      </c>
      <c r="AC53" s="68">
        <f t="shared" si="7"/>
        <v>1.6998510090749017</v>
      </c>
    </row>
    <row r="54" spans="1:29" x14ac:dyDescent="0.35">
      <c r="A54" s="64" t="s">
        <v>46</v>
      </c>
      <c r="B54" s="72">
        <v>16</v>
      </c>
      <c r="C54" s="72">
        <v>94</v>
      </c>
      <c r="D54" s="73">
        <f t="shared" si="8"/>
        <v>110</v>
      </c>
      <c r="E54" s="74">
        <v>54</v>
      </c>
      <c r="F54" s="72">
        <v>13</v>
      </c>
      <c r="G54" s="72">
        <v>88</v>
      </c>
      <c r="H54" s="90">
        <f t="shared" si="9"/>
        <v>101</v>
      </c>
      <c r="I54" s="74">
        <v>54</v>
      </c>
      <c r="J54" s="79">
        <v>13</v>
      </c>
      <c r="K54" s="79">
        <v>64</v>
      </c>
      <c r="L54" s="90">
        <f t="shared" si="10"/>
        <v>77</v>
      </c>
      <c r="M54" s="74">
        <v>54</v>
      </c>
      <c r="N54" s="79">
        <v>16</v>
      </c>
      <c r="O54" s="79">
        <v>83</v>
      </c>
      <c r="P54" s="90">
        <f t="shared" si="11"/>
        <v>99</v>
      </c>
      <c r="Q54" s="74">
        <v>54</v>
      </c>
      <c r="R54" s="79">
        <v>21</v>
      </c>
      <c r="S54" s="79">
        <v>80</v>
      </c>
      <c r="T54" s="90">
        <f t="shared" si="12"/>
        <v>101</v>
      </c>
      <c r="U54" s="74">
        <v>54</v>
      </c>
      <c r="V54" s="79">
        <v>15</v>
      </c>
      <c r="W54" s="79">
        <v>85</v>
      </c>
      <c r="X54" s="90">
        <f t="shared" si="13"/>
        <v>100</v>
      </c>
      <c r="Y54" s="74">
        <v>54</v>
      </c>
      <c r="Z54" s="79">
        <v>19</v>
      </c>
      <c r="AA54" s="79">
        <v>87</v>
      </c>
      <c r="AB54" s="90">
        <f t="shared" si="6"/>
        <v>106</v>
      </c>
      <c r="AC54" s="74">
        <v>54</v>
      </c>
    </row>
    <row r="55" spans="1:29" x14ac:dyDescent="0.35">
      <c r="A55" s="65" t="s">
        <v>47</v>
      </c>
      <c r="B55" s="78">
        <v>6</v>
      </c>
      <c r="C55" s="78">
        <v>43</v>
      </c>
      <c r="D55" s="76">
        <f t="shared" si="8"/>
        <v>49</v>
      </c>
      <c r="E55" s="77">
        <f t="shared" ref="E55:E118" si="14">D55/D$139*100</f>
        <v>0.29272955373678239</v>
      </c>
      <c r="F55" s="78">
        <v>6</v>
      </c>
      <c r="G55" s="78">
        <v>40</v>
      </c>
      <c r="H55" s="86">
        <f t="shared" si="9"/>
        <v>46</v>
      </c>
      <c r="I55" s="77">
        <f t="shared" ref="I55:I118" si="15">H55/H$139*100</f>
        <v>0.30763057580418646</v>
      </c>
      <c r="J55" s="75">
        <v>10</v>
      </c>
      <c r="K55" s="75">
        <v>47</v>
      </c>
      <c r="L55" s="86">
        <f t="shared" si="10"/>
        <v>57</v>
      </c>
      <c r="M55" s="77">
        <f t="shared" ref="M55:M118" si="16">L55/L$139*100</f>
        <v>0.50131926121372039</v>
      </c>
      <c r="N55" s="75">
        <v>9</v>
      </c>
      <c r="O55" s="75">
        <v>60</v>
      </c>
      <c r="P55" s="86">
        <f t="shared" si="11"/>
        <v>69</v>
      </c>
      <c r="Q55" s="77">
        <f t="shared" ref="Q55:Q118" si="17">P55/P$139*100</f>
        <v>0.47813734321945806</v>
      </c>
      <c r="R55" s="75">
        <v>7</v>
      </c>
      <c r="S55" s="75">
        <v>58</v>
      </c>
      <c r="T55" s="86">
        <f t="shared" si="12"/>
        <v>65</v>
      </c>
      <c r="U55" s="77">
        <f t="shared" ref="U55:U86" si="18">T55/T$139*100</f>
        <v>0.41873349223732526</v>
      </c>
      <c r="V55" s="75">
        <v>9</v>
      </c>
      <c r="W55" s="75">
        <v>61</v>
      </c>
      <c r="X55" s="86">
        <f t="shared" si="13"/>
        <v>70</v>
      </c>
      <c r="Y55" s="77">
        <f t="shared" ref="Y55:Y86" si="19">X55/X$139*100</f>
        <v>0.43346337234503685</v>
      </c>
      <c r="Z55" s="75">
        <v>10</v>
      </c>
      <c r="AA55" s="75">
        <v>45</v>
      </c>
      <c r="AB55" s="86">
        <f t="shared" si="6"/>
        <v>55</v>
      </c>
      <c r="AC55" s="77">
        <f t="shared" ref="AC55:AC86" si="20">AB55/AB$139*100</f>
        <v>0.37247731274549639</v>
      </c>
    </row>
    <row r="56" spans="1:29" x14ac:dyDescent="0.35">
      <c r="A56" s="65" t="s">
        <v>154</v>
      </c>
      <c r="B56" s="78">
        <v>17</v>
      </c>
      <c r="C56" s="78">
        <v>121</v>
      </c>
      <c r="D56" s="76">
        <f t="shared" si="8"/>
        <v>138</v>
      </c>
      <c r="E56" s="77">
        <f t="shared" si="14"/>
        <v>0.82442200848318292</v>
      </c>
      <c r="F56" s="78">
        <v>17</v>
      </c>
      <c r="G56" s="78">
        <v>119</v>
      </c>
      <c r="H56" s="86">
        <f t="shared" si="9"/>
        <v>136</v>
      </c>
      <c r="I56" s="77">
        <f t="shared" si="15"/>
        <v>0.90951648498629034</v>
      </c>
      <c r="J56" s="75">
        <v>12</v>
      </c>
      <c r="K56" s="75">
        <v>66</v>
      </c>
      <c r="L56" s="86">
        <f t="shared" si="10"/>
        <v>78</v>
      </c>
      <c r="M56" s="77">
        <f t="shared" si="16"/>
        <v>0.68601583113456466</v>
      </c>
      <c r="N56" s="75">
        <v>9</v>
      </c>
      <c r="O56" s="75">
        <v>107</v>
      </c>
      <c r="P56" s="86">
        <f t="shared" si="11"/>
        <v>116</v>
      </c>
      <c r="Q56" s="77">
        <f t="shared" si="17"/>
        <v>0.8038250987457557</v>
      </c>
      <c r="R56" s="75">
        <v>14</v>
      </c>
      <c r="S56" s="75">
        <v>137</v>
      </c>
      <c r="T56" s="86">
        <f t="shared" si="12"/>
        <v>151</v>
      </c>
      <c r="U56" s="77">
        <f t="shared" si="18"/>
        <v>0.97275011273594025</v>
      </c>
      <c r="V56" s="75">
        <v>16</v>
      </c>
      <c r="W56" s="75">
        <v>101</v>
      </c>
      <c r="X56" s="86">
        <f t="shared" si="13"/>
        <v>117</v>
      </c>
      <c r="Y56" s="77">
        <f t="shared" si="19"/>
        <v>0.72450306520527585</v>
      </c>
      <c r="Z56" s="75">
        <v>18</v>
      </c>
      <c r="AA56" s="75">
        <v>99</v>
      </c>
      <c r="AB56" s="86">
        <f t="shared" si="6"/>
        <v>117</v>
      </c>
      <c r="AC56" s="77">
        <f t="shared" si="20"/>
        <v>0.79236082893132875</v>
      </c>
    </row>
    <row r="57" spans="1:29" x14ac:dyDescent="0.35">
      <c r="A57" s="65" t="s">
        <v>49</v>
      </c>
      <c r="B57" s="78">
        <v>17</v>
      </c>
      <c r="C57" s="78">
        <v>202</v>
      </c>
      <c r="D57" s="76">
        <f t="shared" si="8"/>
        <v>219</v>
      </c>
      <c r="E57" s="77">
        <f t="shared" si="14"/>
        <v>1.3083218830276599</v>
      </c>
      <c r="F57" s="78">
        <v>18</v>
      </c>
      <c r="G57" s="78">
        <v>115</v>
      </c>
      <c r="H57" s="86">
        <f t="shared" si="9"/>
        <v>133</v>
      </c>
      <c r="I57" s="77">
        <f t="shared" si="15"/>
        <v>0.88945362134688688</v>
      </c>
      <c r="J57" s="75">
        <v>23</v>
      </c>
      <c r="K57" s="75">
        <v>99</v>
      </c>
      <c r="L57" s="86">
        <f t="shared" si="10"/>
        <v>122</v>
      </c>
      <c r="M57" s="77">
        <f t="shared" si="16"/>
        <v>1.0729991204925242</v>
      </c>
      <c r="N57" s="75">
        <v>27</v>
      </c>
      <c r="O57" s="75">
        <v>112</v>
      </c>
      <c r="P57" s="86">
        <f t="shared" si="11"/>
        <v>139</v>
      </c>
      <c r="Q57" s="77">
        <f t="shared" si="17"/>
        <v>0.9632042131522417</v>
      </c>
      <c r="R57" s="75">
        <v>29</v>
      </c>
      <c r="S57" s="75">
        <v>186</v>
      </c>
      <c r="T57" s="86">
        <f t="shared" si="12"/>
        <v>215</v>
      </c>
      <c r="U57" s="77">
        <f t="shared" si="18"/>
        <v>1.3850415512465373</v>
      </c>
      <c r="V57" s="75">
        <v>23</v>
      </c>
      <c r="W57" s="75">
        <v>261</v>
      </c>
      <c r="X57" s="86">
        <f t="shared" si="13"/>
        <v>284</v>
      </c>
      <c r="Y57" s="77">
        <f t="shared" si="19"/>
        <v>1.7586228249427212</v>
      </c>
      <c r="Z57" s="75">
        <v>43</v>
      </c>
      <c r="AA57" s="75">
        <v>152</v>
      </c>
      <c r="AB57" s="86">
        <f t="shared" si="6"/>
        <v>195</v>
      </c>
      <c r="AC57" s="77">
        <f t="shared" si="20"/>
        <v>1.3206013815522146</v>
      </c>
    </row>
    <row r="58" spans="1:29" x14ac:dyDescent="0.35">
      <c r="A58" s="65" t="s">
        <v>50</v>
      </c>
      <c r="B58" s="78">
        <v>12</v>
      </c>
      <c r="C58" s="78">
        <v>135</v>
      </c>
      <c r="D58" s="76">
        <f t="shared" si="8"/>
        <v>147</v>
      </c>
      <c r="E58" s="77">
        <f t="shared" si="14"/>
        <v>0.87818866121034711</v>
      </c>
      <c r="F58" s="78">
        <v>11</v>
      </c>
      <c r="G58" s="78">
        <v>168</v>
      </c>
      <c r="H58" s="86">
        <f t="shared" si="9"/>
        <v>179</v>
      </c>
      <c r="I58" s="77">
        <f t="shared" si="15"/>
        <v>1.1970841971510735</v>
      </c>
      <c r="J58" s="75">
        <v>26</v>
      </c>
      <c r="K58" s="75">
        <v>109</v>
      </c>
      <c r="L58" s="86">
        <f t="shared" si="10"/>
        <v>135</v>
      </c>
      <c r="M58" s="77">
        <f t="shared" si="16"/>
        <v>1.1873350923482848</v>
      </c>
      <c r="N58" s="75">
        <v>36</v>
      </c>
      <c r="O58" s="75">
        <v>133</v>
      </c>
      <c r="P58" s="86">
        <f t="shared" si="11"/>
        <v>169</v>
      </c>
      <c r="Q58" s="77">
        <f t="shared" si="17"/>
        <v>1.171090014552006</v>
      </c>
      <c r="R58" s="75">
        <v>34</v>
      </c>
      <c r="S58" s="75">
        <v>131</v>
      </c>
      <c r="T58" s="86">
        <f t="shared" si="12"/>
        <v>165</v>
      </c>
      <c r="U58" s="77">
        <f t="shared" si="18"/>
        <v>1.0629388649101335</v>
      </c>
      <c r="V58" s="75">
        <v>15</v>
      </c>
      <c r="W58" s="75">
        <v>92</v>
      </c>
      <c r="X58" s="86">
        <f t="shared" si="13"/>
        <v>107</v>
      </c>
      <c r="Y58" s="77">
        <f t="shared" si="19"/>
        <v>0.66257972629884199</v>
      </c>
      <c r="Z58" s="75">
        <v>42</v>
      </c>
      <c r="AA58" s="75">
        <v>85</v>
      </c>
      <c r="AB58" s="86">
        <f t="shared" si="6"/>
        <v>127</v>
      </c>
      <c r="AC58" s="77">
        <f t="shared" si="20"/>
        <v>0.86008397670323722</v>
      </c>
    </row>
    <row r="59" spans="1:29" x14ac:dyDescent="0.35">
      <c r="A59" s="65" t="s">
        <v>51</v>
      </c>
      <c r="B59" s="78">
        <v>22</v>
      </c>
      <c r="C59" s="78">
        <v>210</v>
      </c>
      <c r="D59" s="76">
        <f t="shared" si="8"/>
        <v>232</v>
      </c>
      <c r="E59" s="77">
        <f t="shared" si="14"/>
        <v>1.3859848258557859</v>
      </c>
      <c r="F59" s="78">
        <v>33</v>
      </c>
      <c r="G59" s="78">
        <v>220</v>
      </c>
      <c r="H59" s="86">
        <f t="shared" si="9"/>
        <v>253</v>
      </c>
      <c r="I59" s="77">
        <f t="shared" si="15"/>
        <v>1.6919681669230253</v>
      </c>
      <c r="J59" s="75">
        <v>21</v>
      </c>
      <c r="K59" s="75">
        <v>148</v>
      </c>
      <c r="L59" s="86">
        <f t="shared" si="10"/>
        <v>169</v>
      </c>
      <c r="M59" s="77">
        <f t="shared" si="16"/>
        <v>1.4863676341248899</v>
      </c>
      <c r="N59" s="75">
        <v>16</v>
      </c>
      <c r="O59" s="75">
        <v>185</v>
      </c>
      <c r="P59" s="86">
        <f t="shared" si="11"/>
        <v>201</v>
      </c>
      <c r="Q59" s="77">
        <f t="shared" si="17"/>
        <v>1.3928348693784214</v>
      </c>
      <c r="R59" s="75">
        <v>24</v>
      </c>
      <c r="S59" s="75">
        <v>224</v>
      </c>
      <c r="T59" s="86">
        <f t="shared" si="12"/>
        <v>248</v>
      </c>
      <c r="U59" s="77">
        <f t="shared" si="18"/>
        <v>1.5976293242285642</v>
      </c>
      <c r="V59" s="75">
        <v>9</v>
      </c>
      <c r="W59" s="75">
        <v>274</v>
      </c>
      <c r="X59" s="86">
        <f t="shared" si="13"/>
        <v>283</v>
      </c>
      <c r="Y59" s="77">
        <f t="shared" si="19"/>
        <v>1.7524304910520774</v>
      </c>
      <c r="Z59" s="75">
        <v>18</v>
      </c>
      <c r="AA59" s="75">
        <v>164</v>
      </c>
      <c r="AB59" s="86">
        <f t="shared" si="6"/>
        <v>182</v>
      </c>
      <c r="AC59" s="77">
        <f t="shared" si="20"/>
        <v>1.2325612894487337</v>
      </c>
    </row>
    <row r="60" spans="1:29" x14ac:dyDescent="0.35">
      <c r="A60" s="65" t="s">
        <v>52</v>
      </c>
      <c r="B60" s="78">
        <v>14</v>
      </c>
      <c r="C60" s="78">
        <v>105</v>
      </c>
      <c r="D60" s="76">
        <f t="shared" si="8"/>
        <v>119</v>
      </c>
      <c r="E60" s="77">
        <f t="shared" si="14"/>
        <v>0.71091463050361436</v>
      </c>
      <c r="F60" s="78">
        <v>16</v>
      </c>
      <c r="G60" s="78">
        <v>104</v>
      </c>
      <c r="H60" s="86">
        <f t="shared" si="9"/>
        <v>120</v>
      </c>
      <c r="I60" s="77">
        <f t="shared" si="15"/>
        <v>0.80251454557613866</v>
      </c>
      <c r="J60" s="75">
        <v>11</v>
      </c>
      <c r="K60" s="75">
        <v>123</v>
      </c>
      <c r="L60" s="86">
        <f t="shared" si="10"/>
        <v>134</v>
      </c>
      <c r="M60" s="77">
        <f t="shared" si="16"/>
        <v>1.1785400175901495</v>
      </c>
      <c r="N60" s="75">
        <v>11</v>
      </c>
      <c r="O60" s="75">
        <v>120</v>
      </c>
      <c r="P60" s="86">
        <f t="shared" si="11"/>
        <v>131</v>
      </c>
      <c r="Q60" s="77">
        <f t="shared" si="17"/>
        <v>0.9077679994456378</v>
      </c>
      <c r="R60" s="75">
        <v>12</v>
      </c>
      <c r="S60" s="75">
        <v>140</v>
      </c>
      <c r="T60" s="86">
        <f t="shared" si="12"/>
        <v>152</v>
      </c>
      <c r="U60" s="77">
        <f t="shared" si="18"/>
        <v>0.97919216646266816</v>
      </c>
      <c r="V60" s="75">
        <v>13</v>
      </c>
      <c r="W60" s="75">
        <v>229</v>
      </c>
      <c r="X60" s="86">
        <f t="shared" si="13"/>
        <v>242</v>
      </c>
      <c r="Y60" s="77">
        <f t="shared" si="19"/>
        <v>1.4985448015356988</v>
      </c>
      <c r="Z60" s="75">
        <v>21</v>
      </c>
      <c r="AA60" s="75">
        <v>87</v>
      </c>
      <c r="AB60" s="86">
        <f t="shared" si="6"/>
        <v>108</v>
      </c>
      <c r="AC60" s="77">
        <f t="shared" si="20"/>
        <v>0.73140999593661105</v>
      </c>
    </row>
    <row r="61" spans="1:29" x14ac:dyDescent="0.35">
      <c r="A61" s="65" t="s">
        <v>53</v>
      </c>
      <c r="B61" s="78">
        <v>30</v>
      </c>
      <c r="C61" s="78">
        <v>120</v>
      </c>
      <c r="D61" s="76">
        <f t="shared" si="8"/>
        <v>150</v>
      </c>
      <c r="E61" s="77">
        <f t="shared" si="14"/>
        <v>0.89611087878606854</v>
      </c>
      <c r="F61" s="78">
        <v>20</v>
      </c>
      <c r="G61" s="78">
        <v>81</v>
      </c>
      <c r="H61" s="86">
        <f t="shared" si="9"/>
        <v>101</v>
      </c>
      <c r="I61" s="77">
        <f t="shared" si="15"/>
        <v>0.6754497425265833</v>
      </c>
      <c r="J61" s="75">
        <v>18</v>
      </c>
      <c r="K61" s="75">
        <v>54</v>
      </c>
      <c r="L61" s="86">
        <f t="shared" si="10"/>
        <v>72</v>
      </c>
      <c r="M61" s="77">
        <f t="shared" si="16"/>
        <v>0.63324538258575191</v>
      </c>
      <c r="N61" s="75">
        <v>28</v>
      </c>
      <c r="O61" s="75">
        <v>82</v>
      </c>
      <c r="P61" s="86">
        <f t="shared" si="11"/>
        <v>110</v>
      </c>
      <c r="Q61" s="77">
        <f t="shared" si="17"/>
        <v>0.76224793846580285</v>
      </c>
      <c r="R61" s="75">
        <v>16</v>
      </c>
      <c r="S61" s="75">
        <v>151</v>
      </c>
      <c r="T61" s="86">
        <f t="shared" si="12"/>
        <v>167</v>
      </c>
      <c r="U61" s="77">
        <f t="shared" si="18"/>
        <v>1.0758229723635895</v>
      </c>
      <c r="V61" s="75">
        <v>18</v>
      </c>
      <c r="W61" s="75">
        <v>92</v>
      </c>
      <c r="X61" s="86">
        <f t="shared" si="13"/>
        <v>110</v>
      </c>
      <c r="Y61" s="77">
        <f t="shared" si="19"/>
        <v>0.6811567279707722</v>
      </c>
      <c r="Z61" s="75">
        <v>23</v>
      </c>
      <c r="AA61" s="75">
        <v>97</v>
      </c>
      <c r="AB61" s="86">
        <f t="shared" si="6"/>
        <v>120</v>
      </c>
      <c r="AC61" s="77">
        <f t="shared" si="20"/>
        <v>0.81267777326290125</v>
      </c>
    </row>
    <row r="62" spans="1:29" x14ac:dyDescent="0.35">
      <c r="A62" s="64" t="s">
        <v>54</v>
      </c>
      <c r="B62" s="72">
        <v>13</v>
      </c>
      <c r="C62" s="72">
        <v>46</v>
      </c>
      <c r="D62" s="73">
        <f t="shared" si="8"/>
        <v>59</v>
      </c>
      <c r="E62" s="74">
        <f t="shared" si="14"/>
        <v>0.35247027898918692</v>
      </c>
      <c r="F62" s="72">
        <v>9</v>
      </c>
      <c r="G62" s="72">
        <v>63</v>
      </c>
      <c r="H62" s="90">
        <f t="shared" si="9"/>
        <v>72</v>
      </c>
      <c r="I62" s="74">
        <f t="shared" si="15"/>
        <v>0.48150872734568312</v>
      </c>
      <c r="J62" s="79">
        <v>7</v>
      </c>
      <c r="K62" s="79">
        <v>42</v>
      </c>
      <c r="L62" s="90">
        <f t="shared" si="10"/>
        <v>49</v>
      </c>
      <c r="M62" s="74">
        <f t="shared" si="16"/>
        <v>0.43095866314863673</v>
      </c>
      <c r="N62" s="79">
        <v>3</v>
      </c>
      <c r="O62" s="79">
        <v>56</v>
      </c>
      <c r="P62" s="90">
        <f t="shared" si="11"/>
        <v>59</v>
      </c>
      <c r="Q62" s="74">
        <f t="shared" si="17"/>
        <v>0.40884207608620327</v>
      </c>
      <c r="R62" s="79">
        <v>11</v>
      </c>
      <c r="S62" s="79">
        <v>67</v>
      </c>
      <c r="T62" s="90">
        <f t="shared" si="12"/>
        <v>78</v>
      </c>
      <c r="U62" s="74">
        <f t="shared" si="18"/>
        <v>0.50248019068479033</v>
      </c>
      <c r="V62" s="79">
        <v>17</v>
      </c>
      <c r="W62" s="79">
        <v>47</v>
      </c>
      <c r="X62" s="90">
        <f t="shared" si="13"/>
        <v>64</v>
      </c>
      <c r="Y62" s="74">
        <f t="shared" si="19"/>
        <v>0.39630936900117658</v>
      </c>
      <c r="Z62" s="79">
        <v>8</v>
      </c>
      <c r="AA62" s="79">
        <v>63</v>
      </c>
      <c r="AB62" s="90">
        <f t="shared" si="6"/>
        <v>71</v>
      </c>
      <c r="AC62" s="74">
        <f t="shared" si="20"/>
        <v>0.4808343491805499</v>
      </c>
    </row>
    <row r="63" spans="1:29" x14ac:dyDescent="0.35">
      <c r="A63" s="63" t="s">
        <v>55</v>
      </c>
      <c r="B63" s="140">
        <f>SUM(B54:B62)</f>
        <v>147</v>
      </c>
      <c r="C63" s="140">
        <f>SUM(C54:C62)</f>
        <v>1076</v>
      </c>
      <c r="D63" s="140">
        <f t="shared" si="8"/>
        <v>1223</v>
      </c>
      <c r="E63" s="68">
        <f t="shared" si="14"/>
        <v>7.3062906983690779</v>
      </c>
      <c r="F63" s="140">
        <f>SUM(F54:F62)</f>
        <v>143</v>
      </c>
      <c r="G63" s="140">
        <f>SUM(G54:G62)</f>
        <v>998</v>
      </c>
      <c r="H63" s="67">
        <f t="shared" si="9"/>
        <v>1141</v>
      </c>
      <c r="I63" s="68">
        <f t="shared" si="15"/>
        <v>7.6305758041864511</v>
      </c>
      <c r="J63" s="67">
        <f>SUM(J54:J62)</f>
        <v>141</v>
      </c>
      <c r="K63" s="67">
        <f>SUM(K54:K62)</f>
        <v>752</v>
      </c>
      <c r="L63" s="67">
        <f t="shared" si="10"/>
        <v>893</v>
      </c>
      <c r="M63" s="68">
        <f t="shared" si="16"/>
        <v>7.8540017590149516</v>
      </c>
      <c r="N63" s="67">
        <f>SUM(N54:N62)</f>
        <v>155</v>
      </c>
      <c r="O63" s="67">
        <f>SUM(O54:O62)</f>
        <v>938</v>
      </c>
      <c r="P63" s="67">
        <f t="shared" si="11"/>
        <v>1093</v>
      </c>
      <c r="Q63" s="68">
        <f t="shared" si="17"/>
        <v>7.5739726976647495</v>
      </c>
      <c r="R63" s="67">
        <f>SUM(R54:R62)</f>
        <v>168</v>
      </c>
      <c r="S63" s="67">
        <f>SUM(S54:S62)</f>
        <v>1174</v>
      </c>
      <c r="T63" s="67">
        <f t="shared" si="12"/>
        <v>1342</v>
      </c>
      <c r="U63" s="68">
        <f t="shared" si="18"/>
        <v>8.6452361012690844</v>
      </c>
      <c r="V63" s="67">
        <f>SUM(V54:V62)</f>
        <v>135</v>
      </c>
      <c r="W63" s="67">
        <f>SUM(W54:W62)</f>
        <v>1242</v>
      </c>
      <c r="X63" s="67">
        <f t="shared" si="13"/>
        <v>1377</v>
      </c>
      <c r="Y63" s="68">
        <f t="shared" si="19"/>
        <v>8.5268437674159401</v>
      </c>
      <c r="Z63" s="67">
        <f>SUM(Z54:Z62)</f>
        <v>202</v>
      </c>
      <c r="AA63" s="67">
        <f>SUM(AA54:AA62)</f>
        <v>879</v>
      </c>
      <c r="AB63" s="67">
        <f t="shared" si="6"/>
        <v>1081</v>
      </c>
      <c r="AC63" s="68">
        <f t="shared" si="20"/>
        <v>7.3208722741433014</v>
      </c>
    </row>
    <row r="64" spans="1:29" ht="27" x14ac:dyDescent="0.35">
      <c r="A64" s="66" t="s">
        <v>145</v>
      </c>
      <c r="B64" s="140">
        <f>+B63+B53+B48+B40</f>
        <v>401</v>
      </c>
      <c r="C64" s="140">
        <f>+C63+C53+C48+C40</f>
        <v>4936</v>
      </c>
      <c r="D64" s="140">
        <f t="shared" si="8"/>
        <v>5337</v>
      </c>
      <c r="E64" s="68">
        <f t="shared" si="14"/>
        <v>31.883625067208314</v>
      </c>
      <c r="F64" s="140">
        <f>+F63+F53+F48+F40</f>
        <v>422</v>
      </c>
      <c r="G64" s="140">
        <f>+G63+G53+G48+G40</f>
        <v>4232</v>
      </c>
      <c r="H64" s="67">
        <f t="shared" si="9"/>
        <v>4654</v>
      </c>
      <c r="I64" s="68">
        <f t="shared" si="15"/>
        <v>31.124189125927909</v>
      </c>
      <c r="J64" s="67">
        <f>+J63+J53+J48+J40</f>
        <v>351</v>
      </c>
      <c r="K64" s="67">
        <f>+K63+K53+K48+K40</f>
        <v>2577</v>
      </c>
      <c r="L64" s="67">
        <f t="shared" si="10"/>
        <v>2928</v>
      </c>
      <c r="M64" s="68">
        <f t="shared" si="16"/>
        <v>25.751978891820581</v>
      </c>
      <c r="N64" s="67">
        <f>+N63+N53+N48+N40</f>
        <v>494</v>
      </c>
      <c r="O64" s="67">
        <f>+O63+O53+O48+O40</f>
        <v>3530</v>
      </c>
      <c r="P64" s="67">
        <f t="shared" si="11"/>
        <v>4024</v>
      </c>
      <c r="Q64" s="68">
        <f t="shared" si="17"/>
        <v>27.884415494421731</v>
      </c>
      <c r="R64" s="67">
        <f>+R63+R53+R48+R40</f>
        <v>450</v>
      </c>
      <c r="S64" s="67">
        <f>+S63+S53+S48+S40</f>
        <v>4139</v>
      </c>
      <c r="T64" s="67">
        <f t="shared" si="12"/>
        <v>4589</v>
      </c>
      <c r="U64" s="68">
        <f t="shared" si="18"/>
        <v>29.562584551955162</v>
      </c>
      <c r="V64" s="67">
        <f>+V63+V53+V48+V40</f>
        <v>442</v>
      </c>
      <c r="W64" s="67">
        <f>+W63+W53+W48+W40</f>
        <v>4236</v>
      </c>
      <c r="X64" s="67">
        <f t="shared" si="13"/>
        <v>4678</v>
      </c>
      <c r="Y64" s="68">
        <f t="shared" si="19"/>
        <v>28.96773794042975</v>
      </c>
      <c r="Z64" s="67">
        <f>+Z63+Z53+Z48+Z40</f>
        <v>471</v>
      </c>
      <c r="AA64" s="67">
        <f>+AA63+AA53+AA48+AA40</f>
        <v>3870</v>
      </c>
      <c r="AB64" s="67">
        <f t="shared" si="6"/>
        <v>4341</v>
      </c>
      <c r="AC64" s="68">
        <f t="shared" si="20"/>
        <v>29.398618447785452</v>
      </c>
    </row>
    <row r="65" spans="1:32" x14ac:dyDescent="0.35">
      <c r="A65" s="64" t="s">
        <v>56</v>
      </c>
      <c r="B65" s="72">
        <v>7</v>
      </c>
      <c r="C65" s="72">
        <v>43</v>
      </c>
      <c r="D65" s="73">
        <f t="shared" si="8"/>
        <v>50</v>
      </c>
      <c r="E65" s="74">
        <f t="shared" si="14"/>
        <v>0.29870362626202285</v>
      </c>
      <c r="F65" s="72">
        <v>2</v>
      </c>
      <c r="G65" s="72">
        <v>31</v>
      </c>
      <c r="H65" s="90">
        <f t="shared" si="9"/>
        <v>33</v>
      </c>
      <c r="I65" s="74">
        <f t="shared" si="15"/>
        <v>0.22069150003343813</v>
      </c>
      <c r="J65" s="72">
        <v>3</v>
      </c>
      <c r="K65" s="79">
        <v>14</v>
      </c>
      <c r="L65" s="90">
        <f t="shared" si="10"/>
        <v>17</v>
      </c>
      <c r="M65" s="74">
        <f t="shared" si="16"/>
        <v>0.14951627088830255</v>
      </c>
      <c r="N65" s="72">
        <v>6</v>
      </c>
      <c r="O65" s="79">
        <v>36</v>
      </c>
      <c r="P65" s="90">
        <f t="shared" si="11"/>
        <v>42</v>
      </c>
      <c r="Q65" s="74">
        <f t="shared" si="17"/>
        <v>0.29104012195967016</v>
      </c>
      <c r="R65" s="72">
        <v>10</v>
      </c>
      <c r="S65" s="79">
        <v>53</v>
      </c>
      <c r="T65" s="90">
        <f t="shared" si="12"/>
        <v>63</v>
      </c>
      <c r="U65" s="74">
        <f t="shared" si="18"/>
        <v>0.40584938478386906</v>
      </c>
      <c r="V65" s="72">
        <v>9</v>
      </c>
      <c r="W65" s="79">
        <v>18</v>
      </c>
      <c r="X65" s="90">
        <f t="shared" si="13"/>
        <v>27</v>
      </c>
      <c r="Y65" s="74">
        <f t="shared" si="19"/>
        <v>0.16719301504737136</v>
      </c>
      <c r="Z65" s="72">
        <v>2</v>
      </c>
      <c r="AA65" s="79">
        <v>41</v>
      </c>
      <c r="AB65" s="90">
        <f t="shared" si="6"/>
        <v>43</v>
      </c>
      <c r="AC65" s="74">
        <f t="shared" si="20"/>
        <v>0.2912095354192063</v>
      </c>
      <c r="AF65" s="105"/>
    </row>
    <row r="66" spans="1:32" x14ac:dyDescent="0.35">
      <c r="A66" s="65" t="s">
        <v>57</v>
      </c>
      <c r="B66" s="78">
        <v>29</v>
      </c>
      <c r="C66" s="78">
        <v>341</v>
      </c>
      <c r="D66" s="76">
        <f t="shared" si="8"/>
        <v>370</v>
      </c>
      <c r="E66" s="77">
        <f t="shared" si="14"/>
        <v>2.2104068343389689</v>
      </c>
      <c r="F66" s="78">
        <v>11</v>
      </c>
      <c r="G66" s="78">
        <v>251</v>
      </c>
      <c r="H66" s="86">
        <f t="shared" si="9"/>
        <v>262</v>
      </c>
      <c r="I66" s="77">
        <f t="shared" si="15"/>
        <v>1.7521567578412358</v>
      </c>
      <c r="J66" s="78">
        <v>11</v>
      </c>
      <c r="K66" s="75">
        <v>249</v>
      </c>
      <c r="L66" s="86">
        <f t="shared" si="10"/>
        <v>260</v>
      </c>
      <c r="M66" s="77">
        <f t="shared" si="16"/>
        <v>2.2867194371152153</v>
      </c>
      <c r="N66" s="78">
        <v>19</v>
      </c>
      <c r="O66" s="75">
        <v>216</v>
      </c>
      <c r="P66" s="86">
        <f t="shared" si="11"/>
        <v>235</v>
      </c>
      <c r="Q66" s="77">
        <f t="shared" si="17"/>
        <v>1.6284387776314877</v>
      </c>
      <c r="R66" s="78">
        <v>34</v>
      </c>
      <c r="S66" s="75">
        <v>160</v>
      </c>
      <c r="T66" s="86">
        <f t="shared" si="12"/>
        <v>194</v>
      </c>
      <c r="U66" s="77">
        <f t="shared" si="18"/>
        <v>1.2497584229852476</v>
      </c>
      <c r="V66" s="78">
        <v>37</v>
      </c>
      <c r="W66" s="75">
        <v>514</v>
      </c>
      <c r="X66" s="86">
        <f t="shared" si="13"/>
        <v>551</v>
      </c>
      <c r="Y66" s="77">
        <f t="shared" si="19"/>
        <v>3.4119759737445041</v>
      </c>
      <c r="Z66" s="78">
        <v>15</v>
      </c>
      <c r="AA66" s="75">
        <v>400</v>
      </c>
      <c r="AB66" s="86">
        <f t="shared" si="6"/>
        <v>415</v>
      </c>
      <c r="AC66" s="77">
        <f t="shared" si="20"/>
        <v>2.8105106325342</v>
      </c>
    </row>
    <row r="67" spans="1:32" x14ac:dyDescent="0.35">
      <c r="A67" s="65" t="s">
        <v>58</v>
      </c>
      <c r="B67" s="78">
        <v>6</v>
      </c>
      <c r="C67" s="78">
        <v>21</v>
      </c>
      <c r="D67" s="76">
        <f t="shared" si="8"/>
        <v>27</v>
      </c>
      <c r="E67" s="77">
        <f t="shared" si="14"/>
        <v>0.16129995818149231</v>
      </c>
      <c r="F67" s="78">
        <v>5</v>
      </c>
      <c r="G67" s="78">
        <v>17</v>
      </c>
      <c r="H67" s="86">
        <f t="shared" si="9"/>
        <v>22</v>
      </c>
      <c r="I67" s="77">
        <f t="shared" si="15"/>
        <v>0.14712766668895871</v>
      </c>
      <c r="J67" s="78">
        <v>2</v>
      </c>
      <c r="K67" s="75">
        <v>22</v>
      </c>
      <c r="L67" s="86">
        <f t="shared" si="10"/>
        <v>24</v>
      </c>
      <c r="M67" s="77">
        <f t="shared" si="16"/>
        <v>0.21108179419525064</v>
      </c>
      <c r="N67" s="78">
        <v>3</v>
      </c>
      <c r="O67" s="75">
        <v>14</v>
      </c>
      <c r="P67" s="86">
        <f t="shared" si="11"/>
        <v>17</v>
      </c>
      <c r="Q67" s="77">
        <f t="shared" si="17"/>
        <v>0.11780195412653316</v>
      </c>
      <c r="R67" s="78">
        <v>4</v>
      </c>
      <c r="S67" s="75">
        <v>13</v>
      </c>
      <c r="T67" s="86">
        <f t="shared" si="12"/>
        <v>17</v>
      </c>
      <c r="U67" s="77">
        <f t="shared" si="18"/>
        <v>0.10951491335437738</v>
      </c>
      <c r="V67" s="78">
        <v>2</v>
      </c>
      <c r="W67" s="75">
        <v>9</v>
      </c>
      <c r="X67" s="86">
        <f t="shared" si="13"/>
        <v>11</v>
      </c>
      <c r="Y67" s="77">
        <f t="shared" si="19"/>
        <v>6.8115672797077212E-2</v>
      </c>
      <c r="Z67" s="78">
        <v>1</v>
      </c>
      <c r="AA67" s="75">
        <v>9</v>
      </c>
      <c r="AB67" s="86">
        <f t="shared" si="6"/>
        <v>10</v>
      </c>
      <c r="AC67" s="77">
        <f t="shared" si="20"/>
        <v>6.7723147771908437E-2</v>
      </c>
    </row>
    <row r="68" spans="1:32" x14ac:dyDescent="0.35">
      <c r="A68" s="65" t="s">
        <v>59</v>
      </c>
      <c r="B68" s="78">
        <v>1</v>
      </c>
      <c r="C68" s="78">
        <v>107</v>
      </c>
      <c r="D68" s="76">
        <f t="shared" si="8"/>
        <v>108</v>
      </c>
      <c r="E68" s="77">
        <f t="shared" si="14"/>
        <v>0.64519983272596926</v>
      </c>
      <c r="F68" s="78">
        <v>2</v>
      </c>
      <c r="G68" s="78">
        <v>134</v>
      </c>
      <c r="H68" s="86">
        <f t="shared" si="9"/>
        <v>136</v>
      </c>
      <c r="I68" s="77">
        <f t="shared" si="15"/>
        <v>0.90951648498629034</v>
      </c>
      <c r="J68" s="78">
        <v>0</v>
      </c>
      <c r="K68" s="75">
        <v>29</v>
      </c>
      <c r="L68" s="86">
        <f t="shared" si="10"/>
        <v>29</v>
      </c>
      <c r="M68" s="77">
        <f t="shared" si="16"/>
        <v>0.25505716798592787</v>
      </c>
      <c r="N68" s="78">
        <v>3</v>
      </c>
      <c r="O68" s="75">
        <v>110</v>
      </c>
      <c r="P68" s="86">
        <f t="shared" si="11"/>
        <v>113</v>
      </c>
      <c r="Q68" s="77">
        <f t="shared" si="17"/>
        <v>0.78303651860577927</v>
      </c>
      <c r="R68" s="78">
        <v>2</v>
      </c>
      <c r="S68" s="75">
        <v>70</v>
      </c>
      <c r="T68" s="86">
        <f t="shared" si="12"/>
        <v>72</v>
      </c>
      <c r="U68" s="77">
        <f t="shared" si="18"/>
        <v>0.4638278683244218</v>
      </c>
      <c r="V68" s="78">
        <v>1</v>
      </c>
      <c r="W68" s="75">
        <v>52</v>
      </c>
      <c r="X68" s="86">
        <f t="shared" si="13"/>
        <v>53</v>
      </c>
      <c r="Y68" s="77">
        <f t="shared" si="19"/>
        <v>0.32819369620409933</v>
      </c>
      <c r="Z68" s="78">
        <v>4</v>
      </c>
      <c r="AA68" s="75">
        <v>85</v>
      </c>
      <c r="AB68" s="86">
        <f t="shared" si="6"/>
        <v>89</v>
      </c>
      <c r="AC68" s="77">
        <f t="shared" si="20"/>
        <v>0.6027360151699851</v>
      </c>
    </row>
    <row r="69" spans="1:32" x14ac:dyDescent="0.35">
      <c r="A69" s="65" t="s">
        <v>60</v>
      </c>
      <c r="B69" s="78">
        <v>3</v>
      </c>
      <c r="C69" s="78">
        <v>71</v>
      </c>
      <c r="D69" s="76">
        <f t="shared" si="8"/>
        <v>74</v>
      </c>
      <c r="E69" s="77">
        <f t="shared" si="14"/>
        <v>0.44208136686779376</v>
      </c>
      <c r="F69" s="78">
        <v>2</v>
      </c>
      <c r="G69" s="78">
        <v>51</v>
      </c>
      <c r="H69" s="86">
        <f t="shared" si="9"/>
        <v>53</v>
      </c>
      <c r="I69" s="77">
        <f t="shared" si="15"/>
        <v>0.35444392429612787</v>
      </c>
      <c r="J69" s="78">
        <v>5</v>
      </c>
      <c r="K69" s="75">
        <v>41</v>
      </c>
      <c r="L69" s="86">
        <f t="shared" si="10"/>
        <v>46</v>
      </c>
      <c r="M69" s="77">
        <f t="shared" si="16"/>
        <v>0.40457343887423047</v>
      </c>
      <c r="N69" s="78">
        <v>2</v>
      </c>
      <c r="O69" s="75">
        <v>72</v>
      </c>
      <c r="P69" s="86">
        <f t="shared" si="11"/>
        <v>74</v>
      </c>
      <c r="Q69" s="77">
        <f t="shared" si="17"/>
        <v>0.51278497678608548</v>
      </c>
      <c r="R69" s="78">
        <v>2</v>
      </c>
      <c r="S69" s="75">
        <v>53</v>
      </c>
      <c r="T69" s="86">
        <f t="shared" si="12"/>
        <v>55</v>
      </c>
      <c r="U69" s="77">
        <f t="shared" si="18"/>
        <v>0.35431295497004445</v>
      </c>
      <c r="V69" s="78">
        <v>4</v>
      </c>
      <c r="W69" s="75">
        <v>55</v>
      </c>
      <c r="X69" s="86">
        <f t="shared" si="13"/>
        <v>59</v>
      </c>
      <c r="Y69" s="77">
        <f t="shared" si="19"/>
        <v>0.36534769954795965</v>
      </c>
      <c r="Z69" s="78">
        <v>3</v>
      </c>
      <c r="AA69" s="75">
        <v>58</v>
      </c>
      <c r="AB69" s="86">
        <f t="shared" si="6"/>
        <v>61</v>
      </c>
      <c r="AC69" s="77">
        <f t="shared" si="20"/>
        <v>0.41311120140864144</v>
      </c>
    </row>
    <row r="70" spans="1:32" x14ac:dyDescent="0.35">
      <c r="A70" s="65" t="s">
        <v>155</v>
      </c>
      <c r="B70" s="78">
        <v>2</v>
      </c>
      <c r="C70" s="78">
        <v>49</v>
      </c>
      <c r="D70" s="76">
        <f t="shared" si="8"/>
        <v>51</v>
      </c>
      <c r="E70" s="77">
        <f t="shared" si="14"/>
        <v>0.30467769878726331</v>
      </c>
      <c r="F70" s="78">
        <v>1</v>
      </c>
      <c r="G70" s="78">
        <v>34</v>
      </c>
      <c r="H70" s="86">
        <f t="shared" si="9"/>
        <v>35</v>
      </c>
      <c r="I70" s="77">
        <f t="shared" si="15"/>
        <v>0.2340667424597071</v>
      </c>
      <c r="J70" s="75">
        <v>0</v>
      </c>
      <c r="K70" s="75">
        <v>27</v>
      </c>
      <c r="L70" s="86">
        <f t="shared" si="10"/>
        <v>27</v>
      </c>
      <c r="M70" s="77">
        <f t="shared" si="16"/>
        <v>0.23746701846965698</v>
      </c>
      <c r="N70" s="75">
        <v>0</v>
      </c>
      <c r="O70" s="75">
        <v>28</v>
      </c>
      <c r="P70" s="86">
        <f t="shared" si="11"/>
        <v>28</v>
      </c>
      <c r="Q70" s="77">
        <f t="shared" si="17"/>
        <v>0.19402674797311345</v>
      </c>
      <c r="R70" s="75">
        <v>0</v>
      </c>
      <c r="S70" s="75">
        <v>39</v>
      </c>
      <c r="T70" s="86">
        <f t="shared" si="12"/>
        <v>39</v>
      </c>
      <c r="U70" s="77">
        <f t="shared" si="18"/>
        <v>0.25124009534239516</v>
      </c>
      <c r="V70" s="78">
        <v>0</v>
      </c>
      <c r="W70" s="75">
        <v>40</v>
      </c>
      <c r="X70" s="86">
        <f t="shared" si="13"/>
        <v>40</v>
      </c>
      <c r="Y70" s="77">
        <f t="shared" si="19"/>
        <v>0.24769335562573533</v>
      </c>
      <c r="Z70" s="78">
        <v>0</v>
      </c>
      <c r="AA70" s="75">
        <v>32</v>
      </c>
      <c r="AB70" s="86">
        <f t="shared" si="6"/>
        <v>32</v>
      </c>
      <c r="AC70" s="77">
        <f t="shared" si="20"/>
        <v>0.21671407287010702</v>
      </c>
    </row>
    <row r="71" spans="1:32" x14ac:dyDescent="0.35">
      <c r="A71" s="65" t="s">
        <v>62</v>
      </c>
      <c r="B71" s="78">
        <v>4</v>
      </c>
      <c r="C71" s="78">
        <v>68</v>
      </c>
      <c r="D71" s="76">
        <f t="shared" si="8"/>
        <v>72</v>
      </c>
      <c r="E71" s="77">
        <f t="shared" si="14"/>
        <v>0.43013322181731284</v>
      </c>
      <c r="F71" s="78">
        <v>11</v>
      </c>
      <c r="G71" s="78">
        <v>47</v>
      </c>
      <c r="H71" s="86">
        <f t="shared" si="9"/>
        <v>58</v>
      </c>
      <c r="I71" s="77">
        <f t="shared" si="15"/>
        <v>0.3878820303618003</v>
      </c>
      <c r="J71" s="78">
        <v>7</v>
      </c>
      <c r="K71" s="75">
        <v>37</v>
      </c>
      <c r="L71" s="86">
        <f t="shared" si="10"/>
        <v>44</v>
      </c>
      <c r="M71" s="77">
        <f t="shared" si="16"/>
        <v>0.38698328935795956</v>
      </c>
      <c r="N71" s="78">
        <v>11</v>
      </c>
      <c r="O71" s="75">
        <v>80</v>
      </c>
      <c r="P71" s="86">
        <f t="shared" si="11"/>
        <v>91</v>
      </c>
      <c r="Q71" s="77">
        <f t="shared" si="17"/>
        <v>0.63058693091261864</v>
      </c>
      <c r="R71" s="78">
        <v>7</v>
      </c>
      <c r="S71" s="75">
        <v>79</v>
      </c>
      <c r="T71" s="86">
        <f t="shared" si="12"/>
        <v>86</v>
      </c>
      <c r="U71" s="77">
        <f t="shared" si="18"/>
        <v>0.554016620498615</v>
      </c>
      <c r="V71" s="78">
        <v>10</v>
      </c>
      <c r="W71" s="75">
        <v>51</v>
      </c>
      <c r="X71" s="86">
        <f t="shared" si="13"/>
        <v>61</v>
      </c>
      <c r="Y71" s="77">
        <f t="shared" si="19"/>
        <v>0.37773236732924637</v>
      </c>
      <c r="Z71" s="78">
        <v>5</v>
      </c>
      <c r="AA71" s="75">
        <v>38</v>
      </c>
      <c r="AB71" s="86">
        <f t="shared" si="6"/>
        <v>43</v>
      </c>
      <c r="AC71" s="77">
        <f t="shared" si="20"/>
        <v>0.2912095354192063</v>
      </c>
    </row>
    <row r="72" spans="1:32" x14ac:dyDescent="0.35">
      <c r="A72" s="65" t="s">
        <v>63</v>
      </c>
      <c r="B72" s="78">
        <v>6</v>
      </c>
      <c r="C72" s="78">
        <v>53</v>
      </c>
      <c r="D72" s="76">
        <f t="shared" si="8"/>
        <v>59</v>
      </c>
      <c r="E72" s="77">
        <f t="shared" si="14"/>
        <v>0.35247027898918692</v>
      </c>
      <c r="F72" s="78">
        <v>10</v>
      </c>
      <c r="G72" s="78">
        <v>37</v>
      </c>
      <c r="H72" s="86">
        <f t="shared" si="9"/>
        <v>47</v>
      </c>
      <c r="I72" s="77">
        <f t="shared" si="15"/>
        <v>0.31431819701732094</v>
      </c>
      <c r="J72" s="78">
        <v>4</v>
      </c>
      <c r="K72" s="75">
        <v>53</v>
      </c>
      <c r="L72" s="86">
        <f t="shared" si="10"/>
        <v>57</v>
      </c>
      <c r="M72" s="77">
        <f t="shared" si="16"/>
        <v>0.50131926121372039</v>
      </c>
      <c r="N72" s="78">
        <v>2</v>
      </c>
      <c r="O72" s="75">
        <v>30</v>
      </c>
      <c r="P72" s="86">
        <f t="shared" si="11"/>
        <v>32</v>
      </c>
      <c r="Q72" s="77">
        <f t="shared" si="17"/>
        <v>0.22174485482641537</v>
      </c>
      <c r="R72" s="78">
        <v>4</v>
      </c>
      <c r="S72" s="75">
        <v>35</v>
      </c>
      <c r="T72" s="86">
        <f t="shared" si="12"/>
        <v>39</v>
      </c>
      <c r="U72" s="77">
        <f t="shared" si="18"/>
        <v>0.25124009534239516</v>
      </c>
      <c r="V72" s="78">
        <v>6</v>
      </c>
      <c r="W72" s="75">
        <v>30</v>
      </c>
      <c r="X72" s="86">
        <f t="shared" si="13"/>
        <v>36</v>
      </c>
      <c r="Y72" s="77">
        <f t="shared" si="19"/>
        <v>0.22292402006316181</v>
      </c>
      <c r="Z72" s="78">
        <v>7</v>
      </c>
      <c r="AA72" s="75">
        <v>21</v>
      </c>
      <c r="AB72" s="86">
        <f t="shared" ref="AB72:AB133" si="21">SUM(Z72:AA72)</f>
        <v>28</v>
      </c>
      <c r="AC72" s="77">
        <f t="shared" si="20"/>
        <v>0.18962481376134363</v>
      </c>
    </row>
    <row r="73" spans="1:32" x14ac:dyDescent="0.35">
      <c r="A73" s="65" t="s">
        <v>64</v>
      </c>
      <c r="B73" s="78">
        <v>2</v>
      </c>
      <c r="C73" s="78">
        <v>41</v>
      </c>
      <c r="D73" s="76">
        <f t="shared" ref="D73:D131" si="22">SUM(B73:C73)</f>
        <v>43</v>
      </c>
      <c r="E73" s="77">
        <f t="shared" si="14"/>
        <v>0.25688511858533963</v>
      </c>
      <c r="F73" s="78">
        <v>5</v>
      </c>
      <c r="G73" s="78">
        <v>26</v>
      </c>
      <c r="H73" s="86">
        <f t="shared" ref="H73:H131" si="23">SUM(F73:G73)</f>
        <v>31</v>
      </c>
      <c r="I73" s="77">
        <f t="shared" si="15"/>
        <v>0.20731625760716912</v>
      </c>
      <c r="J73" s="78">
        <v>4</v>
      </c>
      <c r="K73" s="75">
        <v>17</v>
      </c>
      <c r="L73" s="86">
        <f t="shared" ref="L73:L131" si="24">SUM(J73:K73)</f>
        <v>21</v>
      </c>
      <c r="M73" s="77">
        <f t="shared" si="16"/>
        <v>0.18469656992084432</v>
      </c>
      <c r="N73" s="78">
        <v>3</v>
      </c>
      <c r="O73" s="75">
        <v>33</v>
      </c>
      <c r="P73" s="86">
        <f t="shared" ref="P73:P131" si="25">SUM(N73:O73)</f>
        <v>36</v>
      </c>
      <c r="Q73" s="77">
        <f t="shared" si="17"/>
        <v>0.24946296167971727</v>
      </c>
      <c r="R73" s="78">
        <v>2</v>
      </c>
      <c r="S73" s="75">
        <v>38</v>
      </c>
      <c r="T73" s="86">
        <f t="shared" ref="T73:T131" si="26">SUM(R73:S73)</f>
        <v>40</v>
      </c>
      <c r="U73" s="77">
        <f t="shared" si="18"/>
        <v>0.25768214906912323</v>
      </c>
      <c r="V73" s="78">
        <v>6</v>
      </c>
      <c r="W73" s="75">
        <v>30</v>
      </c>
      <c r="X73" s="86">
        <f t="shared" ref="X73:X131" si="27">SUM(V73:W73)</f>
        <v>36</v>
      </c>
      <c r="Y73" s="77">
        <f t="shared" si="19"/>
        <v>0.22292402006316181</v>
      </c>
      <c r="Z73" s="78">
        <v>12</v>
      </c>
      <c r="AA73" s="75">
        <v>18</v>
      </c>
      <c r="AB73" s="86">
        <f t="shared" si="21"/>
        <v>30</v>
      </c>
      <c r="AC73" s="77">
        <f t="shared" si="20"/>
        <v>0.20316944331572531</v>
      </c>
    </row>
    <row r="74" spans="1:32" x14ac:dyDescent="0.35">
      <c r="A74" s="64" t="s">
        <v>65</v>
      </c>
      <c r="B74" s="72">
        <v>10</v>
      </c>
      <c r="C74" s="72">
        <v>26</v>
      </c>
      <c r="D74" s="73">
        <f t="shared" si="22"/>
        <v>36</v>
      </c>
      <c r="E74" s="74">
        <f t="shared" si="14"/>
        <v>0.21506661090865642</v>
      </c>
      <c r="F74" s="72">
        <v>13</v>
      </c>
      <c r="G74" s="72">
        <v>18</v>
      </c>
      <c r="H74" s="90">
        <f t="shared" si="23"/>
        <v>31</v>
      </c>
      <c r="I74" s="74">
        <f t="shared" si="15"/>
        <v>0.20731625760716912</v>
      </c>
      <c r="J74" s="72">
        <v>5</v>
      </c>
      <c r="K74" s="79">
        <v>9</v>
      </c>
      <c r="L74" s="90">
        <f t="shared" si="24"/>
        <v>14</v>
      </c>
      <c r="M74" s="74">
        <f t="shared" si="16"/>
        <v>0.12313104661389623</v>
      </c>
      <c r="N74" s="72">
        <v>13</v>
      </c>
      <c r="O74" s="79">
        <v>10</v>
      </c>
      <c r="P74" s="90">
        <f t="shared" si="25"/>
        <v>23</v>
      </c>
      <c r="Q74" s="74">
        <f t="shared" si="17"/>
        <v>0.15937911440648603</v>
      </c>
      <c r="R74" s="72">
        <v>1</v>
      </c>
      <c r="S74" s="79">
        <v>14</v>
      </c>
      <c r="T74" s="90">
        <f t="shared" si="26"/>
        <v>15</v>
      </c>
      <c r="U74" s="74">
        <f t="shared" si="18"/>
        <v>9.6630805900921213E-2</v>
      </c>
      <c r="V74" s="72">
        <v>6</v>
      </c>
      <c r="W74" s="79">
        <v>22</v>
      </c>
      <c r="X74" s="90">
        <f t="shared" si="27"/>
        <v>28</v>
      </c>
      <c r="Y74" s="74">
        <f t="shared" si="19"/>
        <v>0.17338534893801474</v>
      </c>
      <c r="Z74" s="72">
        <v>8</v>
      </c>
      <c r="AA74" s="79">
        <v>11</v>
      </c>
      <c r="AB74" s="90">
        <f t="shared" si="21"/>
        <v>19</v>
      </c>
      <c r="AC74" s="74">
        <f t="shared" si="20"/>
        <v>0.12867398076662603</v>
      </c>
    </row>
    <row r="75" spans="1:32" x14ac:dyDescent="0.35">
      <c r="A75" s="63" t="s">
        <v>66</v>
      </c>
      <c r="B75" s="140">
        <f>SUM(B65:B74)</f>
        <v>70</v>
      </c>
      <c r="C75" s="140">
        <f>SUM(C65:C74)</f>
        <v>820</v>
      </c>
      <c r="D75" s="140">
        <f t="shared" si="22"/>
        <v>890</v>
      </c>
      <c r="E75" s="68">
        <f t="shared" si="14"/>
        <v>5.3169245474640059</v>
      </c>
      <c r="F75" s="140">
        <f>SUM(F65:F74)</f>
        <v>62</v>
      </c>
      <c r="G75" s="140">
        <f>SUM(G65:G74)</f>
        <v>646</v>
      </c>
      <c r="H75" s="67">
        <f t="shared" si="23"/>
        <v>708</v>
      </c>
      <c r="I75" s="68">
        <f t="shared" si="15"/>
        <v>4.7348358188992172</v>
      </c>
      <c r="J75" s="67">
        <f>SUM(J65:J74)</f>
        <v>41</v>
      </c>
      <c r="K75" s="67">
        <f>SUM(K65:K74)</f>
        <v>498</v>
      </c>
      <c r="L75" s="67">
        <f t="shared" si="24"/>
        <v>539</v>
      </c>
      <c r="M75" s="68">
        <f t="shared" si="16"/>
        <v>4.7405452946350044</v>
      </c>
      <c r="N75" s="67">
        <f>SUM(N65:N74)</f>
        <v>62</v>
      </c>
      <c r="O75" s="67">
        <f>SUM(O65:O74)</f>
        <v>629</v>
      </c>
      <c r="P75" s="67">
        <f t="shared" si="25"/>
        <v>691</v>
      </c>
      <c r="Q75" s="68">
        <f t="shared" si="17"/>
        <v>4.7883029589079067</v>
      </c>
      <c r="R75" s="67">
        <f>SUM(R65:R74)</f>
        <v>66</v>
      </c>
      <c r="S75" s="67">
        <f>SUM(S65:S74)</f>
        <v>554</v>
      </c>
      <c r="T75" s="67">
        <f t="shared" si="26"/>
        <v>620</v>
      </c>
      <c r="U75" s="68">
        <f t="shared" si="18"/>
        <v>3.9940733105714101</v>
      </c>
      <c r="V75" s="67">
        <f>SUM(V65:V74)</f>
        <v>81</v>
      </c>
      <c r="W75" s="67">
        <f>SUM(W65:W74)</f>
        <v>821</v>
      </c>
      <c r="X75" s="67">
        <f t="shared" si="27"/>
        <v>902</v>
      </c>
      <c r="Y75" s="68">
        <f t="shared" si="19"/>
        <v>5.5854851693603313</v>
      </c>
      <c r="Z75" s="67">
        <f>SUM(Z65:Z74)</f>
        <v>57</v>
      </c>
      <c r="AA75" s="67">
        <f>SUM(AA65:AA74)</f>
        <v>713</v>
      </c>
      <c r="AB75" s="67">
        <f t="shared" si="21"/>
        <v>770</v>
      </c>
      <c r="AC75" s="68">
        <f t="shared" si="20"/>
        <v>5.2146823784369492</v>
      </c>
    </row>
    <row r="76" spans="1:32" x14ac:dyDescent="0.35">
      <c r="A76" s="64" t="s">
        <v>67</v>
      </c>
      <c r="B76" s="72">
        <v>16</v>
      </c>
      <c r="C76" s="72">
        <v>265</v>
      </c>
      <c r="D76" s="73">
        <f t="shared" si="22"/>
        <v>281</v>
      </c>
      <c r="E76" s="74">
        <f t="shared" si="14"/>
        <v>1.6787143795925683</v>
      </c>
      <c r="F76" s="72">
        <v>13</v>
      </c>
      <c r="G76" s="72">
        <v>190</v>
      </c>
      <c r="H76" s="90">
        <f t="shared" si="23"/>
        <v>203</v>
      </c>
      <c r="I76" s="74">
        <f t="shared" si="15"/>
        <v>1.357587106266301</v>
      </c>
      <c r="J76" s="79">
        <v>12</v>
      </c>
      <c r="K76" s="79">
        <v>165</v>
      </c>
      <c r="L76" s="90">
        <f t="shared" si="24"/>
        <v>177</v>
      </c>
      <c r="M76" s="74">
        <f t="shared" si="16"/>
        <v>1.5567282321899736</v>
      </c>
      <c r="N76" s="79">
        <v>15</v>
      </c>
      <c r="O76" s="79">
        <v>180</v>
      </c>
      <c r="P76" s="90">
        <f t="shared" si="25"/>
        <v>195</v>
      </c>
      <c r="Q76" s="74">
        <f t="shared" si="17"/>
        <v>1.3512577090984685</v>
      </c>
      <c r="R76" s="79">
        <v>14</v>
      </c>
      <c r="S76" s="79">
        <v>232</v>
      </c>
      <c r="T76" s="90">
        <f t="shared" si="26"/>
        <v>246</v>
      </c>
      <c r="U76" s="74">
        <f t="shared" si="18"/>
        <v>1.5847452167751079</v>
      </c>
      <c r="V76" s="79">
        <v>18</v>
      </c>
      <c r="W76" s="79">
        <v>262</v>
      </c>
      <c r="X76" s="90">
        <f t="shared" si="27"/>
        <v>280</v>
      </c>
      <c r="Y76" s="74">
        <f t="shared" si="19"/>
        <v>1.7338534893801474</v>
      </c>
      <c r="Z76" s="79">
        <v>16</v>
      </c>
      <c r="AA76" s="79">
        <v>126</v>
      </c>
      <c r="AB76" s="90">
        <f t="shared" si="21"/>
        <v>142</v>
      </c>
      <c r="AC76" s="74">
        <f t="shared" si="20"/>
        <v>0.96166869836109981</v>
      </c>
    </row>
    <row r="77" spans="1:32" x14ac:dyDescent="0.35">
      <c r="A77" s="70" t="s">
        <v>68</v>
      </c>
      <c r="B77" s="146">
        <v>3</v>
      </c>
      <c r="C77" s="146">
        <v>52</v>
      </c>
      <c r="D77" s="147">
        <f t="shared" si="22"/>
        <v>55</v>
      </c>
      <c r="E77" s="93">
        <f t="shared" si="14"/>
        <v>0.32857398888822509</v>
      </c>
      <c r="F77" s="146">
        <v>9</v>
      </c>
      <c r="G77" s="146">
        <v>58</v>
      </c>
      <c r="H77" s="92">
        <f t="shared" si="23"/>
        <v>67</v>
      </c>
      <c r="I77" s="93">
        <f t="shared" si="15"/>
        <v>0.44807062128001068</v>
      </c>
      <c r="J77" s="91">
        <v>3</v>
      </c>
      <c r="K77" s="91">
        <v>28</v>
      </c>
      <c r="L77" s="92">
        <f t="shared" si="24"/>
        <v>31</v>
      </c>
      <c r="M77" s="93">
        <f t="shared" si="16"/>
        <v>0.27264731750219878</v>
      </c>
      <c r="N77" s="91">
        <v>4</v>
      </c>
      <c r="O77" s="91">
        <v>51</v>
      </c>
      <c r="P77" s="92">
        <f t="shared" si="25"/>
        <v>55</v>
      </c>
      <c r="Q77" s="93">
        <f t="shared" si="17"/>
        <v>0.38112396923290143</v>
      </c>
      <c r="R77" s="91">
        <v>5</v>
      </c>
      <c r="S77" s="91">
        <v>72</v>
      </c>
      <c r="T77" s="92">
        <f t="shared" si="26"/>
        <v>77</v>
      </c>
      <c r="U77" s="93">
        <f t="shared" si="18"/>
        <v>0.4960381369580622</v>
      </c>
      <c r="V77" s="91">
        <v>4</v>
      </c>
      <c r="W77" s="91">
        <v>66</v>
      </c>
      <c r="X77" s="92">
        <f t="shared" si="27"/>
        <v>70</v>
      </c>
      <c r="Y77" s="93">
        <f t="shared" si="19"/>
        <v>0.43346337234503685</v>
      </c>
      <c r="Z77" s="91">
        <v>4</v>
      </c>
      <c r="AA77" s="91">
        <v>76</v>
      </c>
      <c r="AB77" s="92">
        <f t="shared" si="21"/>
        <v>80</v>
      </c>
      <c r="AC77" s="93">
        <f t="shared" si="20"/>
        <v>0.5417851821752675</v>
      </c>
    </row>
    <row r="78" spans="1:32" x14ac:dyDescent="0.35">
      <c r="A78" s="63" t="s">
        <v>69</v>
      </c>
      <c r="B78" s="140">
        <f>SUM(B76:B77)</f>
        <v>19</v>
      </c>
      <c r="C78" s="140">
        <f>SUM(C76:C77)</f>
        <v>317</v>
      </c>
      <c r="D78" s="140">
        <f t="shared" si="22"/>
        <v>336</v>
      </c>
      <c r="E78" s="68">
        <f t="shared" si="14"/>
        <v>2.0072883684807934</v>
      </c>
      <c r="F78" s="140">
        <f>SUM(F76:F77)</f>
        <v>22</v>
      </c>
      <c r="G78" s="140">
        <f>SUM(G76:G77)</f>
        <v>248</v>
      </c>
      <c r="H78" s="67">
        <f t="shared" si="23"/>
        <v>270</v>
      </c>
      <c r="I78" s="68">
        <f t="shared" si="15"/>
        <v>1.8056577275463119</v>
      </c>
      <c r="J78" s="67">
        <f>SUM(J76:J77)</f>
        <v>15</v>
      </c>
      <c r="K78" s="67">
        <f>SUM(K76:K77)</f>
        <v>193</v>
      </c>
      <c r="L78" s="67">
        <f t="shared" si="24"/>
        <v>208</v>
      </c>
      <c r="M78" s="68">
        <f t="shared" si="16"/>
        <v>1.8293755496921724</v>
      </c>
      <c r="N78" s="67">
        <f>SUM(N76:N77)</f>
        <v>19</v>
      </c>
      <c r="O78" s="67">
        <f>SUM(O76:O77)</f>
        <v>231</v>
      </c>
      <c r="P78" s="67">
        <f t="shared" si="25"/>
        <v>250</v>
      </c>
      <c r="Q78" s="68">
        <f t="shared" si="17"/>
        <v>1.7323816783313701</v>
      </c>
      <c r="R78" s="67">
        <f>SUM(R76:R77)</f>
        <v>19</v>
      </c>
      <c r="S78" s="67">
        <f>SUM(S76:S77)</f>
        <v>304</v>
      </c>
      <c r="T78" s="67">
        <f t="shared" si="26"/>
        <v>323</v>
      </c>
      <c r="U78" s="68">
        <f t="shared" si="18"/>
        <v>2.0807833537331701</v>
      </c>
      <c r="V78" s="67">
        <f>SUM(V76:V77)</f>
        <v>22</v>
      </c>
      <c r="W78" s="67">
        <f>SUM(W76:W77)</f>
        <v>328</v>
      </c>
      <c r="X78" s="67">
        <f t="shared" si="27"/>
        <v>350</v>
      </c>
      <c r="Y78" s="68">
        <f t="shared" si="19"/>
        <v>2.1673168617251841</v>
      </c>
      <c r="Z78" s="67">
        <f>SUM(Z76:Z77)</f>
        <v>20</v>
      </c>
      <c r="AA78" s="67">
        <f>SUM(AA76:AA77)</f>
        <v>202</v>
      </c>
      <c r="AB78" s="67">
        <f t="shared" si="21"/>
        <v>222</v>
      </c>
      <c r="AC78" s="68">
        <f t="shared" si="20"/>
        <v>1.5034538805363673</v>
      </c>
    </row>
    <row r="79" spans="1:32" x14ac:dyDescent="0.35">
      <c r="A79" s="64" t="s">
        <v>70</v>
      </c>
      <c r="B79" s="72">
        <v>12</v>
      </c>
      <c r="C79" s="72">
        <v>42</v>
      </c>
      <c r="D79" s="73">
        <f t="shared" si="22"/>
        <v>54</v>
      </c>
      <c r="E79" s="74">
        <f t="shared" si="14"/>
        <v>0.32259991636298463</v>
      </c>
      <c r="F79" s="72">
        <v>11</v>
      </c>
      <c r="G79" s="72">
        <v>45</v>
      </c>
      <c r="H79" s="90">
        <f t="shared" si="23"/>
        <v>56</v>
      </c>
      <c r="I79" s="74">
        <f t="shared" si="15"/>
        <v>0.37450678793553133</v>
      </c>
      <c r="J79" s="79">
        <v>2</v>
      </c>
      <c r="K79" s="79">
        <v>56</v>
      </c>
      <c r="L79" s="90">
        <f t="shared" si="24"/>
        <v>58</v>
      </c>
      <c r="M79" s="74">
        <f t="shared" si="16"/>
        <v>0.51011433597185574</v>
      </c>
      <c r="N79" s="79">
        <v>6</v>
      </c>
      <c r="O79" s="79">
        <v>32</v>
      </c>
      <c r="P79" s="90">
        <f t="shared" si="25"/>
        <v>38</v>
      </c>
      <c r="Q79" s="74">
        <f t="shared" si="17"/>
        <v>0.26332201510636821</v>
      </c>
      <c r="R79" s="79">
        <v>4</v>
      </c>
      <c r="S79" s="79">
        <v>47</v>
      </c>
      <c r="T79" s="90">
        <f t="shared" si="26"/>
        <v>51</v>
      </c>
      <c r="U79" s="74">
        <f t="shared" si="18"/>
        <v>0.32854474006313217</v>
      </c>
      <c r="V79" s="79">
        <v>9</v>
      </c>
      <c r="W79" s="79">
        <v>38</v>
      </c>
      <c r="X79" s="90">
        <f t="shared" si="27"/>
        <v>47</v>
      </c>
      <c r="Y79" s="74">
        <f t="shared" si="19"/>
        <v>0.29103969286023901</v>
      </c>
      <c r="Z79" s="79">
        <v>6</v>
      </c>
      <c r="AA79" s="79">
        <v>51</v>
      </c>
      <c r="AB79" s="90">
        <f t="shared" si="21"/>
        <v>57</v>
      </c>
      <c r="AC79" s="74">
        <f t="shared" si="20"/>
        <v>0.38602194229987807</v>
      </c>
    </row>
    <row r="80" spans="1:32" x14ac:dyDescent="0.35">
      <c r="A80" s="65" t="s">
        <v>71</v>
      </c>
      <c r="B80" s="78">
        <v>2</v>
      </c>
      <c r="C80" s="78">
        <v>42</v>
      </c>
      <c r="D80" s="76">
        <f t="shared" si="22"/>
        <v>44</v>
      </c>
      <c r="E80" s="77">
        <f t="shared" si="14"/>
        <v>0.26285919111058004</v>
      </c>
      <c r="F80" s="78">
        <v>3</v>
      </c>
      <c r="G80" s="78">
        <v>18</v>
      </c>
      <c r="H80" s="86">
        <f t="shared" si="23"/>
        <v>21</v>
      </c>
      <c r="I80" s="77">
        <f t="shared" si="15"/>
        <v>0.14044004547582425</v>
      </c>
      <c r="J80" s="75">
        <v>2</v>
      </c>
      <c r="K80" s="75">
        <v>31</v>
      </c>
      <c r="L80" s="86">
        <f t="shared" si="24"/>
        <v>33</v>
      </c>
      <c r="M80" s="77">
        <f t="shared" si="16"/>
        <v>0.29023746701846964</v>
      </c>
      <c r="N80" s="75">
        <v>11</v>
      </c>
      <c r="O80" s="75">
        <v>22</v>
      </c>
      <c r="P80" s="86">
        <f t="shared" si="25"/>
        <v>33</v>
      </c>
      <c r="Q80" s="77">
        <f t="shared" si="17"/>
        <v>0.22867438153974085</v>
      </c>
      <c r="R80" s="75">
        <v>9</v>
      </c>
      <c r="S80" s="75">
        <v>24</v>
      </c>
      <c r="T80" s="86">
        <f t="shared" si="26"/>
        <v>33</v>
      </c>
      <c r="U80" s="77">
        <f t="shared" si="18"/>
        <v>0.21258777298202666</v>
      </c>
      <c r="V80" s="75">
        <v>8</v>
      </c>
      <c r="W80" s="75">
        <v>25</v>
      </c>
      <c r="X80" s="86">
        <f t="shared" si="27"/>
        <v>33</v>
      </c>
      <c r="Y80" s="77">
        <f t="shared" si="19"/>
        <v>0.20434701839123168</v>
      </c>
      <c r="Z80" s="75">
        <v>2</v>
      </c>
      <c r="AA80" s="75">
        <v>30</v>
      </c>
      <c r="AB80" s="86">
        <f t="shared" si="21"/>
        <v>32</v>
      </c>
      <c r="AC80" s="77">
        <f t="shared" si="20"/>
        <v>0.21671407287010702</v>
      </c>
    </row>
    <row r="81" spans="1:29" x14ac:dyDescent="0.35">
      <c r="A81" s="65" t="s">
        <v>72</v>
      </c>
      <c r="B81" s="78">
        <v>11</v>
      </c>
      <c r="C81" s="78">
        <v>19</v>
      </c>
      <c r="D81" s="76">
        <f t="shared" si="22"/>
        <v>30</v>
      </c>
      <c r="E81" s="77">
        <f t="shared" si="14"/>
        <v>0.17922217575721369</v>
      </c>
      <c r="F81" s="78">
        <v>12</v>
      </c>
      <c r="G81" s="78">
        <v>19</v>
      </c>
      <c r="H81" s="86">
        <f t="shared" si="23"/>
        <v>31</v>
      </c>
      <c r="I81" s="77">
        <f t="shared" si="15"/>
        <v>0.20731625760716912</v>
      </c>
      <c r="J81" s="75">
        <v>5</v>
      </c>
      <c r="K81" s="75">
        <v>16</v>
      </c>
      <c r="L81" s="86">
        <f t="shared" si="24"/>
        <v>21</v>
      </c>
      <c r="M81" s="77">
        <f t="shared" si="16"/>
        <v>0.18469656992084432</v>
      </c>
      <c r="N81" s="75">
        <v>8</v>
      </c>
      <c r="O81" s="75">
        <v>12</v>
      </c>
      <c r="P81" s="86">
        <f t="shared" si="25"/>
        <v>20</v>
      </c>
      <c r="Q81" s="77">
        <f t="shared" si="17"/>
        <v>0.13859053426650961</v>
      </c>
      <c r="R81" s="75">
        <v>5</v>
      </c>
      <c r="S81" s="75">
        <v>13</v>
      </c>
      <c r="T81" s="86">
        <f t="shared" si="26"/>
        <v>18</v>
      </c>
      <c r="U81" s="77">
        <f t="shared" si="18"/>
        <v>0.11595696708110545</v>
      </c>
      <c r="V81" s="75">
        <v>12</v>
      </c>
      <c r="W81" s="75">
        <v>14</v>
      </c>
      <c r="X81" s="86">
        <f t="shared" si="27"/>
        <v>26</v>
      </c>
      <c r="Y81" s="77">
        <f t="shared" si="19"/>
        <v>0.16100068115672797</v>
      </c>
      <c r="Z81" s="75">
        <v>13</v>
      </c>
      <c r="AA81" s="75">
        <v>16</v>
      </c>
      <c r="AB81" s="86">
        <f t="shared" si="21"/>
        <v>29</v>
      </c>
      <c r="AC81" s="77">
        <f t="shared" si="20"/>
        <v>0.19639712853853447</v>
      </c>
    </row>
    <row r="82" spans="1:29" x14ac:dyDescent="0.35">
      <c r="A82" s="65" t="s">
        <v>73</v>
      </c>
      <c r="B82" s="78">
        <v>12</v>
      </c>
      <c r="C82" s="78">
        <v>61</v>
      </c>
      <c r="D82" s="76">
        <f t="shared" si="22"/>
        <v>73</v>
      </c>
      <c r="E82" s="77">
        <f t="shared" si="14"/>
        <v>0.43610729434255335</v>
      </c>
      <c r="F82" s="78">
        <v>20</v>
      </c>
      <c r="G82" s="78">
        <v>66</v>
      </c>
      <c r="H82" s="86">
        <f t="shared" si="23"/>
        <v>86</v>
      </c>
      <c r="I82" s="77">
        <f t="shared" si="15"/>
        <v>0.57513542432956599</v>
      </c>
      <c r="J82" s="75">
        <v>13</v>
      </c>
      <c r="K82" s="75">
        <v>49</v>
      </c>
      <c r="L82" s="86">
        <f t="shared" si="24"/>
        <v>62</v>
      </c>
      <c r="M82" s="77">
        <f t="shared" si="16"/>
        <v>0.54529463500439757</v>
      </c>
      <c r="N82" s="75">
        <v>11</v>
      </c>
      <c r="O82" s="75">
        <v>69</v>
      </c>
      <c r="P82" s="86">
        <f t="shared" si="25"/>
        <v>80</v>
      </c>
      <c r="Q82" s="77">
        <f t="shared" si="17"/>
        <v>0.55436213706603843</v>
      </c>
      <c r="R82" s="75">
        <v>21</v>
      </c>
      <c r="S82" s="75">
        <v>69</v>
      </c>
      <c r="T82" s="86">
        <f t="shared" si="26"/>
        <v>90</v>
      </c>
      <c r="U82" s="77">
        <f t="shared" si="18"/>
        <v>0.57978483540552728</v>
      </c>
      <c r="V82" s="75">
        <v>20</v>
      </c>
      <c r="W82" s="75">
        <v>48</v>
      </c>
      <c r="X82" s="86">
        <f t="shared" si="27"/>
        <v>68</v>
      </c>
      <c r="Y82" s="77">
        <f t="shared" si="19"/>
        <v>0.42107870456375002</v>
      </c>
      <c r="Z82" s="75">
        <v>20</v>
      </c>
      <c r="AA82" s="75">
        <v>45</v>
      </c>
      <c r="AB82" s="86">
        <f t="shared" si="21"/>
        <v>65</v>
      </c>
      <c r="AC82" s="77">
        <f t="shared" si="20"/>
        <v>0.4402004605174048</v>
      </c>
    </row>
    <row r="83" spans="1:29" x14ac:dyDescent="0.35">
      <c r="A83" s="64" t="s">
        <v>157</v>
      </c>
      <c r="B83" s="72">
        <v>18</v>
      </c>
      <c r="C83" s="72">
        <v>48</v>
      </c>
      <c r="D83" s="73">
        <f t="shared" si="22"/>
        <v>66</v>
      </c>
      <c r="E83" s="74">
        <f t="shared" si="14"/>
        <v>0.39428878666587014</v>
      </c>
      <c r="F83" s="72">
        <v>16</v>
      </c>
      <c r="G83" s="72">
        <v>34</v>
      </c>
      <c r="H83" s="90">
        <f t="shared" si="23"/>
        <v>50</v>
      </c>
      <c r="I83" s="74">
        <f t="shared" si="15"/>
        <v>0.3343810606567244</v>
      </c>
      <c r="J83" s="79">
        <v>17</v>
      </c>
      <c r="K83" s="79">
        <v>31</v>
      </c>
      <c r="L83" s="90">
        <f t="shared" si="24"/>
        <v>48</v>
      </c>
      <c r="M83" s="74">
        <f t="shared" si="16"/>
        <v>0.42216358839050128</v>
      </c>
      <c r="N83" s="79">
        <v>17</v>
      </c>
      <c r="O83" s="79">
        <v>37</v>
      </c>
      <c r="P83" s="90">
        <f t="shared" si="25"/>
        <v>54</v>
      </c>
      <c r="Q83" s="74">
        <f t="shared" si="17"/>
        <v>0.37419444251957595</v>
      </c>
      <c r="R83" s="79">
        <v>2</v>
      </c>
      <c r="S83" s="79">
        <v>37</v>
      </c>
      <c r="T83" s="90">
        <f t="shared" si="26"/>
        <v>39</v>
      </c>
      <c r="U83" s="74">
        <f t="shared" si="18"/>
        <v>0.25124009534239516</v>
      </c>
      <c r="V83" s="79">
        <v>36</v>
      </c>
      <c r="W83" s="79">
        <v>31</v>
      </c>
      <c r="X83" s="90">
        <f t="shared" si="27"/>
        <v>67</v>
      </c>
      <c r="Y83" s="74">
        <f t="shared" si="19"/>
        <v>0.41488637067310669</v>
      </c>
      <c r="Z83" s="79">
        <v>21</v>
      </c>
      <c r="AA83" s="79">
        <v>39</v>
      </c>
      <c r="AB83" s="90">
        <f t="shared" si="21"/>
        <v>60</v>
      </c>
      <c r="AC83" s="74">
        <f t="shared" si="20"/>
        <v>0.40633888663145062</v>
      </c>
    </row>
    <row r="84" spans="1:29" x14ac:dyDescent="0.35">
      <c r="A84" s="63" t="s">
        <v>75</v>
      </c>
      <c r="B84" s="140">
        <f>SUM(B79:B83)</f>
        <v>55</v>
      </c>
      <c r="C84" s="140">
        <f>SUM(C79:C83)</f>
        <v>212</v>
      </c>
      <c r="D84" s="140">
        <f t="shared" si="22"/>
        <v>267</v>
      </c>
      <c r="E84" s="68">
        <f t="shared" si="14"/>
        <v>1.595077364239202</v>
      </c>
      <c r="F84" s="140">
        <f>SUM(F79:F83)</f>
        <v>62</v>
      </c>
      <c r="G84" s="140">
        <f>SUM(G79:G83)</f>
        <v>182</v>
      </c>
      <c r="H84" s="67">
        <f t="shared" si="23"/>
        <v>244</v>
      </c>
      <c r="I84" s="68">
        <f t="shared" si="15"/>
        <v>1.6317795760048153</v>
      </c>
      <c r="J84" s="67">
        <f>SUM(J79:J83)</f>
        <v>39</v>
      </c>
      <c r="K84" s="67">
        <f>SUM(K79:K83)</f>
        <v>183</v>
      </c>
      <c r="L84" s="67">
        <f t="shared" si="24"/>
        <v>222</v>
      </c>
      <c r="M84" s="68">
        <f t="shared" si="16"/>
        <v>1.9525065963060684</v>
      </c>
      <c r="N84" s="67">
        <f>SUM(N79:N83)</f>
        <v>53</v>
      </c>
      <c r="O84" s="67">
        <f>SUM(O79:O83)</f>
        <v>172</v>
      </c>
      <c r="P84" s="67">
        <f t="shared" si="25"/>
        <v>225</v>
      </c>
      <c r="Q84" s="68">
        <f t="shared" si="17"/>
        <v>1.559143510498233</v>
      </c>
      <c r="R84" s="67">
        <f>SUM(R79:R83)</f>
        <v>41</v>
      </c>
      <c r="S84" s="67">
        <f>SUM(S79:S83)</f>
        <v>190</v>
      </c>
      <c r="T84" s="67">
        <f t="shared" si="26"/>
        <v>231</v>
      </c>
      <c r="U84" s="68">
        <f t="shared" si="18"/>
        <v>1.4881144108741866</v>
      </c>
      <c r="V84" s="67">
        <f>SUM(V79:V83)</f>
        <v>85</v>
      </c>
      <c r="W84" s="67">
        <f>SUM(W79:W83)</f>
        <v>156</v>
      </c>
      <c r="X84" s="67">
        <f t="shared" si="27"/>
        <v>241</v>
      </c>
      <c r="Y84" s="68">
        <f t="shared" si="19"/>
        <v>1.4923524676450555</v>
      </c>
      <c r="Z84" s="67">
        <f>SUM(Z79:Z83)</f>
        <v>62</v>
      </c>
      <c r="AA84" s="67">
        <f>SUM(AA79:AA83)</f>
        <v>181</v>
      </c>
      <c r="AB84" s="67">
        <f t="shared" si="21"/>
        <v>243</v>
      </c>
      <c r="AC84" s="68">
        <f t="shared" si="20"/>
        <v>1.645672490857375</v>
      </c>
    </row>
    <row r="85" spans="1:29" x14ac:dyDescent="0.35">
      <c r="A85" s="64" t="s">
        <v>76</v>
      </c>
      <c r="B85" s="72">
        <v>11</v>
      </c>
      <c r="C85" s="72">
        <v>181</v>
      </c>
      <c r="D85" s="73">
        <f t="shared" si="22"/>
        <v>192</v>
      </c>
      <c r="E85" s="74">
        <f t="shared" si="14"/>
        <v>1.1470219248461677</v>
      </c>
      <c r="F85" s="72">
        <v>9</v>
      </c>
      <c r="G85" s="72">
        <v>183</v>
      </c>
      <c r="H85" s="90">
        <f t="shared" si="23"/>
        <v>192</v>
      </c>
      <c r="I85" s="74">
        <f t="shared" si="15"/>
        <v>1.2840232729218217</v>
      </c>
      <c r="J85" s="79">
        <v>12</v>
      </c>
      <c r="K85" s="79">
        <v>143</v>
      </c>
      <c r="L85" s="90">
        <f t="shared" si="24"/>
        <v>155</v>
      </c>
      <c r="M85" s="74">
        <f t="shared" si="16"/>
        <v>1.3632365875109937</v>
      </c>
      <c r="N85" s="79">
        <v>9</v>
      </c>
      <c r="O85" s="79">
        <v>175</v>
      </c>
      <c r="P85" s="90">
        <f t="shared" si="25"/>
        <v>184</v>
      </c>
      <c r="Q85" s="74">
        <f t="shared" si="17"/>
        <v>1.2750329152518882</v>
      </c>
      <c r="R85" s="79">
        <v>4</v>
      </c>
      <c r="S85" s="79">
        <v>195</v>
      </c>
      <c r="T85" s="90">
        <f t="shared" si="26"/>
        <v>199</v>
      </c>
      <c r="U85" s="74">
        <f t="shared" si="18"/>
        <v>1.2819686916188879</v>
      </c>
      <c r="V85" s="79">
        <v>13</v>
      </c>
      <c r="W85" s="79">
        <v>229</v>
      </c>
      <c r="X85" s="90">
        <f t="shared" si="27"/>
        <v>242</v>
      </c>
      <c r="Y85" s="74">
        <f t="shared" si="19"/>
        <v>1.4985448015356988</v>
      </c>
      <c r="Z85" s="79">
        <v>7</v>
      </c>
      <c r="AA85" s="79">
        <v>171</v>
      </c>
      <c r="AB85" s="90">
        <f t="shared" si="21"/>
        <v>178</v>
      </c>
      <c r="AC85" s="74">
        <f t="shared" si="20"/>
        <v>1.2054720303399702</v>
      </c>
    </row>
    <row r="86" spans="1:29" x14ac:dyDescent="0.35">
      <c r="A86" s="65" t="s">
        <v>77</v>
      </c>
      <c r="B86" s="78">
        <v>10</v>
      </c>
      <c r="C86" s="78">
        <v>117</v>
      </c>
      <c r="D86" s="76">
        <f t="shared" si="22"/>
        <v>127</v>
      </c>
      <c r="E86" s="77">
        <f t="shared" si="14"/>
        <v>0.75870721070553793</v>
      </c>
      <c r="F86" s="78">
        <v>13</v>
      </c>
      <c r="G86" s="78">
        <v>115</v>
      </c>
      <c r="H86" s="86">
        <f t="shared" si="23"/>
        <v>128</v>
      </c>
      <c r="I86" s="77">
        <f t="shared" si="15"/>
        <v>0.85601551528121445</v>
      </c>
      <c r="J86" s="75">
        <v>9</v>
      </c>
      <c r="K86" s="75">
        <v>82</v>
      </c>
      <c r="L86" s="86">
        <f t="shared" si="24"/>
        <v>91</v>
      </c>
      <c r="M86" s="77">
        <f t="shared" si="16"/>
        <v>0.80035180299032549</v>
      </c>
      <c r="N86" s="75">
        <v>17</v>
      </c>
      <c r="O86" s="75">
        <v>132</v>
      </c>
      <c r="P86" s="86">
        <f t="shared" si="25"/>
        <v>149</v>
      </c>
      <c r="Q86" s="77">
        <f t="shared" si="17"/>
        <v>1.0324994802854965</v>
      </c>
      <c r="R86" s="75">
        <v>10</v>
      </c>
      <c r="S86" s="75">
        <v>118</v>
      </c>
      <c r="T86" s="86">
        <f t="shared" si="26"/>
        <v>128</v>
      </c>
      <c r="U86" s="77">
        <f t="shared" si="18"/>
        <v>0.82458287702119426</v>
      </c>
      <c r="V86" s="75">
        <v>10</v>
      </c>
      <c r="W86" s="75">
        <v>127</v>
      </c>
      <c r="X86" s="86">
        <f t="shared" si="27"/>
        <v>137</v>
      </c>
      <c r="Y86" s="77">
        <f t="shared" si="19"/>
        <v>0.84834974301814348</v>
      </c>
      <c r="Z86" s="75">
        <v>8</v>
      </c>
      <c r="AA86" s="75">
        <v>119</v>
      </c>
      <c r="AB86" s="86">
        <f t="shared" si="21"/>
        <v>127</v>
      </c>
      <c r="AC86" s="77">
        <f t="shared" si="20"/>
        <v>0.86008397670323722</v>
      </c>
    </row>
    <row r="87" spans="1:29" x14ac:dyDescent="0.35">
      <c r="A87" s="65" t="s">
        <v>78</v>
      </c>
      <c r="B87" s="78">
        <v>1</v>
      </c>
      <c r="C87" s="78">
        <v>3</v>
      </c>
      <c r="D87" s="76">
        <f t="shared" si="22"/>
        <v>4</v>
      </c>
      <c r="E87" s="77">
        <f t="shared" si="14"/>
        <v>2.3896290100961826E-2</v>
      </c>
      <c r="F87" s="78">
        <v>1</v>
      </c>
      <c r="G87" s="78">
        <v>9</v>
      </c>
      <c r="H87" s="86">
        <f t="shared" si="23"/>
        <v>10</v>
      </c>
      <c r="I87" s="77">
        <f t="shared" si="15"/>
        <v>6.6876212131344884E-2</v>
      </c>
      <c r="J87" s="75">
        <v>0</v>
      </c>
      <c r="K87" s="75">
        <v>6</v>
      </c>
      <c r="L87" s="86">
        <f t="shared" si="24"/>
        <v>6</v>
      </c>
      <c r="M87" s="77">
        <f t="shared" si="16"/>
        <v>5.277044854881266E-2</v>
      </c>
      <c r="N87" s="75">
        <v>2</v>
      </c>
      <c r="O87" s="75">
        <v>6</v>
      </c>
      <c r="P87" s="86">
        <f t="shared" si="25"/>
        <v>8</v>
      </c>
      <c r="Q87" s="77">
        <f t="shared" si="17"/>
        <v>5.5436213706603843E-2</v>
      </c>
      <c r="R87" s="75">
        <v>1</v>
      </c>
      <c r="S87" s="75">
        <v>7</v>
      </c>
      <c r="T87" s="86">
        <f t="shared" si="26"/>
        <v>8</v>
      </c>
      <c r="U87" s="77">
        <f t="shared" ref="U87:U118" si="28">T87/T$139*100</f>
        <v>5.1536429813824641E-2</v>
      </c>
      <c r="V87" s="75">
        <v>0</v>
      </c>
      <c r="W87" s="75">
        <v>8</v>
      </c>
      <c r="X87" s="86">
        <f t="shared" si="27"/>
        <v>8</v>
      </c>
      <c r="Y87" s="77">
        <f t="shared" ref="Y87:Y118" si="29">X87/X$139*100</f>
        <v>4.9538671125147073E-2</v>
      </c>
      <c r="Z87" s="75">
        <v>1</v>
      </c>
      <c r="AA87" s="75">
        <v>9</v>
      </c>
      <c r="AB87" s="86">
        <f t="shared" si="21"/>
        <v>10</v>
      </c>
      <c r="AC87" s="77">
        <f t="shared" ref="AC87:AC118" si="30">AB87/AB$139*100</f>
        <v>6.7723147771908437E-2</v>
      </c>
    </row>
    <row r="88" spans="1:29" x14ac:dyDescent="0.35">
      <c r="A88" s="65" t="s">
        <v>79</v>
      </c>
      <c r="B88" s="78">
        <v>32</v>
      </c>
      <c r="C88" s="78">
        <v>416</v>
      </c>
      <c r="D88" s="76">
        <f t="shared" si="22"/>
        <v>448</v>
      </c>
      <c r="E88" s="77">
        <f t="shared" si="14"/>
        <v>2.6763844913077244</v>
      </c>
      <c r="F88" s="78">
        <v>34</v>
      </c>
      <c r="G88" s="78">
        <v>551</v>
      </c>
      <c r="H88" s="86">
        <f t="shared" si="23"/>
        <v>585</v>
      </c>
      <c r="I88" s="77">
        <f t="shared" si="15"/>
        <v>3.9122584096836754</v>
      </c>
      <c r="J88" s="75">
        <v>39</v>
      </c>
      <c r="K88" s="75">
        <v>349</v>
      </c>
      <c r="L88" s="86">
        <f t="shared" si="24"/>
        <v>388</v>
      </c>
      <c r="M88" s="77">
        <f t="shared" si="16"/>
        <v>3.412489006156552</v>
      </c>
      <c r="N88" s="75">
        <v>33</v>
      </c>
      <c r="O88" s="75">
        <v>402</v>
      </c>
      <c r="P88" s="86">
        <f t="shared" si="25"/>
        <v>435</v>
      </c>
      <c r="Q88" s="77">
        <f t="shared" si="17"/>
        <v>3.0143441202965837</v>
      </c>
      <c r="R88" s="75">
        <v>40</v>
      </c>
      <c r="S88" s="75">
        <v>372</v>
      </c>
      <c r="T88" s="86">
        <f t="shared" si="26"/>
        <v>412</v>
      </c>
      <c r="U88" s="77">
        <f t="shared" si="28"/>
        <v>2.6541261354119694</v>
      </c>
      <c r="V88" s="75">
        <v>56</v>
      </c>
      <c r="W88" s="75">
        <v>461</v>
      </c>
      <c r="X88" s="86">
        <f t="shared" si="27"/>
        <v>517</v>
      </c>
      <c r="Y88" s="77">
        <f t="shared" si="29"/>
        <v>3.2014366214626291</v>
      </c>
      <c r="Z88" s="75">
        <v>34</v>
      </c>
      <c r="AA88" s="75">
        <v>373</v>
      </c>
      <c r="AB88" s="86">
        <f t="shared" si="21"/>
        <v>407</v>
      </c>
      <c r="AC88" s="77">
        <f t="shared" si="30"/>
        <v>2.7563321143166735</v>
      </c>
    </row>
    <row r="89" spans="1:29" x14ac:dyDescent="0.35">
      <c r="A89" s="64" t="s">
        <v>80</v>
      </c>
      <c r="B89" s="148">
        <v>6</v>
      </c>
      <c r="C89" s="148">
        <v>19</v>
      </c>
      <c r="D89" s="143">
        <f t="shared" si="22"/>
        <v>25</v>
      </c>
      <c r="E89" s="95">
        <f t="shared" si="14"/>
        <v>0.14935181313101142</v>
      </c>
      <c r="F89" s="148">
        <v>6</v>
      </c>
      <c r="G89" s="148">
        <v>21</v>
      </c>
      <c r="H89" s="84">
        <f t="shared" si="23"/>
        <v>27</v>
      </c>
      <c r="I89" s="95">
        <f t="shared" si="15"/>
        <v>0.18056577275463118</v>
      </c>
      <c r="J89" s="94">
        <v>3</v>
      </c>
      <c r="K89" s="94">
        <v>19</v>
      </c>
      <c r="L89" s="84">
        <f t="shared" si="24"/>
        <v>22</v>
      </c>
      <c r="M89" s="95">
        <f t="shared" si="16"/>
        <v>0.19349164467897978</v>
      </c>
      <c r="N89" s="94">
        <v>2</v>
      </c>
      <c r="O89" s="94">
        <v>19</v>
      </c>
      <c r="P89" s="84">
        <f t="shared" si="25"/>
        <v>21</v>
      </c>
      <c r="Q89" s="95">
        <f t="shared" si="17"/>
        <v>0.14552006097983508</v>
      </c>
      <c r="R89" s="94">
        <v>2</v>
      </c>
      <c r="S89" s="94">
        <v>19</v>
      </c>
      <c r="T89" s="84">
        <f t="shared" si="26"/>
        <v>21</v>
      </c>
      <c r="U89" s="95">
        <f t="shared" si="28"/>
        <v>0.13528312826128969</v>
      </c>
      <c r="V89" s="94">
        <v>5</v>
      </c>
      <c r="W89" s="94">
        <v>14</v>
      </c>
      <c r="X89" s="84">
        <f t="shared" si="27"/>
        <v>19</v>
      </c>
      <c r="Y89" s="95">
        <f t="shared" si="29"/>
        <v>0.11765434392222429</v>
      </c>
      <c r="Z89" s="94">
        <v>2</v>
      </c>
      <c r="AA89" s="94">
        <v>10</v>
      </c>
      <c r="AB89" s="84">
        <f t="shared" si="21"/>
        <v>12</v>
      </c>
      <c r="AC89" s="95">
        <f t="shared" si="30"/>
        <v>8.1267777326290119E-2</v>
      </c>
    </row>
    <row r="90" spans="1:29" x14ac:dyDescent="0.35">
      <c r="A90" s="63" t="s">
        <v>81</v>
      </c>
      <c r="B90" s="140">
        <f>SUM(B85:B89)</f>
        <v>60</v>
      </c>
      <c r="C90" s="140">
        <f>SUM(C85:C89)</f>
        <v>736</v>
      </c>
      <c r="D90" s="140">
        <f t="shared" si="22"/>
        <v>796</v>
      </c>
      <c r="E90" s="68">
        <f t="shared" si="14"/>
        <v>4.7553617300914039</v>
      </c>
      <c r="F90" s="140">
        <f>SUM(F85:F89)</f>
        <v>63</v>
      </c>
      <c r="G90" s="140">
        <f>SUM(G85:G89)</f>
        <v>879</v>
      </c>
      <c r="H90" s="67">
        <f t="shared" si="23"/>
        <v>942</v>
      </c>
      <c r="I90" s="68">
        <f t="shared" si="15"/>
        <v>6.2997391827726874</v>
      </c>
      <c r="J90" s="67">
        <f>SUM(J85:J89)</f>
        <v>63</v>
      </c>
      <c r="K90" s="67">
        <f>SUM(K85:K89)</f>
        <v>599</v>
      </c>
      <c r="L90" s="67">
        <f t="shared" si="24"/>
        <v>662</v>
      </c>
      <c r="M90" s="68">
        <f t="shared" si="16"/>
        <v>5.822339489885664</v>
      </c>
      <c r="N90" s="67">
        <f>SUM(N85:N89)</f>
        <v>63</v>
      </c>
      <c r="O90" s="67">
        <f>SUM(O85:O89)</f>
        <v>734</v>
      </c>
      <c r="P90" s="67">
        <f t="shared" si="25"/>
        <v>797</v>
      </c>
      <c r="Q90" s="68">
        <f t="shared" si="17"/>
        <v>5.5228327905204075</v>
      </c>
      <c r="R90" s="67">
        <f>SUM(R85:R89)</f>
        <v>57</v>
      </c>
      <c r="S90" s="67">
        <f>SUM(S85:S89)</f>
        <v>711</v>
      </c>
      <c r="T90" s="67">
        <f t="shared" si="26"/>
        <v>768</v>
      </c>
      <c r="U90" s="68">
        <f t="shared" si="28"/>
        <v>4.9474972621271656</v>
      </c>
      <c r="V90" s="67">
        <f>SUM(V85:V89)</f>
        <v>84</v>
      </c>
      <c r="W90" s="67">
        <f>SUM(W85:W89)</f>
        <v>839</v>
      </c>
      <c r="X90" s="67">
        <f t="shared" si="27"/>
        <v>923</v>
      </c>
      <c r="Y90" s="68">
        <f t="shared" si="29"/>
        <v>5.7155241810638424</v>
      </c>
      <c r="Z90" s="67">
        <f>SUM(Z85:Z89)</f>
        <v>52</v>
      </c>
      <c r="AA90" s="67">
        <f>SUM(AA85:AA89)</f>
        <v>682</v>
      </c>
      <c r="AB90" s="67">
        <f t="shared" si="21"/>
        <v>734</v>
      </c>
      <c r="AC90" s="68">
        <f t="shared" si="30"/>
        <v>4.9708790464580792</v>
      </c>
    </row>
    <row r="91" spans="1:29" ht="27" x14ac:dyDescent="0.35">
      <c r="A91" s="66" t="s">
        <v>151</v>
      </c>
      <c r="B91" s="140">
        <f>+B90+B84+B78+B75</f>
        <v>204</v>
      </c>
      <c r="C91" s="140">
        <f>+C90+C84+C78+C75</f>
        <v>2085</v>
      </c>
      <c r="D91" s="140">
        <f t="shared" si="22"/>
        <v>2289</v>
      </c>
      <c r="E91" s="68">
        <f t="shared" si="14"/>
        <v>13.674652010275404</v>
      </c>
      <c r="F91" s="140">
        <f>+F90+F84+F78+F75</f>
        <v>209</v>
      </c>
      <c r="G91" s="140">
        <f>+G90+G84+G78+G75</f>
        <v>1955</v>
      </c>
      <c r="H91" s="67">
        <f t="shared" si="23"/>
        <v>2164</v>
      </c>
      <c r="I91" s="68">
        <f t="shared" si="15"/>
        <v>14.47201230522303</v>
      </c>
      <c r="J91" s="67">
        <f>+J90+J84+J78+J75</f>
        <v>158</v>
      </c>
      <c r="K91" s="67">
        <f>+K90+K84+K78+K75</f>
        <v>1473</v>
      </c>
      <c r="L91" s="67">
        <f t="shared" si="24"/>
        <v>1631</v>
      </c>
      <c r="M91" s="68">
        <f t="shared" si="16"/>
        <v>14.34476693051891</v>
      </c>
      <c r="N91" s="67">
        <f>+N90+N84+N78+N75</f>
        <v>197</v>
      </c>
      <c r="O91" s="67">
        <f>+O90+O84+O78+O75</f>
        <v>1766</v>
      </c>
      <c r="P91" s="67">
        <f t="shared" si="25"/>
        <v>1963</v>
      </c>
      <c r="Q91" s="68">
        <f t="shared" si="17"/>
        <v>13.602660938257918</v>
      </c>
      <c r="R91" s="67">
        <f>+R90+R84+R78+R75</f>
        <v>183</v>
      </c>
      <c r="S91" s="67">
        <f>+S90+S84+S78+S75</f>
        <v>1759</v>
      </c>
      <c r="T91" s="67">
        <f t="shared" si="26"/>
        <v>1942</v>
      </c>
      <c r="U91" s="68">
        <f t="shared" si="28"/>
        <v>12.510468337305932</v>
      </c>
      <c r="V91" s="67">
        <f>+V90+V84+V78+V75</f>
        <v>272</v>
      </c>
      <c r="W91" s="67">
        <f>+W90+W84+W78+W75</f>
        <v>2144</v>
      </c>
      <c r="X91" s="67">
        <f t="shared" si="27"/>
        <v>2416</v>
      </c>
      <c r="Y91" s="68">
        <f t="shared" si="29"/>
        <v>14.960678679794414</v>
      </c>
      <c r="Z91" s="67">
        <f>+Z90+Z84+Z78+Z75</f>
        <v>191</v>
      </c>
      <c r="AA91" s="67">
        <f>+AA90+AA84+AA78+AA75</f>
        <v>1778</v>
      </c>
      <c r="AB91" s="67">
        <f t="shared" si="21"/>
        <v>1969</v>
      </c>
      <c r="AC91" s="68">
        <f t="shared" si="30"/>
        <v>13.334687796288772</v>
      </c>
    </row>
    <row r="92" spans="1:29" x14ac:dyDescent="0.35">
      <c r="A92" s="64" t="s">
        <v>82</v>
      </c>
      <c r="B92" s="72">
        <v>23</v>
      </c>
      <c r="C92" s="72">
        <v>153</v>
      </c>
      <c r="D92" s="73">
        <f t="shared" si="22"/>
        <v>176</v>
      </c>
      <c r="E92" s="74">
        <f t="shared" si="14"/>
        <v>1.0514367644423201</v>
      </c>
      <c r="F92" s="72">
        <v>15</v>
      </c>
      <c r="G92" s="72">
        <v>79</v>
      </c>
      <c r="H92" s="90">
        <f t="shared" si="23"/>
        <v>94</v>
      </c>
      <c r="I92" s="74">
        <f t="shared" si="15"/>
        <v>0.62863639403464189</v>
      </c>
      <c r="J92" s="72">
        <v>20</v>
      </c>
      <c r="K92" s="79">
        <v>69</v>
      </c>
      <c r="L92" s="90">
        <f t="shared" si="24"/>
        <v>89</v>
      </c>
      <c r="M92" s="74">
        <f t="shared" si="16"/>
        <v>0.78276165347405458</v>
      </c>
      <c r="N92" s="72">
        <v>10</v>
      </c>
      <c r="O92" s="79">
        <v>57</v>
      </c>
      <c r="P92" s="90">
        <f t="shared" si="25"/>
        <v>67</v>
      </c>
      <c r="Q92" s="74">
        <f t="shared" si="17"/>
        <v>0.46427828979280711</v>
      </c>
      <c r="R92" s="72">
        <v>17</v>
      </c>
      <c r="S92" s="79">
        <v>74</v>
      </c>
      <c r="T92" s="90">
        <f t="shared" si="26"/>
        <v>91</v>
      </c>
      <c r="U92" s="74">
        <f t="shared" si="28"/>
        <v>0.58622688913225529</v>
      </c>
      <c r="V92" s="72">
        <v>31</v>
      </c>
      <c r="W92" s="79">
        <v>114</v>
      </c>
      <c r="X92" s="90">
        <f t="shared" si="27"/>
        <v>145</v>
      </c>
      <c r="Y92" s="74">
        <f t="shared" si="29"/>
        <v>0.89788841414329068</v>
      </c>
      <c r="Z92" s="72">
        <v>19</v>
      </c>
      <c r="AA92" s="79">
        <v>53</v>
      </c>
      <c r="AB92" s="90">
        <f t="shared" si="21"/>
        <v>72</v>
      </c>
      <c r="AC92" s="74">
        <f t="shared" si="30"/>
        <v>0.48760666395774077</v>
      </c>
    </row>
    <row r="93" spans="1:29" x14ac:dyDescent="0.35">
      <c r="A93" s="65" t="s">
        <v>83</v>
      </c>
      <c r="B93" s="78">
        <v>4</v>
      </c>
      <c r="C93" s="78">
        <v>74</v>
      </c>
      <c r="D93" s="76">
        <f t="shared" si="22"/>
        <v>78</v>
      </c>
      <c r="E93" s="77">
        <f t="shared" si="14"/>
        <v>0.46597765696875559</v>
      </c>
      <c r="F93" s="78">
        <v>8</v>
      </c>
      <c r="G93" s="78">
        <v>55</v>
      </c>
      <c r="H93" s="86">
        <f t="shared" si="23"/>
        <v>63</v>
      </c>
      <c r="I93" s="77">
        <f t="shared" si="15"/>
        <v>0.42132013642747274</v>
      </c>
      <c r="J93" s="78">
        <v>7</v>
      </c>
      <c r="K93" s="75">
        <v>35</v>
      </c>
      <c r="L93" s="86">
        <f t="shared" si="24"/>
        <v>42</v>
      </c>
      <c r="M93" s="77">
        <f t="shared" si="16"/>
        <v>0.36939313984168864</v>
      </c>
      <c r="N93" s="78">
        <v>8</v>
      </c>
      <c r="O93" s="75">
        <v>67</v>
      </c>
      <c r="P93" s="86">
        <f t="shared" si="25"/>
        <v>75</v>
      </c>
      <c r="Q93" s="77">
        <f t="shared" si="17"/>
        <v>0.51971450349941106</v>
      </c>
      <c r="R93" s="78">
        <v>11</v>
      </c>
      <c r="S93" s="75">
        <v>54</v>
      </c>
      <c r="T93" s="86">
        <f t="shared" si="26"/>
        <v>65</v>
      </c>
      <c r="U93" s="77">
        <f t="shared" si="28"/>
        <v>0.41873349223732526</v>
      </c>
      <c r="V93" s="78">
        <v>8</v>
      </c>
      <c r="W93" s="75">
        <v>67</v>
      </c>
      <c r="X93" s="86">
        <f t="shared" si="27"/>
        <v>75</v>
      </c>
      <c r="Y93" s="77">
        <f t="shared" si="29"/>
        <v>0.46442504179825372</v>
      </c>
      <c r="Z93" s="78">
        <v>4</v>
      </c>
      <c r="AA93" s="75">
        <v>46</v>
      </c>
      <c r="AB93" s="86">
        <f t="shared" si="21"/>
        <v>50</v>
      </c>
      <c r="AC93" s="77">
        <f t="shared" si="30"/>
        <v>0.33861573885954216</v>
      </c>
    </row>
    <row r="94" spans="1:29" x14ac:dyDescent="0.35">
      <c r="A94" s="65" t="s">
        <v>84</v>
      </c>
      <c r="B94" s="78">
        <v>55</v>
      </c>
      <c r="C94" s="78">
        <v>66</v>
      </c>
      <c r="D94" s="76">
        <f t="shared" si="22"/>
        <v>121</v>
      </c>
      <c r="E94" s="77">
        <f t="shared" si="14"/>
        <v>0.72286277555409528</v>
      </c>
      <c r="F94" s="78">
        <v>35</v>
      </c>
      <c r="G94" s="78">
        <v>92</v>
      </c>
      <c r="H94" s="86">
        <f t="shared" si="23"/>
        <v>127</v>
      </c>
      <c r="I94" s="77">
        <f t="shared" si="15"/>
        <v>0.84932789406808007</v>
      </c>
      <c r="J94" s="75">
        <v>18</v>
      </c>
      <c r="K94" s="75">
        <v>29</v>
      </c>
      <c r="L94" s="86">
        <f t="shared" si="24"/>
        <v>47</v>
      </c>
      <c r="M94" s="77">
        <f t="shared" si="16"/>
        <v>0.41336851363236587</v>
      </c>
      <c r="N94" s="75">
        <v>5</v>
      </c>
      <c r="O94" s="75">
        <v>95</v>
      </c>
      <c r="P94" s="86">
        <f t="shared" si="25"/>
        <v>100</v>
      </c>
      <c r="Q94" s="77">
        <f t="shared" si="17"/>
        <v>0.6929526713325479</v>
      </c>
      <c r="R94" s="75">
        <v>16</v>
      </c>
      <c r="S94" s="75">
        <v>43</v>
      </c>
      <c r="T94" s="86">
        <f t="shared" si="26"/>
        <v>59</v>
      </c>
      <c r="U94" s="77">
        <f t="shared" si="28"/>
        <v>0.38008116987695678</v>
      </c>
      <c r="V94" s="75">
        <v>10</v>
      </c>
      <c r="W94" s="75">
        <v>49</v>
      </c>
      <c r="X94" s="86">
        <f t="shared" si="27"/>
        <v>59</v>
      </c>
      <c r="Y94" s="77">
        <f t="shared" si="29"/>
        <v>0.36534769954795965</v>
      </c>
      <c r="Z94" s="75">
        <v>44</v>
      </c>
      <c r="AA94" s="75">
        <v>31</v>
      </c>
      <c r="AB94" s="86">
        <f t="shared" si="21"/>
        <v>75</v>
      </c>
      <c r="AC94" s="77">
        <f t="shared" si="30"/>
        <v>0.50792360828931327</v>
      </c>
    </row>
    <row r="95" spans="1:29" x14ac:dyDescent="0.35">
      <c r="A95" s="64" t="s">
        <v>85</v>
      </c>
      <c r="B95" s="72">
        <v>10</v>
      </c>
      <c r="C95" s="72">
        <v>43</v>
      </c>
      <c r="D95" s="73">
        <f t="shared" si="22"/>
        <v>53</v>
      </c>
      <c r="E95" s="74">
        <f t="shared" si="14"/>
        <v>0.31662584383774417</v>
      </c>
      <c r="F95" s="72">
        <v>4</v>
      </c>
      <c r="G95" s="72">
        <v>51</v>
      </c>
      <c r="H95" s="90">
        <f t="shared" si="23"/>
        <v>55</v>
      </c>
      <c r="I95" s="74">
        <f t="shared" si="15"/>
        <v>0.36781916672239684</v>
      </c>
      <c r="J95" s="79">
        <v>12</v>
      </c>
      <c r="K95" s="79">
        <v>44</v>
      </c>
      <c r="L95" s="90">
        <f t="shared" si="24"/>
        <v>56</v>
      </c>
      <c r="M95" s="74">
        <f t="shared" si="16"/>
        <v>0.49252418645558493</v>
      </c>
      <c r="N95" s="79">
        <v>8</v>
      </c>
      <c r="O95" s="79">
        <v>68</v>
      </c>
      <c r="P95" s="90">
        <f t="shared" si="25"/>
        <v>76</v>
      </c>
      <c r="Q95" s="74">
        <f t="shared" si="17"/>
        <v>0.52664403021273642</v>
      </c>
      <c r="R95" s="79">
        <v>12</v>
      </c>
      <c r="S95" s="79">
        <v>63</v>
      </c>
      <c r="T95" s="90">
        <f t="shared" si="26"/>
        <v>75</v>
      </c>
      <c r="U95" s="74">
        <f t="shared" si="28"/>
        <v>0.48315402950460612</v>
      </c>
      <c r="V95" s="79">
        <v>5</v>
      </c>
      <c r="W95" s="79">
        <v>44</v>
      </c>
      <c r="X95" s="90">
        <f t="shared" si="27"/>
        <v>49</v>
      </c>
      <c r="Y95" s="74">
        <f t="shared" si="29"/>
        <v>0.30342436064152584</v>
      </c>
      <c r="Z95" s="79">
        <v>6</v>
      </c>
      <c r="AA95" s="79">
        <v>44</v>
      </c>
      <c r="AB95" s="90">
        <f t="shared" si="21"/>
        <v>50</v>
      </c>
      <c r="AC95" s="74">
        <f t="shared" si="30"/>
        <v>0.33861573885954216</v>
      </c>
    </row>
    <row r="96" spans="1:29" x14ac:dyDescent="0.35">
      <c r="A96" s="63" t="s">
        <v>86</v>
      </c>
      <c r="B96" s="140">
        <f>SUM(B92:B95)</f>
        <v>92</v>
      </c>
      <c r="C96" s="140">
        <f>SUM(C92:C95)</f>
        <v>336</v>
      </c>
      <c r="D96" s="140">
        <f t="shared" si="22"/>
        <v>428</v>
      </c>
      <c r="E96" s="68">
        <f t="shared" si="14"/>
        <v>2.5569030408029154</v>
      </c>
      <c r="F96" s="140">
        <f>SUM(F92:F95)</f>
        <v>62</v>
      </c>
      <c r="G96" s="140">
        <f>SUM(G92:G95)</f>
        <v>277</v>
      </c>
      <c r="H96" s="67">
        <f t="shared" si="23"/>
        <v>339</v>
      </c>
      <c r="I96" s="68">
        <f t="shared" si="15"/>
        <v>2.2671035912525914</v>
      </c>
      <c r="J96" s="67">
        <f>SUM(J92:J95)</f>
        <v>57</v>
      </c>
      <c r="K96" s="67">
        <f>SUM(K92:K95)</f>
        <v>177</v>
      </c>
      <c r="L96" s="67">
        <f t="shared" si="24"/>
        <v>234</v>
      </c>
      <c r="M96" s="68">
        <f t="shared" si="16"/>
        <v>2.0580474934036941</v>
      </c>
      <c r="N96" s="67">
        <f>SUM(N92:N95)</f>
        <v>31</v>
      </c>
      <c r="O96" s="67">
        <f>SUM(O92:O95)</f>
        <v>287</v>
      </c>
      <c r="P96" s="67">
        <f t="shared" si="25"/>
        <v>318</v>
      </c>
      <c r="Q96" s="68">
        <f t="shared" si="17"/>
        <v>2.2035894948375025</v>
      </c>
      <c r="R96" s="67">
        <f>SUM(R92:R95)</f>
        <v>56</v>
      </c>
      <c r="S96" s="67">
        <f>SUM(S92:S95)</f>
        <v>234</v>
      </c>
      <c r="T96" s="67">
        <f t="shared" si="26"/>
        <v>290</v>
      </c>
      <c r="U96" s="68">
        <f t="shared" si="28"/>
        <v>1.8681955807511437</v>
      </c>
      <c r="V96" s="67">
        <f>SUM(V92:V95)</f>
        <v>54</v>
      </c>
      <c r="W96" s="67">
        <f>SUM(W92:W95)</f>
        <v>274</v>
      </c>
      <c r="X96" s="67">
        <f t="shared" si="27"/>
        <v>328</v>
      </c>
      <c r="Y96" s="68">
        <f t="shared" si="29"/>
        <v>2.0310855161310299</v>
      </c>
      <c r="Z96" s="67">
        <f>SUM(Z92:Z95)</f>
        <v>73</v>
      </c>
      <c r="AA96" s="67">
        <f>SUM(AA92:AA95)</f>
        <v>174</v>
      </c>
      <c r="AB96" s="67">
        <f t="shared" si="21"/>
        <v>247</v>
      </c>
      <c r="AC96" s="68">
        <f t="shared" si="30"/>
        <v>1.6727617499661385</v>
      </c>
    </row>
    <row r="97" spans="1:29" x14ac:dyDescent="0.35">
      <c r="A97" s="64" t="s">
        <v>87</v>
      </c>
      <c r="B97" s="72">
        <v>9</v>
      </c>
      <c r="C97" s="72">
        <v>50</v>
      </c>
      <c r="D97" s="73">
        <f t="shared" si="22"/>
        <v>59</v>
      </c>
      <c r="E97" s="74">
        <f t="shared" si="14"/>
        <v>0.35247027898918692</v>
      </c>
      <c r="F97" s="72">
        <v>2</v>
      </c>
      <c r="G97" s="72">
        <v>57</v>
      </c>
      <c r="H97" s="90">
        <f t="shared" si="23"/>
        <v>59</v>
      </c>
      <c r="I97" s="74">
        <f t="shared" si="15"/>
        <v>0.39456965157493479</v>
      </c>
      <c r="J97" s="79">
        <v>6</v>
      </c>
      <c r="K97" s="79">
        <v>36</v>
      </c>
      <c r="L97" s="90">
        <f t="shared" si="24"/>
        <v>42</v>
      </c>
      <c r="M97" s="74">
        <f t="shared" si="16"/>
        <v>0.36939313984168864</v>
      </c>
      <c r="N97" s="79">
        <v>2</v>
      </c>
      <c r="O97" s="79">
        <v>32</v>
      </c>
      <c r="P97" s="90">
        <f t="shared" si="25"/>
        <v>34</v>
      </c>
      <c r="Q97" s="74">
        <f t="shared" si="17"/>
        <v>0.23560390825306632</v>
      </c>
      <c r="R97" s="79">
        <v>7</v>
      </c>
      <c r="S97" s="79">
        <v>31</v>
      </c>
      <c r="T97" s="90">
        <f t="shared" si="26"/>
        <v>38</v>
      </c>
      <c r="U97" s="74">
        <f t="shared" si="28"/>
        <v>0.24479804161566704</v>
      </c>
      <c r="V97" s="79">
        <v>6</v>
      </c>
      <c r="W97" s="79">
        <v>52</v>
      </c>
      <c r="X97" s="90">
        <f t="shared" si="27"/>
        <v>58</v>
      </c>
      <c r="Y97" s="74">
        <f t="shared" si="29"/>
        <v>0.35915536565731626</v>
      </c>
      <c r="Z97" s="79">
        <v>5</v>
      </c>
      <c r="AA97" s="79">
        <v>41</v>
      </c>
      <c r="AB97" s="90">
        <f t="shared" si="21"/>
        <v>46</v>
      </c>
      <c r="AC97" s="74">
        <f t="shared" si="30"/>
        <v>0.3115264797507788</v>
      </c>
    </row>
    <row r="98" spans="1:29" x14ac:dyDescent="0.35">
      <c r="A98" s="70" t="s">
        <v>88</v>
      </c>
      <c r="B98" s="78">
        <v>2</v>
      </c>
      <c r="C98" s="146">
        <v>20</v>
      </c>
      <c r="D98" s="147">
        <f t="shared" si="22"/>
        <v>22</v>
      </c>
      <c r="E98" s="93">
        <f t="shared" si="14"/>
        <v>0.13142959555529002</v>
      </c>
      <c r="F98" s="78">
        <v>2</v>
      </c>
      <c r="G98" s="146">
        <v>17</v>
      </c>
      <c r="H98" s="92">
        <f t="shared" si="23"/>
        <v>19</v>
      </c>
      <c r="I98" s="93">
        <f t="shared" si="15"/>
        <v>0.12706480304955528</v>
      </c>
      <c r="J98" s="75">
        <v>2</v>
      </c>
      <c r="K98" s="91">
        <v>27</v>
      </c>
      <c r="L98" s="92">
        <f t="shared" si="24"/>
        <v>29</v>
      </c>
      <c r="M98" s="93">
        <f t="shared" si="16"/>
        <v>0.25505716798592787</v>
      </c>
      <c r="N98" s="75">
        <v>0</v>
      </c>
      <c r="O98" s="91">
        <v>16</v>
      </c>
      <c r="P98" s="92">
        <f t="shared" si="25"/>
        <v>16</v>
      </c>
      <c r="Q98" s="93">
        <f t="shared" si="17"/>
        <v>0.11087242741320769</v>
      </c>
      <c r="R98" s="91">
        <v>1</v>
      </c>
      <c r="S98" s="91">
        <v>16</v>
      </c>
      <c r="T98" s="92">
        <f t="shared" si="26"/>
        <v>17</v>
      </c>
      <c r="U98" s="93">
        <f t="shared" si="28"/>
        <v>0.10951491335437738</v>
      </c>
      <c r="V98" s="91">
        <v>3</v>
      </c>
      <c r="W98" s="91">
        <v>12</v>
      </c>
      <c r="X98" s="92">
        <f t="shared" si="27"/>
        <v>15</v>
      </c>
      <c r="Y98" s="93">
        <f t="shared" si="29"/>
        <v>9.2885008359650745E-2</v>
      </c>
      <c r="Z98" s="91">
        <v>1</v>
      </c>
      <c r="AA98" s="91">
        <v>5</v>
      </c>
      <c r="AB98" s="92">
        <f t="shared" si="21"/>
        <v>6</v>
      </c>
      <c r="AC98" s="93">
        <f t="shared" si="30"/>
        <v>4.063388866314506E-2</v>
      </c>
    </row>
    <row r="99" spans="1:29" x14ac:dyDescent="0.35">
      <c r="A99" s="63" t="s">
        <v>89</v>
      </c>
      <c r="B99" s="140">
        <f>SUM(B97:B98)</f>
        <v>11</v>
      </c>
      <c r="C99" s="140">
        <f>SUM(C97:C98)</f>
        <v>70</v>
      </c>
      <c r="D99" s="140">
        <f t="shared" si="22"/>
        <v>81</v>
      </c>
      <c r="E99" s="68">
        <f t="shared" si="14"/>
        <v>0.48389987454447697</v>
      </c>
      <c r="F99" s="140">
        <f>SUM(F97:F98)</f>
        <v>4</v>
      </c>
      <c r="G99" s="140">
        <f>SUM(G97:G98)</f>
        <v>74</v>
      </c>
      <c r="H99" s="67">
        <f t="shared" si="23"/>
        <v>78</v>
      </c>
      <c r="I99" s="68">
        <f t="shared" si="15"/>
        <v>0.52163445462448998</v>
      </c>
      <c r="J99" s="67">
        <f>SUM(J97:J98)</f>
        <v>8</v>
      </c>
      <c r="K99" s="67">
        <f>SUM(K97:K98)</f>
        <v>63</v>
      </c>
      <c r="L99" s="67">
        <f t="shared" si="24"/>
        <v>71</v>
      </c>
      <c r="M99" s="68">
        <f t="shared" si="16"/>
        <v>0.62445030782761657</v>
      </c>
      <c r="N99" s="67">
        <f>SUM(N97:N98)</f>
        <v>2</v>
      </c>
      <c r="O99" s="67">
        <f>SUM(O97:O98)</f>
        <v>48</v>
      </c>
      <c r="P99" s="67">
        <f t="shared" si="25"/>
        <v>50</v>
      </c>
      <c r="Q99" s="68">
        <f t="shared" si="17"/>
        <v>0.34647633566627395</v>
      </c>
      <c r="R99" s="67">
        <f>SUM(R97:R98)</f>
        <v>8</v>
      </c>
      <c r="S99" s="67">
        <f>SUM(S97:S98)</f>
        <v>47</v>
      </c>
      <c r="T99" s="67">
        <f t="shared" si="26"/>
        <v>55</v>
      </c>
      <c r="U99" s="68">
        <f t="shared" si="28"/>
        <v>0.35431295497004445</v>
      </c>
      <c r="V99" s="67">
        <f>SUM(V97:V98)</f>
        <v>9</v>
      </c>
      <c r="W99" s="67">
        <f>SUM(W97:W98)</f>
        <v>64</v>
      </c>
      <c r="X99" s="67">
        <f t="shared" si="27"/>
        <v>73</v>
      </c>
      <c r="Y99" s="68">
        <f t="shared" si="29"/>
        <v>0.45204037401696695</v>
      </c>
      <c r="Z99" s="67">
        <f>SUM(Z97:Z98)</f>
        <v>6</v>
      </c>
      <c r="AA99" s="67">
        <f>SUM(AA97:AA98)</f>
        <v>46</v>
      </c>
      <c r="AB99" s="67">
        <f t="shared" si="21"/>
        <v>52</v>
      </c>
      <c r="AC99" s="68">
        <f t="shared" si="30"/>
        <v>0.35216036841392384</v>
      </c>
    </row>
    <row r="100" spans="1:29" x14ac:dyDescent="0.35">
      <c r="A100" s="64" t="s">
        <v>90</v>
      </c>
      <c r="B100" s="72">
        <v>7</v>
      </c>
      <c r="C100" s="72">
        <v>236</v>
      </c>
      <c r="D100" s="73">
        <f t="shared" si="22"/>
        <v>243</v>
      </c>
      <c r="E100" s="74">
        <f t="shared" si="14"/>
        <v>1.451699623633431</v>
      </c>
      <c r="F100" s="72">
        <v>8</v>
      </c>
      <c r="G100" s="72">
        <v>120</v>
      </c>
      <c r="H100" s="90">
        <f t="shared" si="23"/>
        <v>128</v>
      </c>
      <c r="I100" s="74">
        <f t="shared" si="15"/>
        <v>0.85601551528121445</v>
      </c>
      <c r="J100" s="79">
        <v>7</v>
      </c>
      <c r="K100" s="79">
        <v>94</v>
      </c>
      <c r="L100" s="90">
        <f t="shared" si="24"/>
        <v>101</v>
      </c>
      <c r="M100" s="74">
        <f t="shared" si="16"/>
        <v>0.88830255057167995</v>
      </c>
      <c r="N100" s="79">
        <v>4</v>
      </c>
      <c r="O100" s="79">
        <v>531</v>
      </c>
      <c r="P100" s="90">
        <f t="shared" si="25"/>
        <v>535</v>
      </c>
      <c r="Q100" s="74">
        <f t="shared" si="17"/>
        <v>3.7072967916291319</v>
      </c>
      <c r="R100" s="79">
        <v>7</v>
      </c>
      <c r="S100" s="79">
        <v>285</v>
      </c>
      <c r="T100" s="90">
        <f t="shared" si="26"/>
        <v>292</v>
      </c>
      <c r="U100" s="74">
        <f t="shared" si="28"/>
        <v>1.8810796882045997</v>
      </c>
      <c r="V100" s="79">
        <v>8</v>
      </c>
      <c r="W100" s="79">
        <v>271</v>
      </c>
      <c r="X100" s="90">
        <f t="shared" si="27"/>
        <v>279</v>
      </c>
      <c r="Y100" s="74">
        <f t="shared" si="29"/>
        <v>1.7276611554895041</v>
      </c>
      <c r="Z100" s="79">
        <v>6</v>
      </c>
      <c r="AA100" s="79">
        <v>219</v>
      </c>
      <c r="AB100" s="90">
        <f t="shared" si="21"/>
        <v>225</v>
      </c>
      <c r="AC100" s="74">
        <f t="shared" si="30"/>
        <v>1.52377082486794</v>
      </c>
    </row>
    <row r="101" spans="1:29" x14ac:dyDescent="0.35">
      <c r="A101" s="65" t="s">
        <v>91</v>
      </c>
      <c r="B101" s="78">
        <v>1</v>
      </c>
      <c r="C101" s="78">
        <v>37</v>
      </c>
      <c r="D101" s="76">
        <f t="shared" si="22"/>
        <v>38</v>
      </c>
      <c r="E101" s="77">
        <f t="shared" si="14"/>
        <v>0.22701475595913734</v>
      </c>
      <c r="F101" s="78">
        <v>2</v>
      </c>
      <c r="G101" s="78">
        <v>25</v>
      </c>
      <c r="H101" s="86">
        <f t="shared" si="23"/>
        <v>27</v>
      </c>
      <c r="I101" s="77">
        <f t="shared" si="15"/>
        <v>0.18056577275463118</v>
      </c>
      <c r="J101" s="75">
        <v>4</v>
      </c>
      <c r="K101" s="75">
        <v>18</v>
      </c>
      <c r="L101" s="86">
        <f t="shared" si="24"/>
        <v>22</v>
      </c>
      <c r="M101" s="77">
        <f t="shared" si="16"/>
        <v>0.19349164467897978</v>
      </c>
      <c r="N101" s="75">
        <v>4</v>
      </c>
      <c r="O101" s="75">
        <v>35</v>
      </c>
      <c r="P101" s="86">
        <f t="shared" si="25"/>
        <v>39</v>
      </c>
      <c r="Q101" s="77">
        <f t="shared" si="17"/>
        <v>0.27025154181969369</v>
      </c>
      <c r="R101" s="75">
        <v>1</v>
      </c>
      <c r="S101" s="75">
        <v>43</v>
      </c>
      <c r="T101" s="86">
        <f t="shared" si="26"/>
        <v>44</v>
      </c>
      <c r="U101" s="77">
        <f t="shared" si="28"/>
        <v>0.28345036397603557</v>
      </c>
      <c r="V101" s="75">
        <v>5</v>
      </c>
      <c r="W101" s="75">
        <v>35</v>
      </c>
      <c r="X101" s="86">
        <f t="shared" si="27"/>
        <v>40</v>
      </c>
      <c r="Y101" s="77">
        <f t="shared" si="29"/>
        <v>0.24769335562573533</v>
      </c>
      <c r="Z101" s="75">
        <v>4</v>
      </c>
      <c r="AA101" s="75">
        <v>26</v>
      </c>
      <c r="AB101" s="86">
        <f t="shared" si="21"/>
        <v>30</v>
      </c>
      <c r="AC101" s="77">
        <f t="shared" si="30"/>
        <v>0.20316944331572531</v>
      </c>
    </row>
    <row r="102" spans="1:29" x14ac:dyDescent="0.35">
      <c r="A102" s="65" t="s">
        <v>92</v>
      </c>
      <c r="B102" s="78">
        <v>6</v>
      </c>
      <c r="C102" s="78">
        <v>213</v>
      </c>
      <c r="D102" s="76">
        <f t="shared" si="22"/>
        <v>219</v>
      </c>
      <c r="E102" s="77">
        <f t="shared" si="14"/>
        <v>1.3083218830276599</v>
      </c>
      <c r="F102" s="78">
        <v>4</v>
      </c>
      <c r="G102" s="78">
        <v>175</v>
      </c>
      <c r="H102" s="86">
        <f t="shared" si="23"/>
        <v>179</v>
      </c>
      <c r="I102" s="77">
        <f t="shared" si="15"/>
        <v>1.1970841971510735</v>
      </c>
      <c r="J102" s="75">
        <v>9</v>
      </c>
      <c r="K102" s="75">
        <v>148</v>
      </c>
      <c r="L102" s="86">
        <f t="shared" si="24"/>
        <v>157</v>
      </c>
      <c r="M102" s="77">
        <f t="shared" si="16"/>
        <v>1.3808267370272647</v>
      </c>
      <c r="N102" s="75">
        <v>13</v>
      </c>
      <c r="O102" s="75">
        <v>127</v>
      </c>
      <c r="P102" s="86">
        <f t="shared" si="25"/>
        <v>140</v>
      </c>
      <c r="Q102" s="77">
        <f t="shared" si="17"/>
        <v>0.97013373986556717</v>
      </c>
      <c r="R102" s="75">
        <v>14</v>
      </c>
      <c r="S102" s="75">
        <v>134</v>
      </c>
      <c r="T102" s="86">
        <f t="shared" si="26"/>
        <v>148</v>
      </c>
      <c r="U102" s="77">
        <f t="shared" si="28"/>
        <v>0.95342395155575599</v>
      </c>
      <c r="V102" s="75">
        <v>21</v>
      </c>
      <c r="W102" s="75">
        <v>135</v>
      </c>
      <c r="X102" s="86">
        <f t="shared" si="27"/>
        <v>156</v>
      </c>
      <c r="Y102" s="77">
        <f t="shared" si="29"/>
        <v>0.96600408694036777</v>
      </c>
      <c r="Z102" s="75">
        <v>15</v>
      </c>
      <c r="AA102" s="75">
        <v>121</v>
      </c>
      <c r="AB102" s="86">
        <f t="shared" si="21"/>
        <v>136</v>
      </c>
      <c r="AC102" s="77">
        <f t="shared" si="30"/>
        <v>0.92103480969795481</v>
      </c>
    </row>
    <row r="103" spans="1:29" x14ac:dyDescent="0.35">
      <c r="A103" s="65" t="s">
        <v>93</v>
      </c>
      <c r="B103" s="78">
        <v>28</v>
      </c>
      <c r="C103" s="78">
        <v>643</v>
      </c>
      <c r="D103" s="76">
        <f t="shared" si="22"/>
        <v>671</v>
      </c>
      <c r="E103" s="77">
        <f t="shared" si="14"/>
        <v>4.0086026644363466</v>
      </c>
      <c r="F103" s="78">
        <v>31</v>
      </c>
      <c r="G103" s="78">
        <v>600</v>
      </c>
      <c r="H103" s="86">
        <f t="shared" si="23"/>
        <v>631</v>
      </c>
      <c r="I103" s="77">
        <f t="shared" si="15"/>
        <v>4.2198889854878621</v>
      </c>
      <c r="J103" s="75">
        <v>19</v>
      </c>
      <c r="K103" s="75">
        <v>486</v>
      </c>
      <c r="L103" s="86">
        <f t="shared" si="24"/>
        <v>505</v>
      </c>
      <c r="M103" s="77">
        <f t="shared" si="16"/>
        <v>4.4415127528583991</v>
      </c>
      <c r="N103" s="75">
        <v>27</v>
      </c>
      <c r="O103" s="75">
        <v>555</v>
      </c>
      <c r="P103" s="86">
        <f t="shared" si="25"/>
        <v>582</v>
      </c>
      <c r="Q103" s="77">
        <f t="shared" si="17"/>
        <v>4.0329845471554293</v>
      </c>
      <c r="R103" s="75">
        <v>18</v>
      </c>
      <c r="S103" s="75">
        <v>569</v>
      </c>
      <c r="T103" s="86">
        <f t="shared" si="26"/>
        <v>587</v>
      </c>
      <c r="U103" s="77">
        <f t="shared" si="28"/>
        <v>3.7814855375893837</v>
      </c>
      <c r="V103" s="75">
        <v>25</v>
      </c>
      <c r="W103" s="75">
        <v>608</v>
      </c>
      <c r="X103" s="86">
        <f t="shared" si="27"/>
        <v>633</v>
      </c>
      <c r="Y103" s="77">
        <f t="shared" si="29"/>
        <v>3.9197473527772622</v>
      </c>
      <c r="Z103" s="75">
        <v>21</v>
      </c>
      <c r="AA103" s="75">
        <v>579</v>
      </c>
      <c r="AB103" s="86">
        <f t="shared" si="21"/>
        <v>600</v>
      </c>
      <c r="AC103" s="77">
        <f t="shared" si="30"/>
        <v>4.0633888663145061</v>
      </c>
    </row>
    <row r="104" spans="1:29" x14ac:dyDescent="0.35">
      <c r="A104" s="64" t="s">
        <v>94</v>
      </c>
      <c r="B104" s="72">
        <v>52</v>
      </c>
      <c r="C104" s="72">
        <v>660</v>
      </c>
      <c r="D104" s="73">
        <f t="shared" si="22"/>
        <v>712</v>
      </c>
      <c r="E104" s="74">
        <f t="shared" si="14"/>
        <v>4.2535396379712047</v>
      </c>
      <c r="F104" s="72">
        <v>50</v>
      </c>
      <c r="G104" s="72">
        <v>776</v>
      </c>
      <c r="H104" s="90">
        <f t="shared" si="23"/>
        <v>826</v>
      </c>
      <c r="I104" s="74">
        <f t="shared" si="15"/>
        <v>5.5239751220490874</v>
      </c>
      <c r="J104" s="79">
        <v>24</v>
      </c>
      <c r="K104" s="79">
        <v>616</v>
      </c>
      <c r="L104" s="90">
        <f t="shared" si="24"/>
        <v>640</v>
      </c>
      <c r="M104" s="74">
        <f t="shared" si="16"/>
        <v>5.6288478452066846</v>
      </c>
      <c r="N104" s="79">
        <v>30</v>
      </c>
      <c r="O104" s="79">
        <v>996</v>
      </c>
      <c r="P104" s="90">
        <f t="shared" si="25"/>
        <v>1026</v>
      </c>
      <c r="Q104" s="74">
        <f t="shared" si="17"/>
        <v>7.1096944078719426</v>
      </c>
      <c r="R104" s="79">
        <v>41</v>
      </c>
      <c r="S104" s="79">
        <v>1004</v>
      </c>
      <c r="T104" s="90">
        <f t="shared" si="26"/>
        <v>1045</v>
      </c>
      <c r="U104" s="74">
        <f t="shared" si="28"/>
        <v>6.7319461444308448</v>
      </c>
      <c r="V104" s="79">
        <v>46</v>
      </c>
      <c r="W104" s="79">
        <v>1116</v>
      </c>
      <c r="X104" s="90">
        <f t="shared" si="27"/>
        <v>1162</v>
      </c>
      <c r="Y104" s="74">
        <f t="shared" si="29"/>
        <v>7.1954919809276108</v>
      </c>
      <c r="Z104" s="79">
        <v>56</v>
      </c>
      <c r="AA104" s="79">
        <v>1233</v>
      </c>
      <c r="AB104" s="90">
        <f t="shared" si="21"/>
        <v>1289</v>
      </c>
      <c r="AC104" s="74">
        <f t="shared" si="30"/>
        <v>8.7295137477989968</v>
      </c>
    </row>
    <row r="105" spans="1:29" x14ac:dyDescent="0.35">
      <c r="A105" s="63" t="s">
        <v>95</v>
      </c>
      <c r="B105" s="140">
        <f>SUM(B100:B104)</f>
        <v>94</v>
      </c>
      <c r="C105" s="140">
        <f>SUM(C100:C104)</f>
        <v>1789</v>
      </c>
      <c r="D105" s="140">
        <f t="shared" si="22"/>
        <v>1883</v>
      </c>
      <c r="E105" s="68">
        <f t="shared" si="14"/>
        <v>11.24917856502778</v>
      </c>
      <c r="F105" s="140">
        <f>SUM(F100:F104)</f>
        <v>95</v>
      </c>
      <c r="G105" s="140">
        <f>SUM(G100:G104)</f>
        <v>1696</v>
      </c>
      <c r="H105" s="67">
        <f t="shared" si="23"/>
        <v>1791</v>
      </c>
      <c r="I105" s="68">
        <f t="shared" si="15"/>
        <v>11.977529592723869</v>
      </c>
      <c r="J105" s="67">
        <f>SUM(J100:J104)</f>
        <v>63</v>
      </c>
      <c r="K105" s="67">
        <f>SUM(K100:K104)</f>
        <v>1362</v>
      </c>
      <c r="L105" s="67">
        <f t="shared" si="24"/>
        <v>1425</v>
      </c>
      <c r="M105" s="68">
        <f t="shared" si="16"/>
        <v>12.532981530343006</v>
      </c>
      <c r="N105" s="67">
        <f>SUM(N100:N104)</f>
        <v>78</v>
      </c>
      <c r="O105" s="67">
        <f>SUM(O100:O104)</f>
        <v>2244</v>
      </c>
      <c r="P105" s="67">
        <f t="shared" si="25"/>
        <v>2322</v>
      </c>
      <c r="Q105" s="68">
        <f t="shared" si="17"/>
        <v>16.090361028341764</v>
      </c>
      <c r="R105" s="67">
        <f>SUM(R100:R104)</f>
        <v>81</v>
      </c>
      <c r="S105" s="67">
        <f>SUM(S100:S104)</f>
        <v>2035</v>
      </c>
      <c r="T105" s="67">
        <f t="shared" si="26"/>
        <v>2116</v>
      </c>
      <c r="U105" s="68">
        <f t="shared" si="28"/>
        <v>13.631385685756619</v>
      </c>
      <c r="V105" s="67">
        <f>SUM(V100:V104)</f>
        <v>105</v>
      </c>
      <c r="W105" s="67">
        <f>SUM(W100:W104)</f>
        <v>2165</v>
      </c>
      <c r="X105" s="67">
        <f t="shared" si="27"/>
        <v>2270</v>
      </c>
      <c r="Y105" s="68">
        <f t="shared" si="29"/>
        <v>14.05659793176048</v>
      </c>
      <c r="Z105" s="67">
        <f>SUM(Z100:Z104)</f>
        <v>102</v>
      </c>
      <c r="AA105" s="67">
        <f>SUM(AA100:AA104)</f>
        <v>2178</v>
      </c>
      <c r="AB105" s="67">
        <f t="shared" si="21"/>
        <v>2280</v>
      </c>
      <c r="AC105" s="68">
        <f t="shared" si="30"/>
        <v>15.440877691995125</v>
      </c>
    </row>
    <row r="106" spans="1:29" x14ac:dyDescent="0.35">
      <c r="A106" s="65" t="s">
        <v>96</v>
      </c>
      <c r="B106" s="78">
        <v>23</v>
      </c>
      <c r="C106" s="78">
        <v>285</v>
      </c>
      <c r="D106" s="76">
        <f t="shared" si="22"/>
        <v>308</v>
      </c>
      <c r="E106" s="77">
        <f t="shared" si="14"/>
        <v>1.8400143377740608</v>
      </c>
      <c r="F106" s="78">
        <v>24</v>
      </c>
      <c r="G106" s="78">
        <v>246</v>
      </c>
      <c r="H106" s="86">
        <f t="shared" si="23"/>
        <v>270</v>
      </c>
      <c r="I106" s="77">
        <f t="shared" si="15"/>
        <v>1.8056577275463119</v>
      </c>
      <c r="J106" s="75">
        <v>28</v>
      </c>
      <c r="K106" s="75">
        <v>199</v>
      </c>
      <c r="L106" s="86">
        <f t="shared" si="24"/>
        <v>227</v>
      </c>
      <c r="M106" s="77">
        <f t="shared" si="16"/>
        <v>1.996481970096746</v>
      </c>
      <c r="N106" s="75">
        <v>19</v>
      </c>
      <c r="O106" s="75">
        <v>218</v>
      </c>
      <c r="P106" s="86">
        <f t="shared" si="25"/>
        <v>237</v>
      </c>
      <c r="Q106" s="77">
        <f t="shared" si="17"/>
        <v>1.6422978310581389</v>
      </c>
      <c r="R106" s="75">
        <v>39</v>
      </c>
      <c r="S106" s="75">
        <v>240</v>
      </c>
      <c r="T106" s="86">
        <f t="shared" si="26"/>
        <v>279</v>
      </c>
      <c r="U106" s="77">
        <f t="shared" si="28"/>
        <v>1.7973329897571346</v>
      </c>
      <c r="V106" s="75">
        <v>46</v>
      </c>
      <c r="W106" s="75">
        <v>240</v>
      </c>
      <c r="X106" s="86">
        <f t="shared" si="27"/>
        <v>286</v>
      </c>
      <c r="Y106" s="77">
        <f t="shared" si="29"/>
        <v>1.7710074927240076</v>
      </c>
      <c r="Z106" s="75">
        <v>27</v>
      </c>
      <c r="AA106" s="75">
        <v>234</v>
      </c>
      <c r="AB106" s="86">
        <f t="shared" si="21"/>
        <v>261</v>
      </c>
      <c r="AC106" s="77">
        <f t="shared" si="30"/>
        <v>1.76757415684681</v>
      </c>
    </row>
    <row r="107" spans="1:29" x14ac:dyDescent="0.35">
      <c r="A107" s="64" t="s">
        <v>156</v>
      </c>
      <c r="B107" s="72">
        <v>6</v>
      </c>
      <c r="C107" s="72">
        <v>54</v>
      </c>
      <c r="D107" s="73">
        <f t="shared" si="22"/>
        <v>60</v>
      </c>
      <c r="E107" s="74">
        <f t="shared" si="14"/>
        <v>0.35844435151442738</v>
      </c>
      <c r="F107" s="72">
        <v>2</v>
      </c>
      <c r="G107" s="72">
        <v>63</v>
      </c>
      <c r="H107" s="90">
        <f t="shared" si="23"/>
        <v>65</v>
      </c>
      <c r="I107" s="74">
        <f t="shared" si="15"/>
        <v>0.43469537885374177</v>
      </c>
      <c r="J107" s="79">
        <v>4</v>
      </c>
      <c r="K107" s="79">
        <v>51</v>
      </c>
      <c r="L107" s="90">
        <f t="shared" si="24"/>
        <v>55</v>
      </c>
      <c r="M107" s="74">
        <f t="shared" si="16"/>
        <v>0.48372911169744942</v>
      </c>
      <c r="N107" s="79">
        <v>3</v>
      </c>
      <c r="O107" s="79">
        <v>42</v>
      </c>
      <c r="P107" s="90">
        <f t="shared" si="25"/>
        <v>45</v>
      </c>
      <c r="Q107" s="74">
        <f t="shared" si="17"/>
        <v>0.31182870209964658</v>
      </c>
      <c r="R107" s="79">
        <v>7</v>
      </c>
      <c r="S107" s="79">
        <v>68</v>
      </c>
      <c r="T107" s="90">
        <f t="shared" si="26"/>
        <v>75</v>
      </c>
      <c r="U107" s="74">
        <f t="shared" si="28"/>
        <v>0.48315402950460612</v>
      </c>
      <c r="V107" s="79">
        <v>7</v>
      </c>
      <c r="W107" s="79">
        <v>75</v>
      </c>
      <c r="X107" s="90">
        <f t="shared" si="27"/>
        <v>82</v>
      </c>
      <c r="Y107" s="74">
        <f t="shared" si="29"/>
        <v>0.50777137903275749</v>
      </c>
      <c r="Z107" s="79">
        <v>4</v>
      </c>
      <c r="AA107" s="79">
        <v>48</v>
      </c>
      <c r="AB107" s="90">
        <f t="shared" si="21"/>
        <v>52</v>
      </c>
      <c r="AC107" s="74">
        <f t="shared" si="30"/>
        <v>0.35216036841392384</v>
      </c>
    </row>
    <row r="108" spans="1:29" x14ac:dyDescent="0.35">
      <c r="A108" s="65" t="s">
        <v>98</v>
      </c>
      <c r="B108" s="78">
        <v>3</v>
      </c>
      <c r="C108" s="78">
        <v>39</v>
      </c>
      <c r="D108" s="76">
        <f t="shared" si="22"/>
        <v>42</v>
      </c>
      <c r="E108" s="77">
        <f t="shared" si="14"/>
        <v>0.25091104606009917</v>
      </c>
      <c r="F108" s="78">
        <v>6</v>
      </c>
      <c r="G108" s="78">
        <v>55</v>
      </c>
      <c r="H108" s="86">
        <f t="shared" si="23"/>
        <v>61</v>
      </c>
      <c r="I108" s="77">
        <f t="shared" si="15"/>
        <v>0.40794489400120382</v>
      </c>
      <c r="J108" s="78">
        <v>4</v>
      </c>
      <c r="K108" s="75">
        <v>46</v>
      </c>
      <c r="L108" s="86">
        <f t="shared" si="24"/>
        <v>50</v>
      </c>
      <c r="M108" s="77">
        <f t="shared" si="16"/>
        <v>0.43975373790677225</v>
      </c>
      <c r="N108" s="78">
        <v>6</v>
      </c>
      <c r="O108" s="75">
        <v>36</v>
      </c>
      <c r="P108" s="86">
        <f t="shared" si="25"/>
        <v>42</v>
      </c>
      <c r="Q108" s="77">
        <f t="shared" si="17"/>
        <v>0.29104012195967016</v>
      </c>
      <c r="R108" s="78">
        <v>2</v>
      </c>
      <c r="S108" s="75">
        <v>62</v>
      </c>
      <c r="T108" s="86">
        <f t="shared" si="26"/>
        <v>64</v>
      </c>
      <c r="U108" s="77">
        <f t="shared" si="28"/>
        <v>0.41229143851059713</v>
      </c>
      <c r="V108" s="78">
        <v>1</v>
      </c>
      <c r="W108" s="75">
        <v>43</v>
      </c>
      <c r="X108" s="86">
        <f t="shared" si="27"/>
        <v>44</v>
      </c>
      <c r="Y108" s="77">
        <f t="shared" si="29"/>
        <v>0.27246269118830885</v>
      </c>
      <c r="Z108" s="78">
        <v>3</v>
      </c>
      <c r="AA108" s="75">
        <v>41</v>
      </c>
      <c r="AB108" s="86">
        <f t="shared" si="21"/>
        <v>44</v>
      </c>
      <c r="AC108" s="77">
        <f t="shared" si="30"/>
        <v>0.29798185019639711</v>
      </c>
    </row>
    <row r="109" spans="1:29" x14ac:dyDescent="0.35">
      <c r="A109" s="65" t="s">
        <v>99</v>
      </c>
      <c r="B109" s="78">
        <v>14</v>
      </c>
      <c r="C109" s="78">
        <v>91</v>
      </c>
      <c r="D109" s="76">
        <f t="shared" si="22"/>
        <v>105</v>
      </c>
      <c r="E109" s="77">
        <f t="shared" si="14"/>
        <v>0.62727761515024794</v>
      </c>
      <c r="F109" s="78">
        <v>11</v>
      </c>
      <c r="G109" s="78">
        <v>109</v>
      </c>
      <c r="H109" s="86">
        <f t="shared" si="23"/>
        <v>120</v>
      </c>
      <c r="I109" s="77">
        <f t="shared" si="15"/>
        <v>0.80251454557613866</v>
      </c>
      <c r="J109" s="75">
        <v>9</v>
      </c>
      <c r="K109" s="75">
        <v>129</v>
      </c>
      <c r="L109" s="86">
        <f t="shared" si="24"/>
        <v>138</v>
      </c>
      <c r="M109" s="77">
        <f t="shared" si="16"/>
        <v>1.2137203166226913</v>
      </c>
      <c r="N109" s="75">
        <v>12</v>
      </c>
      <c r="O109" s="75">
        <v>93</v>
      </c>
      <c r="P109" s="86">
        <f t="shared" si="25"/>
        <v>105</v>
      </c>
      <c r="Q109" s="77">
        <f t="shared" si="17"/>
        <v>0.72760030489917538</v>
      </c>
      <c r="R109" s="75">
        <v>5</v>
      </c>
      <c r="S109" s="75">
        <v>111</v>
      </c>
      <c r="T109" s="86">
        <f t="shared" si="26"/>
        <v>116</v>
      </c>
      <c r="U109" s="77">
        <f t="shared" si="28"/>
        <v>0.74727823230045731</v>
      </c>
      <c r="V109" s="75">
        <v>12</v>
      </c>
      <c r="W109" s="75">
        <v>110</v>
      </c>
      <c r="X109" s="86">
        <f t="shared" si="27"/>
        <v>122</v>
      </c>
      <c r="Y109" s="77">
        <f t="shared" si="29"/>
        <v>0.75546473465849273</v>
      </c>
      <c r="Z109" s="75">
        <v>10</v>
      </c>
      <c r="AA109" s="75">
        <v>70</v>
      </c>
      <c r="AB109" s="86">
        <f t="shared" si="21"/>
        <v>80</v>
      </c>
      <c r="AC109" s="77">
        <f t="shared" si="30"/>
        <v>0.5417851821752675</v>
      </c>
    </row>
    <row r="110" spans="1:29" x14ac:dyDescent="0.35">
      <c r="A110" s="65" t="s">
        <v>100</v>
      </c>
      <c r="B110" s="78">
        <v>5</v>
      </c>
      <c r="C110" s="78">
        <v>75</v>
      </c>
      <c r="D110" s="76">
        <f t="shared" si="22"/>
        <v>80</v>
      </c>
      <c r="E110" s="77">
        <f t="shared" si="14"/>
        <v>0.47792580201923651</v>
      </c>
      <c r="F110" s="78">
        <v>8</v>
      </c>
      <c r="G110" s="78">
        <v>65</v>
      </c>
      <c r="H110" s="86">
        <f t="shared" si="23"/>
        <v>73</v>
      </c>
      <c r="I110" s="77">
        <f t="shared" si="15"/>
        <v>0.48819634855881761</v>
      </c>
      <c r="J110" s="78">
        <v>2</v>
      </c>
      <c r="K110" s="75">
        <v>57</v>
      </c>
      <c r="L110" s="86">
        <f t="shared" si="24"/>
        <v>59</v>
      </c>
      <c r="M110" s="77">
        <f t="shared" si="16"/>
        <v>0.51890941072999119</v>
      </c>
      <c r="N110" s="78">
        <v>6</v>
      </c>
      <c r="O110" s="75">
        <v>47</v>
      </c>
      <c r="P110" s="86">
        <f t="shared" si="25"/>
        <v>53</v>
      </c>
      <c r="Q110" s="77">
        <f t="shared" si="17"/>
        <v>0.36726491580625048</v>
      </c>
      <c r="R110" s="78">
        <v>8</v>
      </c>
      <c r="S110" s="75">
        <v>32</v>
      </c>
      <c r="T110" s="86">
        <f t="shared" si="26"/>
        <v>40</v>
      </c>
      <c r="U110" s="77">
        <f t="shared" si="28"/>
        <v>0.25768214906912323</v>
      </c>
      <c r="V110" s="78">
        <v>7</v>
      </c>
      <c r="W110" s="75">
        <v>38</v>
      </c>
      <c r="X110" s="86">
        <f t="shared" si="27"/>
        <v>45</v>
      </c>
      <c r="Y110" s="77">
        <f t="shared" si="29"/>
        <v>0.27865502507895223</v>
      </c>
      <c r="Z110" s="78">
        <v>4</v>
      </c>
      <c r="AA110" s="75">
        <v>30</v>
      </c>
      <c r="AB110" s="86">
        <f t="shared" si="21"/>
        <v>34</v>
      </c>
      <c r="AC110" s="77">
        <f t="shared" si="30"/>
        <v>0.2302587024244887</v>
      </c>
    </row>
    <row r="111" spans="1:29" x14ac:dyDescent="0.35">
      <c r="A111" s="64" t="s">
        <v>101</v>
      </c>
      <c r="B111" s="72">
        <v>2</v>
      </c>
      <c r="C111" s="72">
        <v>61</v>
      </c>
      <c r="D111" s="73">
        <f t="shared" si="22"/>
        <v>63</v>
      </c>
      <c r="E111" s="74">
        <f t="shared" si="14"/>
        <v>0.37636656909014876</v>
      </c>
      <c r="F111" s="72">
        <v>3</v>
      </c>
      <c r="G111" s="72">
        <v>44</v>
      </c>
      <c r="H111" s="90">
        <f t="shared" si="23"/>
        <v>47</v>
      </c>
      <c r="I111" s="74">
        <f t="shared" si="15"/>
        <v>0.31431819701732094</v>
      </c>
      <c r="J111" s="79">
        <v>0</v>
      </c>
      <c r="K111" s="79">
        <v>42</v>
      </c>
      <c r="L111" s="90">
        <f t="shared" si="24"/>
        <v>42</v>
      </c>
      <c r="M111" s="74">
        <f t="shared" si="16"/>
        <v>0.36939313984168864</v>
      </c>
      <c r="N111" s="79">
        <v>7</v>
      </c>
      <c r="O111" s="79">
        <v>39</v>
      </c>
      <c r="P111" s="90">
        <f t="shared" si="25"/>
        <v>46</v>
      </c>
      <c r="Q111" s="74">
        <f t="shared" si="17"/>
        <v>0.31875822881297206</v>
      </c>
      <c r="R111" s="79">
        <v>3</v>
      </c>
      <c r="S111" s="79">
        <v>57</v>
      </c>
      <c r="T111" s="90">
        <f t="shared" si="26"/>
        <v>60</v>
      </c>
      <c r="U111" s="74">
        <f t="shared" si="28"/>
        <v>0.38652322360368485</v>
      </c>
      <c r="V111" s="79">
        <v>1</v>
      </c>
      <c r="W111" s="79">
        <v>32</v>
      </c>
      <c r="X111" s="90">
        <f t="shared" si="27"/>
        <v>33</v>
      </c>
      <c r="Y111" s="74">
        <f t="shared" si="29"/>
        <v>0.20434701839123168</v>
      </c>
      <c r="Z111" s="79">
        <v>2</v>
      </c>
      <c r="AA111" s="79">
        <v>41</v>
      </c>
      <c r="AB111" s="90">
        <f t="shared" si="21"/>
        <v>43</v>
      </c>
      <c r="AC111" s="74">
        <f t="shared" si="30"/>
        <v>0.2912095354192063</v>
      </c>
    </row>
    <row r="112" spans="1:29" x14ac:dyDescent="0.35">
      <c r="A112" s="63" t="s">
        <v>102</v>
      </c>
      <c r="B112" s="140">
        <f>SUM(B106:B111)</f>
        <v>53</v>
      </c>
      <c r="C112" s="140">
        <f>SUM(C106:C111)</f>
        <v>605</v>
      </c>
      <c r="D112" s="140">
        <f t="shared" si="22"/>
        <v>658</v>
      </c>
      <c r="E112" s="68">
        <f t="shared" si="14"/>
        <v>3.9309397216082202</v>
      </c>
      <c r="F112" s="140">
        <f>SUM(F106:F111)</f>
        <v>54</v>
      </c>
      <c r="G112" s="140">
        <f>SUM(G106:G111)</f>
        <v>582</v>
      </c>
      <c r="H112" s="67">
        <f t="shared" si="23"/>
        <v>636</v>
      </c>
      <c r="I112" s="68">
        <f t="shared" si="15"/>
        <v>4.2533270915535351</v>
      </c>
      <c r="J112" s="67">
        <f>SUM(J106:J111)</f>
        <v>47</v>
      </c>
      <c r="K112" s="67">
        <f>SUM(K106:K111)</f>
        <v>524</v>
      </c>
      <c r="L112" s="67">
        <f t="shared" si="24"/>
        <v>571</v>
      </c>
      <c r="M112" s="68">
        <f t="shared" si="16"/>
        <v>5.0219876868953381</v>
      </c>
      <c r="N112" s="67">
        <f>SUM(N106:N111)</f>
        <v>53</v>
      </c>
      <c r="O112" s="67">
        <f>SUM(O106:O111)</f>
        <v>475</v>
      </c>
      <c r="P112" s="67">
        <f t="shared" si="25"/>
        <v>528</v>
      </c>
      <c r="Q112" s="68">
        <f t="shared" si="17"/>
        <v>3.6587901046358535</v>
      </c>
      <c r="R112" s="67">
        <f>SUM(R106:R111)</f>
        <v>64</v>
      </c>
      <c r="S112" s="67">
        <f>SUM(S106:S111)</f>
        <v>570</v>
      </c>
      <c r="T112" s="67">
        <f t="shared" si="26"/>
        <v>634</v>
      </c>
      <c r="U112" s="68">
        <f t="shared" si="28"/>
        <v>4.0842620627456032</v>
      </c>
      <c r="V112" s="67">
        <f>SUM(V106:V111)</f>
        <v>74</v>
      </c>
      <c r="W112" s="67">
        <f>SUM(W106:W111)</f>
        <v>538</v>
      </c>
      <c r="X112" s="67">
        <f t="shared" si="27"/>
        <v>612</v>
      </c>
      <c r="Y112" s="68">
        <f t="shared" si="29"/>
        <v>3.7897083410737507</v>
      </c>
      <c r="Z112" s="67">
        <f>SUM(Z106:Z111)</f>
        <v>50</v>
      </c>
      <c r="AA112" s="67">
        <f>SUM(AA106:AA111)</f>
        <v>464</v>
      </c>
      <c r="AB112" s="67">
        <f t="shared" si="21"/>
        <v>514</v>
      </c>
      <c r="AC112" s="68">
        <f t="shared" si="30"/>
        <v>3.4809697954760939</v>
      </c>
    </row>
    <row r="113" spans="1:29" x14ac:dyDescent="0.35">
      <c r="A113" s="64" t="s">
        <v>103</v>
      </c>
      <c r="B113" s="72">
        <v>4</v>
      </c>
      <c r="C113" s="72">
        <v>29</v>
      </c>
      <c r="D113" s="73">
        <f t="shared" si="22"/>
        <v>33</v>
      </c>
      <c r="E113" s="74">
        <f t="shared" si="14"/>
        <v>0.19714439333293507</v>
      </c>
      <c r="F113" s="72">
        <v>7</v>
      </c>
      <c r="G113" s="72">
        <v>27</v>
      </c>
      <c r="H113" s="90">
        <f t="shared" si="23"/>
        <v>34</v>
      </c>
      <c r="I113" s="74">
        <f t="shared" si="15"/>
        <v>0.22737912124657259</v>
      </c>
      <c r="J113" s="79">
        <v>1</v>
      </c>
      <c r="K113" s="79">
        <v>28</v>
      </c>
      <c r="L113" s="90">
        <f t="shared" si="24"/>
        <v>29</v>
      </c>
      <c r="M113" s="74">
        <f t="shared" si="16"/>
        <v>0.25505716798592787</v>
      </c>
      <c r="N113" s="79">
        <v>2</v>
      </c>
      <c r="O113" s="79">
        <v>48</v>
      </c>
      <c r="P113" s="90">
        <f t="shared" si="25"/>
        <v>50</v>
      </c>
      <c r="Q113" s="74">
        <f t="shared" si="17"/>
        <v>0.34647633566627395</v>
      </c>
      <c r="R113" s="79">
        <v>3</v>
      </c>
      <c r="S113" s="79">
        <v>45</v>
      </c>
      <c r="T113" s="90">
        <f t="shared" si="26"/>
        <v>48</v>
      </c>
      <c r="U113" s="74">
        <f t="shared" si="28"/>
        <v>0.30921857888294785</v>
      </c>
      <c r="V113" s="79">
        <v>4</v>
      </c>
      <c r="W113" s="79">
        <v>30</v>
      </c>
      <c r="X113" s="90">
        <f t="shared" si="27"/>
        <v>34</v>
      </c>
      <c r="Y113" s="74">
        <f t="shared" si="29"/>
        <v>0.21053935228187501</v>
      </c>
      <c r="Z113" s="79">
        <v>4</v>
      </c>
      <c r="AA113" s="79">
        <v>43</v>
      </c>
      <c r="AB113" s="90">
        <f t="shared" si="21"/>
        <v>47</v>
      </c>
      <c r="AC113" s="74">
        <f t="shared" si="30"/>
        <v>0.31829879452796966</v>
      </c>
    </row>
    <row r="114" spans="1:29" x14ac:dyDescent="0.35">
      <c r="A114" s="70" t="s">
        <v>104</v>
      </c>
      <c r="B114" s="146">
        <v>12</v>
      </c>
      <c r="C114" s="146">
        <v>90</v>
      </c>
      <c r="D114" s="147">
        <f t="shared" si="22"/>
        <v>102</v>
      </c>
      <c r="E114" s="93">
        <f t="shared" si="14"/>
        <v>0.60935539757452661</v>
      </c>
      <c r="F114" s="146">
        <v>12</v>
      </c>
      <c r="G114" s="146">
        <v>104</v>
      </c>
      <c r="H114" s="92">
        <f t="shared" si="23"/>
        <v>116</v>
      </c>
      <c r="I114" s="93">
        <f t="shared" si="15"/>
        <v>0.7757640607236006</v>
      </c>
      <c r="J114" s="91">
        <v>10</v>
      </c>
      <c r="K114" s="91">
        <v>86</v>
      </c>
      <c r="L114" s="92">
        <f t="shared" si="24"/>
        <v>96</v>
      </c>
      <c r="M114" s="93">
        <f t="shared" si="16"/>
        <v>0.84432717678100255</v>
      </c>
      <c r="N114" s="91">
        <v>13</v>
      </c>
      <c r="O114" s="91">
        <v>103</v>
      </c>
      <c r="P114" s="92">
        <f t="shared" si="25"/>
        <v>116</v>
      </c>
      <c r="Q114" s="93">
        <f t="shared" si="17"/>
        <v>0.8038250987457557</v>
      </c>
      <c r="R114" s="91">
        <v>11</v>
      </c>
      <c r="S114" s="91">
        <v>196</v>
      </c>
      <c r="T114" s="92">
        <f t="shared" si="26"/>
        <v>207</v>
      </c>
      <c r="U114" s="93">
        <f t="shared" si="28"/>
        <v>1.3335051214327127</v>
      </c>
      <c r="V114" s="91">
        <v>15</v>
      </c>
      <c r="W114" s="91">
        <v>114</v>
      </c>
      <c r="X114" s="92">
        <f t="shared" si="27"/>
        <v>129</v>
      </c>
      <c r="Y114" s="93">
        <f t="shared" si="29"/>
        <v>0.7988110718929966</v>
      </c>
      <c r="Z114" s="91">
        <v>10</v>
      </c>
      <c r="AA114" s="91">
        <v>58</v>
      </c>
      <c r="AB114" s="92">
        <f t="shared" si="21"/>
        <v>68</v>
      </c>
      <c r="AC114" s="93">
        <f t="shared" si="30"/>
        <v>0.46051740484897741</v>
      </c>
    </row>
    <row r="115" spans="1:29" x14ac:dyDescent="0.35">
      <c r="A115" s="63" t="s">
        <v>105</v>
      </c>
      <c r="B115" s="140">
        <f>SUM(B113:B114)</f>
        <v>16</v>
      </c>
      <c r="C115" s="140">
        <f>SUM(C113:C114)</f>
        <v>119</v>
      </c>
      <c r="D115" s="140">
        <f t="shared" si="22"/>
        <v>135</v>
      </c>
      <c r="E115" s="68">
        <f t="shared" si="14"/>
        <v>0.80649979090746171</v>
      </c>
      <c r="F115" s="140">
        <f>SUM(F113:F114)</f>
        <v>19</v>
      </c>
      <c r="G115" s="140">
        <f>SUM(G113:G114)</f>
        <v>131</v>
      </c>
      <c r="H115" s="67">
        <f t="shared" si="23"/>
        <v>150</v>
      </c>
      <c r="I115" s="68">
        <f t="shared" si="15"/>
        <v>1.0031431819701733</v>
      </c>
      <c r="J115" s="67">
        <f>SUM(J113:J114)</f>
        <v>11</v>
      </c>
      <c r="K115" s="67">
        <f>SUM(K113:K114)</f>
        <v>114</v>
      </c>
      <c r="L115" s="67">
        <f t="shared" si="24"/>
        <v>125</v>
      </c>
      <c r="M115" s="68">
        <f t="shared" si="16"/>
        <v>1.0993843447669305</v>
      </c>
      <c r="N115" s="67">
        <f>SUM(N113:N114)</f>
        <v>15</v>
      </c>
      <c r="O115" s="67">
        <f>SUM(O113:O114)</f>
        <v>151</v>
      </c>
      <c r="P115" s="67">
        <f t="shared" si="25"/>
        <v>166</v>
      </c>
      <c r="Q115" s="68">
        <f t="shared" si="17"/>
        <v>1.1503014344120297</v>
      </c>
      <c r="R115" s="67">
        <f>SUM(R113:R114)</f>
        <v>14</v>
      </c>
      <c r="S115" s="67">
        <f>SUM(S113:S114)</f>
        <v>241</v>
      </c>
      <c r="T115" s="67">
        <f t="shared" si="26"/>
        <v>255</v>
      </c>
      <c r="U115" s="68">
        <f t="shared" si="28"/>
        <v>1.6427237003156607</v>
      </c>
      <c r="V115" s="67">
        <f>SUM(V113:V114)</f>
        <v>19</v>
      </c>
      <c r="W115" s="67">
        <f>SUM(W113:W114)</f>
        <v>144</v>
      </c>
      <c r="X115" s="67">
        <f t="shared" si="27"/>
        <v>163</v>
      </c>
      <c r="Y115" s="68">
        <f t="shared" si="29"/>
        <v>1.0093504241748714</v>
      </c>
      <c r="Z115" s="67">
        <f>SUM(Z113:Z114)</f>
        <v>14</v>
      </c>
      <c r="AA115" s="67">
        <f>SUM(AA113:AA114)</f>
        <v>101</v>
      </c>
      <c r="AB115" s="67">
        <f t="shared" si="21"/>
        <v>115</v>
      </c>
      <c r="AC115" s="68">
        <f t="shared" si="30"/>
        <v>0.77881619937694702</v>
      </c>
    </row>
    <row r="116" spans="1:29" x14ac:dyDescent="0.35">
      <c r="A116" s="64" t="s">
        <v>106</v>
      </c>
      <c r="B116" s="72">
        <v>1</v>
      </c>
      <c r="C116" s="72">
        <v>71</v>
      </c>
      <c r="D116" s="73">
        <f t="shared" si="22"/>
        <v>72</v>
      </c>
      <c r="E116" s="74">
        <f t="shared" si="14"/>
        <v>0.43013322181731284</v>
      </c>
      <c r="F116" s="72">
        <v>2</v>
      </c>
      <c r="G116" s="72">
        <v>65</v>
      </c>
      <c r="H116" s="90">
        <f t="shared" si="23"/>
        <v>67</v>
      </c>
      <c r="I116" s="74">
        <f t="shared" si="15"/>
        <v>0.44807062128001068</v>
      </c>
      <c r="J116" s="79">
        <v>5</v>
      </c>
      <c r="K116" s="79">
        <v>73</v>
      </c>
      <c r="L116" s="90">
        <f t="shared" si="24"/>
        <v>78</v>
      </c>
      <c r="M116" s="74">
        <f t="shared" si="16"/>
        <v>0.68601583113456466</v>
      </c>
      <c r="N116" s="79">
        <v>4</v>
      </c>
      <c r="O116" s="79">
        <v>43</v>
      </c>
      <c r="P116" s="90">
        <f t="shared" si="25"/>
        <v>47</v>
      </c>
      <c r="Q116" s="74">
        <f t="shared" si="17"/>
        <v>0.32568775552629753</v>
      </c>
      <c r="R116" s="79">
        <v>4</v>
      </c>
      <c r="S116" s="79">
        <v>59</v>
      </c>
      <c r="T116" s="90">
        <f t="shared" si="26"/>
        <v>63</v>
      </c>
      <c r="U116" s="74">
        <f t="shared" si="28"/>
        <v>0.40584938478386906</v>
      </c>
      <c r="V116" s="79">
        <v>1</v>
      </c>
      <c r="W116" s="79">
        <v>37</v>
      </c>
      <c r="X116" s="90">
        <f t="shared" si="27"/>
        <v>38</v>
      </c>
      <c r="Y116" s="74">
        <f t="shared" si="29"/>
        <v>0.23530868784444858</v>
      </c>
      <c r="Z116" s="79">
        <v>2</v>
      </c>
      <c r="AA116" s="79">
        <v>25</v>
      </c>
      <c r="AB116" s="90">
        <f t="shared" si="21"/>
        <v>27</v>
      </c>
      <c r="AC116" s="74">
        <f t="shared" si="30"/>
        <v>0.18285249898415276</v>
      </c>
    </row>
    <row r="117" spans="1:29" x14ac:dyDescent="0.35">
      <c r="A117" s="65" t="s">
        <v>107</v>
      </c>
      <c r="B117" s="78">
        <v>13</v>
      </c>
      <c r="C117" s="78">
        <v>65</v>
      </c>
      <c r="D117" s="76">
        <f t="shared" si="22"/>
        <v>78</v>
      </c>
      <c r="E117" s="77">
        <f t="shared" si="14"/>
        <v>0.46597765696875559</v>
      </c>
      <c r="F117" s="78">
        <v>5</v>
      </c>
      <c r="G117" s="78">
        <v>77</v>
      </c>
      <c r="H117" s="86">
        <f t="shared" si="23"/>
        <v>82</v>
      </c>
      <c r="I117" s="77">
        <f t="shared" si="15"/>
        <v>0.54838493947702804</v>
      </c>
      <c r="J117" s="75">
        <v>2</v>
      </c>
      <c r="K117" s="75">
        <v>56</v>
      </c>
      <c r="L117" s="86">
        <f t="shared" si="24"/>
        <v>58</v>
      </c>
      <c r="M117" s="77">
        <f t="shared" si="16"/>
        <v>0.51011433597185574</v>
      </c>
      <c r="N117" s="75">
        <v>3</v>
      </c>
      <c r="O117" s="75">
        <v>145</v>
      </c>
      <c r="P117" s="86">
        <f t="shared" si="25"/>
        <v>148</v>
      </c>
      <c r="Q117" s="77">
        <f t="shared" si="17"/>
        <v>1.025569953572171</v>
      </c>
      <c r="R117" s="75">
        <v>3</v>
      </c>
      <c r="S117" s="75">
        <v>117</v>
      </c>
      <c r="T117" s="86">
        <f t="shared" si="26"/>
        <v>120</v>
      </c>
      <c r="U117" s="77">
        <f t="shared" si="28"/>
        <v>0.7730464472073697</v>
      </c>
      <c r="V117" s="75">
        <v>12</v>
      </c>
      <c r="W117" s="75">
        <v>83</v>
      </c>
      <c r="X117" s="86">
        <f t="shared" si="27"/>
        <v>95</v>
      </c>
      <c r="Y117" s="77">
        <f t="shared" si="29"/>
        <v>0.58827171961112146</v>
      </c>
      <c r="Z117" s="75">
        <v>10</v>
      </c>
      <c r="AA117" s="75">
        <v>119</v>
      </c>
      <c r="AB117" s="86">
        <f t="shared" si="21"/>
        <v>129</v>
      </c>
      <c r="AC117" s="77">
        <f t="shared" si="30"/>
        <v>0.87362860625761884</v>
      </c>
    </row>
    <row r="118" spans="1:29" x14ac:dyDescent="0.35">
      <c r="A118" s="65" t="s">
        <v>108</v>
      </c>
      <c r="B118" s="78">
        <v>2</v>
      </c>
      <c r="C118" s="78">
        <v>36</v>
      </c>
      <c r="D118" s="76">
        <f t="shared" si="22"/>
        <v>38</v>
      </c>
      <c r="E118" s="77">
        <f t="shared" si="14"/>
        <v>0.22701475595913734</v>
      </c>
      <c r="F118" s="78" t="s">
        <v>164</v>
      </c>
      <c r="G118" s="78">
        <v>45</v>
      </c>
      <c r="H118" s="86">
        <f t="shared" si="23"/>
        <v>45</v>
      </c>
      <c r="I118" s="77">
        <f t="shared" si="15"/>
        <v>0.30094295459105197</v>
      </c>
      <c r="J118" s="75">
        <v>3</v>
      </c>
      <c r="K118" s="75">
        <v>28</v>
      </c>
      <c r="L118" s="86">
        <f t="shared" si="24"/>
        <v>31</v>
      </c>
      <c r="M118" s="77">
        <f t="shared" si="16"/>
        <v>0.27264731750219878</v>
      </c>
      <c r="N118" s="75">
        <v>0</v>
      </c>
      <c r="O118" s="75">
        <v>33</v>
      </c>
      <c r="P118" s="86">
        <f t="shared" si="25"/>
        <v>33</v>
      </c>
      <c r="Q118" s="77">
        <f t="shared" si="17"/>
        <v>0.22867438153974085</v>
      </c>
      <c r="R118" s="75">
        <v>3</v>
      </c>
      <c r="S118" s="75">
        <v>47</v>
      </c>
      <c r="T118" s="86">
        <f t="shared" si="26"/>
        <v>50</v>
      </c>
      <c r="U118" s="77">
        <f t="shared" si="28"/>
        <v>0.32210268633640404</v>
      </c>
      <c r="V118" s="75">
        <v>3</v>
      </c>
      <c r="W118" s="75">
        <v>34</v>
      </c>
      <c r="X118" s="86">
        <f t="shared" si="27"/>
        <v>37</v>
      </c>
      <c r="Y118" s="77">
        <f t="shared" si="29"/>
        <v>0.2291163539538052</v>
      </c>
      <c r="Z118" s="75">
        <v>0</v>
      </c>
      <c r="AA118" s="75">
        <v>13</v>
      </c>
      <c r="AB118" s="86">
        <f t="shared" si="21"/>
        <v>13</v>
      </c>
      <c r="AC118" s="77">
        <f t="shared" si="30"/>
        <v>8.804009210348096E-2</v>
      </c>
    </row>
    <row r="119" spans="1:29" x14ac:dyDescent="0.35">
      <c r="A119" s="65" t="s">
        <v>109</v>
      </c>
      <c r="B119" s="78">
        <v>3</v>
      </c>
      <c r="C119" s="78">
        <v>72</v>
      </c>
      <c r="D119" s="76">
        <f t="shared" si="22"/>
        <v>75</v>
      </c>
      <c r="E119" s="77">
        <f t="shared" ref="E119:E139" si="31">D119/D$139*100</f>
        <v>0.44805543939303427</v>
      </c>
      <c r="F119" s="78">
        <v>2</v>
      </c>
      <c r="G119" s="78">
        <v>58</v>
      </c>
      <c r="H119" s="86">
        <f t="shared" si="23"/>
        <v>60</v>
      </c>
      <c r="I119" s="77">
        <f t="shared" ref="I119:I139" si="32">H119/H$139*100</f>
        <v>0.40125727278806933</v>
      </c>
      <c r="J119" s="75">
        <v>4</v>
      </c>
      <c r="K119" s="75">
        <v>49</v>
      </c>
      <c r="L119" s="86">
        <f t="shared" si="24"/>
        <v>53</v>
      </c>
      <c r="M119" s="77">
        <f t="shared" ref="M119:M139" si="33">L119/L$139*100</f>
        <v>0.46613896218117856</v>
      </c>
      <c r="N119" s="75">
        <v>17</v>
      </c>
      <c r="O119" s="75">
        <v>63</v>
      </c>
      <c r="P119" s="86">
        <f t="shared" si="25"/>
        <v>80</v>
      </c>
      <c r="Q119" s="77">
        <f t="shared" ref="Q119:Q139" si="34">P119/P$139*100</f>
        <v>0.55436213706603843</v>
      </c>
      <c r="R119" s="75">
        <v>11</v>
      </c>
      <c r="S119" s="75">
        <v>69</v>
      </c>
      <c r="T119" s="86">
        <f t="shared" si="26"/>
        <v>80</v>
      </c>
      <c r="U119" s="77">
        <f t="shared" ref="U119:U135" si="35">T119/T$139*100</f>
        <v>0.51536429813824647</v>
      </c>
      <c r="V119" s="75">
        <v>10</v>
      </c>
      <c r="W119" s="75">
        <v>54</v>
      </c>
      <c r="X119" s="86">
        <f t="shared" si="27"/>
        <v>64</v>
      </c>
      <c r="Y119" s="77">
        <f t="shared" ref="Y119:Y139" si="36">X119/X$139*100</f>
        <v>0.39630936900117658</v>
      </c>
      <c r="Z119" s="75">
        <v>4</v>
      </c>
      <c r="AA119" s="75">
        <v>51</v>
      </c>
      <c r="AB119" s="86">
        <f t="shared" si="21"/>
        <v>55</v>
      </c>
      <c r="AC119" s="77">
        <f t="shared" ref="AC119:AC139" si="37">AB119/AB$139*100</f>
        <v>0.37247731274549639</v>
      </c>
    </row>
    <row r="120" spans="1:29" x14ac:dyDescent="0.35">
      <c r="A120" s="64" t="s">
        <v>110</v>
      </c>
      <c r="B120" s="72">
        <v>1</v>
      </c>
      <c r="C120" s="72">
        <v>18</v>
      </c>
      <c r="D120" s="73">
        <f t="shared" si="22"/>
        <v>19</v>
      </c>
      <c r="E120" s="74">
        <f t="shared" si="31"/>
        <v>0.11350737797956867</v>
      </c>
      <c r="F120" s="72">
        <v>2</v>
      </c>
      <c r="G120" s="72">
        <v>15</v>
      </c>
      <c r="H120" s="90">
        <f t="shared" si="23"/>
        <v>17</v>
      </c>
      <c r="I120" s="74">
        <f t="shared" si="32"/>
        <v>0.11368956062328629</v>
      </c>
      <c r="J120" s="79">
        <v>0</v>
      </c>
      <c r="K120" s="79">
        <v>10</v>
      </c>
      <c r="L120" s="90">
        <f t="shared" si="24"/>
        <v>10</v>
      </c>
      <c r="M120" s="74">
        <f t="shared" si="33"/>
        <v>8.7950747581354446E-2</v>
      </c>
      <c r="N120" s="79">
        <v>2</v>
      </c>
      <c r="O120" s="79">
        <v>7</v>
      </c>
      <c r="P120" s="90">
        <f t="shared" si="25"/>
        <v>9</v>
      </c>
      <c r="Q120" s="74">
        <f t="shared" si="34"/>
        <v>6.2365740419929316E-2</v>
      </c>
      <c r="R120" s="79">
        <v>1</v>
      </c>
      <c r="S120" s="79">
        <v>6</v>
      </c>
      <c r="T120" s="90">
        <f t="shared" si="26"/>
        <v>7</v>
      </c>
      <c r="U120" s="74">
        <f t="shared" si="35"/>
        <v>4.5094376087096565E-2</v>
      </c>
      <c r="V120" s="79">
        <v>2</v>
      </c>
      <c r="W120" s="79">
        <v>10</v>
      </c>
      <c r="X120" s="90">
        <f t="shared" si="27"/>
        <v>12</v>
      </c>
      <c r="Y120" s="74">
        <f t="shared" si="36"/>
        <v>7.4308006687720599E-2</v>
      </c>
      <c r="Z120" s="79">
        <v>0</v>
      </c>
      <c r="AA120" s="79">
        <v>4</v>
      </c>
      <c r="AB120" s="90">
        <f t="shared" si="21"/>
        <v>4</v>
      </c>
      <c r="AC120" s="74">
        <f t="shared" si="37"/>
        <v>2.7089259108763378E-2</v>
      </c>
    </row>
    <row r="121" spans="1:29" x14ac:dyDescent="0.35">
      <c r="A121" s="63" t="s">
        <v>111</v>
      </c>
      <c r="B121" s="140">
        <f>SUM(B116:B120)</f>
        <v>20</v>
      </c>
      <c r="C121" s="140">
        <f>SUM(C116:C120)</f>
        <v>262</v>
      </c>
      <c r="D121" s="140">
        <f t="shared" si="22"/>
        <v>282</v>
      </c>
      <c r="E121" s="68">
        <f t="shared" si="31"/>
        <v>1.6846884521178087</v>
      </c>
      <c r="F121" s="140">
        <f>SUM(F116:F120)</f>
        <v>11</v>
      </c>
      <c r="G121" s="140">
        <f>SUM(G116:G120)</f>
        <v>260</v>
      </c>
      <c r="H121" s="67">
        <f t="shared" si="23"/>
        <v>271</v>
      </c>
      <c r="I121" s="68">
        <f t="shared" si="32"/>
        <v>1.8123453487594463</v>
      </c>
      <c r="J121" s="67">
        <f>SUM(J116:J120)</f>
        <v>14</v>
      </c>
      <c r="K121" s="67">
        <f>SUM(K116:K120)</f>
        <v>216</v>
      </c>
      <c r="L121" s="67">
        <f t="shared" si="24"/>
        <v>230</v>
      </c>
      <c r="M121" s="68">
        <f t="shared" si="33"/>
        <v>2.0228671943711523</v>
      </c>
      <c r="N121" s="67">
        <f>SUM(N116:N120)</f>
        <v>26</v>
      </c>
      <c r="O121" s="67">
        <f>SUM(O116:O120)</f>
        <v>291</v>
      </c>
      <c r="P121" s="67">
        <f t="shared" si="25"/>
        <v>317</v>
      </c>
      <c r="Q121" s="68">
        <f t="shared" si="34"/>
        <v>2.1966599681241772</v>
      </c>
      <c r="R121" s="67">
        <f>SUM(R116:R120)</f>
        <v>22</v>
      </c>
      <c r="S121" s="67">
        <f>SUM(S116:S120)</f>
        <v>298</v>
      </c>
      <c r="T121" s="67">
        <f t="shared" si="26"/>
        <v>320</v>
      </c>
      <c r="U121" s="68">
        <f t="shared" si="35"/>
        <v>2.0614571925529859</v>
      </c>
      <c r="V121" s="67">
        <f>SUM(V116:V120)</f>
        <v>28</v>
      </c>
      <c r="W121" s="67">
        <f>SUM(W116:W120)</f>
        <v>218</v>
      </c>
      <c r="X121" s="67">
        <f t="shared" si="27"/>
        <v>246</v>
      </c>
      <c r="Y121" s="68">
        <f t="shared" si="36"/>
        <v>1.5233141370982723</v>
      </c>
      <c r="Z121" s="67">
        <f>SUM(Z116:Z120)</f>
        <v>16</v>
      </c>
      <c r="AA121" s="67">
        <f>SUM(AA116:AA120)</f>
        <v>212</v>
      </c>
      <c r="AB121" s="67">
        <f t="shared" si="21"/>
        <v>228</v>
      </c>
      <c r="AC121" s="68">
        <f t="shared" si="37"/>
        <v>1.5440877691995123</v>
      </c>
    </row>
    <row r="122" spans="1:29" x14ac:dyDescent="0.35">
      <c r="A122" s="64" t="s">
        <v>112</v>
      </c>
      <c r="B122" s="72">
        <v>2</v>
      </c>
      <c r="C122" s="72">
        <v>45</v>
      </c>
      <c r="D122" s="73">
        <f t="shared" si="22"/>
        <v>47</v>
      </c>
      <c r="E122" s="74">
        <f t="shared" si="31"/>
        <v>0.28078140868630147</v>
      </c>
      <c r="F122" s="72">
        <v>2</v>
      </c>
      <c r="G122" s="72">
        <v>41</v>
      </c>
      <c r="H122" s="90">
        <f t="shared" si="23"/>
        <v>43</v>
      </c>
      <c r="I122" s="74">
        <f t="shared" si="32"/>
        <v>0.287567712164783</v>
      </c>
      <c r="J122" s="79">
        <v>0</v>
      </c>
      <c r="K122" s="79">
        <v>44</v>
      </c>
      <c r="L122" s="90">
        <f t="shared" si="24"/>
        <v>44</v>
      </c>
      <c r="M122" s="74">
        <f t="shared" si="33"/>
        <v>0.38698328935795956</v>
      </c>
      <c r="N122" s="79">
        <v>9</v>
      </c>
      <c r="O122" s="79">
        <v>40</v>
      </c>
      <c r="P122" s="90">
        <f t="shared" si="25"/>
        <v>49</v>
      </c>
      <c r="Q122" s="74">
        <f t="shared" si="34"/>
        <v>0.33954680895294848</v>
      </c>
      <c r="R122" s="79">
        <v>4</v>
      </c>
      <c r="S122" s="79">
        <v>37</v>
      </c>
      <c r="T122" s="90">
        <f t="shared" si="26"/>
        <v>41</v>
      </c>
      <c r="U122" s="74">
        <f t="shared" si="35"/>
        <v>0.26412420279585136</v>
      </c>
      <c r="V122" s="79">
        <v>0</v>
      </c>
      <c r="W122" s="79">
        <v>60</v>
      </c>
      <c r="X122" s="90">
        <f t="shared" si="27"/>
        <v>60</v>
      </c>
      <c r="Y122" s="74">
        <f t="shared" si="36"/>
        <v>0.37154003343860298</v>
      </c>
      <c r="Z122" s="79">
        <v>3</v>
      </c>
      <c r="AA122" s="79">
        <v>67</v>
      </c>
      <c r="AB122" s="90">
        <f t="shared" si="21"/>
        <v>70</v>
      </c>
      <c r="AC122" s="74">
        <f t="shared" si="37"/>
        <v>0.47406203440335909</v>
      </c>
    </row>
    <row r="123" spans="1:29" x14ac:dyDescent="0.35">
      <c r="A123" s="65" t="s">
        <v>113</v>
      </c>
      <c r="B123" s="78">
        <v>6</v>
      </c>
      <c r="C123" s="78">
        <v>53</v>
      </c>
      <c r="D123" s="76">
        <f t="shared" si="22"/>
        <v>59</v>
      </c>
      <c r="E123" s="77">
        <f t="shared" si="31"/>
        <v>0.35247027898918692</v>
      </c>
      <c r="F123" s="78">
        <v>4</v>
      </c>
      <c r="G123" s="78">
        <v>57</v>
      </c>
      <c r="H123" s="86">
        <f t="shared" si="23"/>
        <v>61</v>
      </c>
      <c r="I123" s="77">
        <f t="shared" si="32"/>
        <v>0.40794489400120382</v>
      </c>
      <c r="J123" s="75">
        <v>0</v>
      </c>
      <c r="K123" s="75">
        <v>38</v>
      </c>
      <c r="L123" s="86">
        <f t="shared" si="24"/>
        <v>38</v>
      </c>
      <c r="M123" s="77">
        <f t="shared" si="33"/>
        <v>0.33421284080914687</v>
      </c>
      <c r="N123" s="75">
        <v>0</v>
      </c>
      <c r="O123" s="75">
        <v>74</v>
      </c>
      <c r="P123" s="86">
        <f t="shared" si="25"/>
        <v>74</v>
      </c>
      <c r="Q123" s="77">
        <f t="shared" si="34"/>
        <v>0.51278497678608548</v>
      </c>
      <c r="R123" s="78">
        <v>1</v>
      </c>
      <c r="S123" s="75">
        <v>55</v>
      </c>
      <c r="T123" s="86">
        <f t="shared" si="26"/>
        <v>56</v>
      </c>
      <c r="U123" s="77">
        <f t="shared" si="35"/>
        <v>0.36075500869677252</v>
      </c>
      <c r="V123" s="78">
        <v>1</v>
      </c>
      <c r="W123" s="75">
        <v>45</v>
      </c>
      <c r="X123" s="86">
        <f t="shared" si="27"/>
        <v>46</v>
      </c>
      <c r="Y123" s="77">
        <f t="shared" si="36"/>
        <v>0.28484735896959562</v>
      </c>
      <c r="Z123" s="78">
        <v>1</v>
      </c>
      <c r="AA123" s="75">
        <v>23</v>
      </c>
      <c r="AB123" s="86">
        <f t="shared" si="21"/>
        <v>24</v>
      </c>
      <c r="AC123" s="77">
        <f t="shared" si="37"/>
        <v>0.16253555465258024</v>
      </c>
    </row>
    <row r="124" spans="1:29" x14ac:dyDescent="0.35">
      <c r="A124" s="65" t="s">
        <v>114</v>
      </c>
      <c r="B124" s="78">
        <v>4</v>
      </c>
      <c r="C124" s="78">
        <v>697</v>
      </c>
      <c r="D124" s="76">
        <f t="shared" si="22"/>
        <v>701</v>
      </c>
      <c r="E124" s="77">
        <f t="shared" si="31"/>
        <v>4.18782484019356</v>
      </c>
      <c r="F124" s="78">
        <v>8</v>
      </c>
      <c r="G124" s="78">
        <v>409</v>
      </c>
      <c r="H124" s="86">
        <f t="shared" si="23"/>
        <v>417</v>
      </c>
      <c r="I124" s="77">
        <f t="shared" si="32"/>
        <v>2.7887380458770816</v>
      </c>
      <c r="J124" s="75">
        <v>2</v>
      </c>
      <c r="K124" s="75">
        <v>478</v>
      </c>
      <c r="L124" s="86">
        <f t="shared" si="24"/>
        <v>480</v>
      </c>
      <c r="M124" s="77">
        <f t="shared" si="33"/>
        <v>4.2216358839050132</v>
      </c>
      <c r="N124" s="75">
        <v>1</v>
      </c>
      <c r="O124" s="75">
        <v>518</v>
      </c>
      <c r="P124" s="86">
        <f t="shared" si="25"/>
        <v>519</v>
      </c>
      <c r="Q124" s="77">
        <f t="shared" si="34"/>
        <v>3.5964243642159244</v>
      </c>
      <c r="R124" s="75">
        <v>4</v>
      </c>
      <c r="S124" s="75">
        <v>451</v>
      </c>
      <c r="T124" s="86">
        <f t="shared" si="26"/>
        <v>455</v>
      </c>
      <c r="U124" s="77">
        <f t="shared" si="35"/>
        <v>2.9311344456612769</v>
      </c>
      <c r="V124" s="75">
        <v>10</v>
      </c>
      <c r="W124" s="75">
        <v>428</v>
      </c>
      <c r="X124" s="86">
        <f t="shared" si="27"/>
        <v>438</v>
      </c>
      <c r="Y124" s="77">
        <f t="shared" si="36"/>
        <v>2.7122422441018021</v>
      </c>
      <c r="Z124" s="75">
        <v>10</v>
      </c>
      <c r="AA124" s="75">
        <v>277</v>
      </c>
      <c r="AB124" s="86">
        <f t="shared" si="21"/>
        <v>287</v>
      </c>
      <c r="AC124" s="77">
        <f t="shared" si="37"/>
        <v>1.9436543410537723</v>
      </c>
    </row>
    <row r="125" spans="1:29" x14ac:dyDescent="0.35">
      <c r="A125" s="65" t="s">
        <v>115</v>
      </c>
      <c r="B125" s="78">
        <v>1</v>
      </c>
      <c r="C125" s="78">
        <v>10</v>
      </c>
      <c r="D125" s="76">
        <f t="shared" si="22"/>
        <v>11</v>
      </c>
      <c r="E125" s="77">
        <f t="shared" si="31"/>
        <v>6.5714797777645009E-2</v>
      </c>
      <c r="F125" s="78" t="s">
        <v>164</v>
      </c>
      <c r="G125" s="78">
        <v>14</v>
      </c>
      <c r="H125" s="86">
        <f t="shared" si="23"/>
        <v>14</v>
      </c>
      <c r="I125" s="77">
        <f t="shared" si="32"/>
        <v>9.3626696983882832E-2</v>
      </c>
      <c r="J125" s="78">
        <v>2</v>
      </c>
      <c r="K125" s="75">
        <v>8</v>
      </c>
      <c r="L125" s="86">
        <f t="shared" si="24"/>
        <v>10</v>
      </c>
      <c r="M125" s="77">
        <f t="shared" si="33"/>
        <v>8.7950747581354446E-2</v>
      </c>
      <c r="N125" s="78">
        <v>3</v>
      </c>
      <c r="O125" s="75">
        <v>9</v>
      </c>
      <c r="P125" s="86">
        <f t="shared" si="25"/>
        <v>12</v>
      </c>
      <c r="Q125" s="77">
        <f t="shared" si="34"/>
        <v>8.3154320559905751E-2</v>
      </c>
      <c r="R125" s="78">
        <v>3</v>
      </c>
      <c r="S125" s="75">
        <v>10</v>
      </c>
      <c r="T125" s="86">
        <f t="shared" si="26"/>
        <v>13</v>
      </c>
      <c r="U125" s="77">
        <f t="shared" si="35"/>
        <v>8.3746698447465046E-2</v>
      </c>
      <c r="V125" s="78">
        <v>0</v>
      </c>
      <c r="W125" s="75">
        <v>14</v>
      </c>
      <c r="X125" s="86">
        <f t="shared" si="27"/>
        <v>14</v>
      </c>
      <c r="Y125" s="77">
        <f t="shared" si="36"/>
        <v>8.6692674469007372E-2</v>
      </c>
      <c r="Z125" s="78">
        <v>0</v>
      </c>
      <c r="AA125" s="75">
        <v>17</v>
      </c>
      <c r="AB125" s="86">
        <f t="shared" si="21"/>
        <v>17</v>
      </c>
      <c r="AC125" s="77">
        <f t="shared" si="37"/>
        <v>0.11512935121224435</v>
      </c>
    </row>
    <row r="126" spans="1:29" x14ac:dyDescent="0.35">
      <c r="A126" s="65" t="s">
        <v>116</v>
      </c>
      <c r="B126" s="78">
        <v>6</v>
      </c>
      <c r="C126" s="78">
        <v>65</v>
      </c>
      <c r="D126" s="76">
        <f t="shared" si="22"/>
        <v>71</v>
      </c>
      <c r="E126" s="77">
        <f t="shared" si="31"/>
        <v>0.42415914929207243</v>
      </c>
      <c r="F126" s="78">
        <v>7</v>
      </c>
      <c r="G126" s="78">
        <v>66</v>
      </c>
      <c r="H126" s="86">
        <f t="shared" si="23"/>
        <v>73</v>
      </c>
      <c r="I126" s="77">
        <f t="shared" si="32"/>
        <v>0.48819634855881761</v>
      </c>
      <c r="J126" s="75">
        <v>7</v>
      </c>
      <c r="K126" s="75">
        <v>38</v>
      </c>
      <c r="L126" s="86">
        <f t="shared" si="24"/>
        <v>45</v>
      </c>
      <c r="M126" s="77">
        <f t="shared" si="33"/>
        <v>0.39577836411609502</v>
      </c>
      <c r="N126" s="75">
        <v>3</v>
      </c>
      <c r="O126" s="75">
        <v>76</v>
      </c>
      <c r="P126" s="86">
        <f t="shared" si="25"/>
        <v>79</v>
      </c>
      <c r="Q126" s="77">
        <f t="shared" si="34"/>
        <v>0.54743261035271296</v>
      </c>
      <c r="R126" s="75">
        <v>3</v>
      </c>
      <c r="S126" s="75">
        <v>58</v>
      </c>
      <c r="T126" s="86">
        <f t="shared" si="26"/>
        <v>61</v>
      </c>
      <c r="U126" s="77">
        <f t="shared" si="35"/>
        <v>0.39296527733041298</v>
      </c>
      <c r="V126" s="75">
        <v>7</v>
      </c>
      <c r="W126" s="75">
        <v>64</v>
      </c>
      <c r="X126" s="86">
        <f t="shared" si="27"/>
        <v>71</v>
      </c>
      <c r="Y126" s="77">
        <f t="shared" si="36"/>
        <v>0.43965570623568029</v>
      </c>
      <c r="Z126" s="75">
        <v>6</v>
      </c>
      <c r="AA126" s="75">
        <v>68</v>
      </c>
      <c r="AB126" s="86">
        <f t="shared" si="21"/>
        <v>74</v>
      </c>
      <c r="AC126" s="77">
        <f t="shared" si="37"/>
        <v>0.5011512935121224</v>
      </c>
    </row>
    <row r="127" spans="1:29" x14ac:dyDescent="0.35">
      <c r="A127" s="65" t="s">
        <v>117</v>
      </c>
      <c r="B127" s="78">
        <v>4</v>
      </c>
      <c r="C127" s="78">
        <v>149</v>
      </c>
      <c r="D127" s="76">
        <f t="shared" si="22"/>
        <v>153</v>
      </c>
      <c r="E127" s="77">
        <f t="shared" si="31"/>
        <v>0.91403309636178975</v>
      </c>
      <c r="F127" s="78">
        <v>8</v>
      </c>
      <c r="G127" s="78">
        <v>118</v>
      </c>
      <c r="H127" s="86">
        <f t="shared" si="23"/>
        <v>126</v>
      </c>
      <c r="I127" s="77">
        <f t="shared" si="32"/>
        <v>0.84264027285494547</v>
      </c>
      <c r="J127" s="75">
        <v>2</v>
      </c>
      <c r="K127" s="75">
        <v>84</v>
      </c>
      <c r="L127" s="86">
        <f t="shared" si="24"/>
        <v>86</v>
      </c>
      <c r="M127" s="77">
        <f t="shared" si="33"/>
        <v>0.7563764291996482</v>
      </c>
      <c r="N127" s="75">
        <v>4</v>
      </c>
      <c r="O127" s="75">
        <v>80</v>
      </c>
      <c r="P127" s="86">
        <f t="shared" si="25"/>
        <v>84</v>
      </c>
      <c r="Q127" s="77">
        <f t="shared" si="34"/>
        <v>0.58208024391934032</v>
      </c>
      <c r="R127" s="75">
        <v>2</v>
      </c>
      <c r="S127" s="75">
        <v>87</v>
      </c>
      <c r="T127" s="86">
        <f t="shared" si="26"/>
        <v>89</v>
      </c>
      <c r="U127" s="77">
        <f t="shared" si="35"/>
        <v>0.57334278167879926</v>
      </c>
      <c r="V127" s="75">
        <v>7</v>
      </c>
      <c r="W127" s="75">
        <v>126</v>
      </c>
      <c r="X127" s="86">
        <f t="shared" si="27"/>
        <v>133</v>
      </c>
      <c r="Y127" s="77">
        <f t="shared" si="36"/>
        <v>0.82358040745556993</v>
      </c>
      <c r="Z127" s="75">
        <v>8</v>
      </c>
      <c r="AA127" s="75">
        <v>92</v>
      </c>
      <c r="AB127" s="86">
        <f t="shared" si="21"/>
        <v>100</v>
      </c>
      <c r="AC127" s="77">
        <f t="shared" si="37"/>
        <v>0.67723147771908432</v>
      </c>
    </row>
    <row r="128" spans="1:29" x14ac:dyDescent="0.35">
      <c r="A128" s="65" t="s">
        <v>118</v>
      </c>
      <c r="B128" s="78">
        <v>5</v>
      </c>
      <c r="C128" s="78">
        <v>84</v>
      </c>
      <c r="D128" s="76">
        <f t="shared" si="22"/>
        <v>89</v>
      </c>
      <c r="E128" s="77">
        <f t="shared" si="31"/>
        <v>0.53169245474640059</v>
      </c>
      <c r="F128" s="78">
        <v>9</v>
      </c>
      <c r="G128" s="78">
        <v>94</v>
      </c>
      <c r="H128" s="86">
        <f t="shared" si="23"/>
        <v>103</v>
      </c>
      <c r="I128" s="77">
        <f t="shared" si="32"/>
        <v>0.68882498495285227</v>
      </c>
      <c r="J128" s="75">
        <v>1</v>
      </c>
      <c r="K128" s="75">
        <v>54</v>
      </c>
      <c r="L128" s="86">
        <f t="shared" si="24"/>
        <v>55</v>
      </c>
      <c r="M128" s="77">
        <f t="shared" si="33"/>
        <v>0.48372911169744942</v>
      </c>
      <c r="N128" s="75">
        <v>5</v>
      </c>
      <c r="O128" s="75">
        <v>69</v>
      </c>
      <c r="P128" s="86">
        <f t="shared" si="25"/>
        <v>74</v>
      </c>
      <c r="Q128" s="77">
        <f t="shared" si="34"/>
        <v>0.51278497678608548</v>
      </c>
      <c r="R128" s="75">
        <v>2</v>
      </c>
      <c r="S128" s="75">
        <v>88</v>
      </c>
      <c r="T128" s="86">
        <f t="shared" si="26"/>
        <v>90</v>
      </c>
      <c r="U128" s="77">
        <f t="shared" si="35"/>
        <v>0.57978483540552728</v>
      </c>
      <c r="V128" s="75">
        <v>2</v>
      </c>
      <c r="W128" s="75">
        <v>74</v>
      </c>
      <c r="X128" s="86">
        <f t="shared" si="27"/>
        <v>76</v>
      </c>
      <c r="Y128" s="77">
        <f t="shared" si="36"/>
        <v>0.47061737568889717</v>
      </c>
      <c r="Z128" s="75">
        <v>1</v>
      </c>
      <c r="AA128" s="75">
        <v>100</v>
      </c>
      <c r="AB128" s="86">
        <f t="shared" si="21"/>
        <v>101</v>
      </c>
      <c r="AC128" s="77">
        <f t="shared" si="37"/>
        <v>0.68400379249627519</v>
      </c>
    </row>
    <row r="129" spans="1:29" x14ac:dyDescent="0.35">
      <c r="A129" s="65" t="s">
        <v>119</v>
      </c>
      <c r="B129" s="78">
        <v>12</v>
      </c>
      <c r="C129" s="78">
        <v>19</v>
      </c>
      <c r="D129" s="76">
        <f t="shared" si="22"/>
        <v>31</v>
      </c>
      <c r="E129" s="77">
        <f t="shared" si="31"/>
        <v>0.18519624828245415</v>
      </c>
      <c r="F129" s="78">
        <v>5</v>
      </c>
      <c r="G129" s="78">
        <v>20</v>
      </c>
      <c r="H129" s="86">
        <f t="shared" si="23"/>
        <v>25</v>
      </c>
      <c r="I129" s="77">
        <f t="shared" si="32"/>
        <v>0.1671905303283622</v>
      </c>
      <c r="J129" s="75">
        <v>5</v>
      </c>
      <c r="K129" s="75">
        <v>17</v>
      </c>
      <c r="L129" s="86">
        <f t="shared" si="24"/>
        <v>22</v>
      </c>
      <c r="M129" s="77">
        <f t="shared" si="33"/>
        <v>0.19349164467897978</v>
      </c>
      <c r="N129" s="75">
        <v>13</v>
      </c>
      <c r="O129" s="75">
        <v>21</v>
      </c>
      <c r="P129" s="86">
        <f t="shared" si="25"/>
        <v>34</v>
      </c>
      <c r="Q129" s="77">
        <f t="shared" si="34"/>
        <v>0.23560390825306632</v>
      </c>
      <c r="R129" s="75">
        <v>9</v>
      </c>
      <c r="S129" s="75">
        <v>49</v>
      </c>
      <c r="T129" s="86">
        <f t="shared" si="26"/>
        <v>58</v>
      </c>
      <c r="U129" s="77">
        <f t="shared" si="35"/>
        <v>0.37363911615022866</v>
      </c>
      <c r="V129" s="75">
        <v>2</v>
      </c>
      <c r="W129" s="75">
        <v>68</v>
      </c>
      <c r="X129" s="86">
        <f t="shared" si="27"/>
        <v>70</v>
      </c>
      <c r="Y129" s="77">
        <f t="shared" si="36"/>
        <v>0.43346337234503685</v>
      </c>
      <c r="Z129" s="75">
        <v>7</v>
      </c>
      <c r="AA129" s="75">
        <v>32</v>
      </c>
      <c r="AB129" s="86">
        <f t="shared" si="21"/>
        <v>39</v>
      </c>
      <c r="AC129" s="77">
        <f t="shared" si="37"/>
        <v>0.26412027631044288</v>
      </c>
    </row>
    <row r="130" spans="1:29" x14ac:dyDescent="0.35">
      <c r="A130" s="65" t="s">
        <v>120</v>
      </c>
      <c r="B130" s="78">
        <v>2</v>
      </c>
      <c r="C130" s="78">
        <v>36</v>
      </c>
      <c r="D130" s="76">
        <f t="shared" si="22"/>
        <v>38</v>
      </c>
      <c r="E130" s="77">
        <f t="shared" si="31"/>
        <v>0.22701475595913734</v>
      </c>
      <c r="F130" s="78">
        <v>3</v>
      </c>
      <c r="G130" s="78">
        <v>25</v>
      </c>
      <c r="H130" s="86">
        <f t="shared" si="23"/>
        <v>28</v>
      </c>
      <c r="I130" s="77">
        <f t="shared" si="32"/>
        <v>0.18725339396776566</v>
      </c>
      <c r="J130" s="75">
        <v>3</v>
      </c>
      <c r="K130" s="75">
        <v>23</v>
      </c>
      <c r="L130" s="86">
        <f t="shared" si="24"/>
        <v>26</v>
      </c>
      <c r="M130" s="77">
        <f t="shared" si="33"/>
        <v>0.22867194371152155</v>
      </c>
      <c r="N130" s="75">
        <v>3</v>
      </c>
      <c r="O130" s="75">
        <v>39</v>
      </c>
      <c r="P130" s="86">
        <f t="shared" si="25"/>
        <v>42</v>
      </c>
      <c r="Q130" s="77">
        <f t="shared" si="34"/>
        <v>0.29104012195967016</v>
      </c>
      <c r="R130" s="75">
        <v>1</v>
      </c>
      <c r="S130" s="75">
        <v>46</v>
      </c>
      <c r="T130" s="86">
        <f t="shared" si="26"/>
        <v>47</v>
      </c>
      <c r="U130" s="77">
        <f t="shared" si="35"/>
        <v>0.30277652515621983</v>
      </c>
      <c r="V130" s="75">
        <v>3</v>
      </c>
      <c r="W130" s="75">
        <v>36</v>
      </c>
      <c r="X130" s="86">
        <f t="shared" si="27"/>
        <v>39</v>
      </c>
      <c r="Y130" s="77">
        <f t="shared" si="36"/>
        <v>0.24150102173509194</v>
      </c>
      <c r="Z130" s="75">
        <v>0</v>
      </c>
      <c r="AA130" s="75">
        <v>22</v>
      </c>
      <c r="AB130" s="86">
        <f t="shared" si="21"/>
        <v>22</v>
      </c>
      <c r="AC130" s="77">
        <f t="shared" si="37"/>
        <v>0.14899092509819856</v>
      </c>
    </row>
    <row r="131" spans="1:29" x14ac:dyDescent="0.35">
      <c r="A131" s="63" t="s">
        <v>121</v>
      </c>
      <c r="B131" s="140">
        <f>SUM(B122:B130)</f>
        <v>42</v>
      </c>
      <c r="C131" s="140">
        <f>SUM(C122:C130)</f>
        <v>1158</v>
      </c>
      <c r="D131" s="140">
        <f t="shared" si="22"/>
        <v>1200</v>
      </c>
      <c r="E131" s="68">
        <f t="shared" si="31"/>
        <v>7.1688870302885483</v>
      </c>
      <c r="F131" s="140">
        <f>SUM(F122:F130)</f>
        <v>46</v>
      </c>
      <c r="G131" s="140">
        <f>SUM(G122:G130)</f>
        <v>844</v>
      </c>
      <c r="H131" s="67">
        <f t="shared" si="23"/>
        <v>890</v>
      </c>
      <c r="I131" s="68">
        <f t="shared" si="32"/>
        <v>5.9519828796896945</v>
      </c>
      <c r="J131" s="67">
        <f>SUM(J122:J130)</f>
        <v>22</v>
      </c>
      <c r="K131" s="67">
        <f>SUM(K122:K130)</f>
        <v>784</v>
      </c>
      <c r="L131" s="67">
        <f t="shared" si="24"/>
        <v>806</v>
      </c>
      <c r="M131" s="68">
        <f t="shared" si="33"/>
        <v>7.0888302550571689</v>
      </c>
      <c r="N131" s="67">
        <f>SUM(N122:N130)</f>
        <v>41</v>
      </c>
      <c r="O131" s="67">
        <f>SUM(O122:O130)</f>
        <v>926</v>
      </c>
      <c r="P131" s="67">
        <f t="shared" si="25"/>
        <v>967</v>
      </c>
      <c r="Q131" s="68">
        <f t="shared" si="34"/>
        <v>6.7008523317857396</v>
      </c>
      <c r="R131" s="67">
        <f>SUM(R122:R130)</f>
        <v>29</v>
      </c>
      <c r="S131" s="67">
        <f>SUM(S122:S130)</f>
        <v>881</v>
      </c>
      <c r="T131" s="67">
        <f t="shared" si="26"/>
        <v>910</v>
      </c>
      <c r="U131" s="68">
        <f t="shared" si="35"/>
        <v>5.8622688913225538</v>
      </c>
      <c r="V131" s="67">
        <f>SUM(V122:V130)</f>
        <v>32</v>
      </c>
      <c r="W131" s="67">
        <f>SUM(W122:W130)</f>
        <v>915</v>
      </c>
      <c r="X131" s="67">
        <f t="shared" si="27"/>
        <v>947</v>
      </c>
      <c r="Y131" s="68">
        <f t="shared" si="36"/>
        <v>5.8641401944392841</v>
      </c>
      <c r="Z131" s="67">
        <f>SUM(Z122:Z130)</f>
        <v>36</v>
      </c>
      <c r="AA131" s="67">
        <f>SUM(AA122:AA130)</f>
        <v>698</v>
      </c>
      <c r="AB131" s="67">
        <f t="shared" si="21"/>
        <v>734</v>
      </c>
      <c r="AC131" s="68">
        <f t="shared" si="37"/>
        <v>4.9708790464580792</v>
      </c>
    </row>
    <row r="132" spans="1:29" x14ac:dyDescent="0.35">
      <c r="A132" s="65" t="s">
        <v>122</v>
      </c>
      <c r="B132" s="78">
        <v>10</v>
      </c>
      <c r="C132" s="78">
        <v>65</v>
      </c>
      <c r="D132" s="76">
        <f t="shared" ref="D132:D134" si="38">SUM(B132:C132)</f>
        <v>75</v>
      </c>
      <c r="E132" s="77">
        <f t="shared" si="31"/>
        <v>0.44805543939303427</v>
      </c>
      <c r="F132" s="78">
        <v>2</v>
      </c>
      <c r="G132" s="78">
        <v>81</v>
      </c>
      <c r="H132" s="86">
        <f t="shared" ref="H132:H134" si="39">SUM(F132:G132)</f>
        <v>83</v>
      </c>
      <c r="I132" s="77">
        <f t="shared" si="32"/>
        <v>0.55507256069016242</v>
      </c>
      <c r="J132" s="75">
        <v>4</v>
      </c>
      <c r="K132" s="75">
        <v>81</v>
      </c>
      <c r="L132" s="86">
        <f t="shared" ref="L132:L133" si="40">SUM(J132:K132)</f>
        <v>85</v>
      </c>
      <c r="M132" s="77">
        <f t="shared" si="33"/>
        <v>0.74758135444151275</v>
      </c>
      <c r="N132" s="75">
        <v>7</v>
      </c>
      <c r="O132" s="75">
        <v>82</v>
      </c>
      <c r="P132" s="86">
        <f t="shared" ref="P132:P133" si="41">SUM(N132:O132)</f>
        <v>89</v>
      </c>
      <c r="Q132" s="77">
        <f t="shared" si="34"/>
        <v>0.61672787748596769</v>
      </c>
      <c r="R132" s="75">
        <v>2</v>
      </c>
      <c r="S132" s="75">
        <v>106</v>
      </c>
      <c r="T132" s="86">
        <f t="shared" ref="T132:T133" si="42">SUM(R132:S132)</f>
        <v>108</v>
      </c>
      <c r="U132" s="77">
        <f t="shared" si="35"/>
        <v>0.69574180248663275</v>
      </c>
      <c r="V132" s="75">
        <v>4</v>
      </c>
      <c r="W132" s="75">
        <v>92</v>
      </c>
      <c r="X132" s="86">
        <f t="shared" ref="X132:X133" si="43">SUM(V132:W132)</f>
        <v>96</v>
      </c>
      <c r="Y132" s="77">
        <f t="shared" si="36"/>
        <v>0.59446405350176479</v>
      </c>
      <c r="Z132" s="75">
        <v>6</v>
      </c>
      <c r="AA132" s="75">
        <v>79</v>
      </c>
      <c r="AB132" s="86">
        <f t="shared" si="21"/>
        <v>85</v>
      </c>
      <c r="AC132" s="77">
        <f t="shared" si="37"/>
        <v>0.57564675606122173</v>
      </c>
    </row>
    <row r="133" spans="1:29" x14ac:dyDescent="0.35">
      <c r="A133" s="65" t="s">
        <v>125</v>
      </c>
      <c r="B133" s="78">
        <v>5</v>
      </c>
      <c r="C133" s="78">
        <v>13</v>
      </c>
      <c r="D133" s="76">
        <f t="shared" si="38"/>
        <v>18</v>
      </c>
      <c r="E133" s="77">
        <f t="shared" si="31"/>
        <v>0.10753330545432821</v>
      </c>
      <c r="F133" s="78">
        <v>2</v>
      </c>
      <c r="G133" s="78">
        <v>16</v>
      </c>
      <c r="H133" s="86">
        <f t="shared" si="39"/>
        <v>18</v>
      </c>
      <c r="I133" s="77">
        <f t="shared" si="32"/>
        <v>0.12037718183642078</v>
      </c>
      <c r="J133" s="75">
        <v>3</v>
      </c>
      <c r="K133" s="75">
        <v>10</v>
      </c>
      <c r="L133" s="86">
        <f t="shared" si="40"/>
        <v>13</v>
      </c>
      <c r="M133" s="77">
        <f t="shared" si="33"/>
        <v>0.11433597185576078</v>
      </c>
      <c r="N133" s="75">
        <v>1</v>
      </c>
      <c r="O133" s="75">
        <v>11</v>
      </c>
      <c r="P133" s="86">
        <f t="shared" si="41"/>
        <v>12</v>
      </c>
      <c r="Q133" s="77">
        <f t="shared" si="34"/>
        <v>8.3154320559905751E-2</v>
      </c>
      <c r="R133" s="75">
        <v>5</v>
      </c>
      <c r="S133" s="75">
        <v>15</v>
      </c>
      <c r="T133" s="86">
        <f t="shared" si="42"/>
        <v>20</v>
      </c>
      <c r="U133" s="77">
        <f t="shared" si="35"/>
        <v>0.12884107453456162</v>
      </c>
      <c r="V133" s="75">
        <v>0</v>
      </c>
      <c r="W133" s="75">
        <v>10</v>
      </c>
      <c r="X133" s="86">
        <f t="shared" si="43"/>
        <v>10</v>
      </c>
      <c r="Y133" s="77">
        <f t="shared" si="36"/>
        <v>6.1923338906433832E-2</v>
      </c>
      <c r="Z133" s="75">
        <v>2</v>
      </c>
      <c r="AA133" s="75">
        <v>13</v>
      </c>
      <c r="AB133" s="86">
        <f t="shared" si="21"/>
        <v>15</v>
      </c>
      <c r="AC133" s="77">
        <f t="shared" si="37"/>
        <v>0.10158472165786266</v>
      </c>
    </row>
    <row r="134" spans="1:29" x14ac:dyDescent="0.35">
      <c r="A134" s="65" t="s">
        <v>128</v>
      </c>
      <c r="B134" s="78">
        <v>2</v>
      </c>
      <c r="C134" s="78">
        <v>9</v>
      </c>
      <c r="D134" s="76">
        <f t="shared" si="38"/>
        <v>11</v>
      </c>
      <c r="E134" s="77">
        <f t="shared" si="31"/>
        <v>6.5714797777645009E-2</v>
      </c>
      <c r="F134" s="78">
        <v>2</v>
      </c>
      <c r="G134" s="78">
        <v>17</v>
      </c>
      <c r="H134" s="86">
        <f t="shared" si="39"/>
        <v>19</v>
      </c>
      <c r="I134" s="77">
        <f t="shared" si="32"/>
        <v>0.12706480304955528</v>
      </c>
      <c r="J134" s="75">
        <v>0</v>
      </c>
      <c r="K134" s="75">
        <v>24</v>
      </c>
      <c r="L134" s="86">
        <f t="shared" ref="L134" si="44">SUM(J134:K134)</f>
        <v>24</v>
      </c>
      <c r="M134" s="77">
        <f t="shared" si="33"/>
        <v>0.21108179419525064</v>
      </c>
      <c r="N134" s="75">
        <v>3</v>
      </c>
      <c r="O134" s="75">
        <v>8</v>
      </c>
      <c r="P134" s="86">
        <f t="shared" ref="P134" si="45">SUM(N134:O134)</f>
        <v>11</v>
      </c>
      <c r="Q134" s="77">
        <f t="shared" si="34"/>
        <v>7.6224793846580277E-2</v>
      </c>
      <c r="R134" s="75">
        <v>2</v>
      </c>
      <c r="S134" s="75">
        <v>19</v>
      </c>
      <c r="T134" s="86">
        <f t="shared" ref="T134" si="46">SUM(R134:S134)</f>
        <v>21</v>
      </c>
      <c r="U134" s="77">
        <f t="shared" si="35"/>
        <v>0.13528312826128969</v>
      </c>
      <c r="V134" s="75">
        <v>1</v>
      </c>
      <c r="W134" s="75">
        <v>7</v>
      </c>
      <c r="X134" s="86">
        <f t="shared" ref="X134" si="47">SUM(V134:W134)</f>
        <v>8</v>
      </c>
      <c r="Y134" s="77">
        <f t="shared" si="36"/>
        <v>4.9538671125147073E-2</v>
      </c>
      <c r="Z134" s="75">
        <v>1</v>
      </c>
      <c r="AA134" s="75">
        <v>13</v>
      </c>
      <c r="AB134" s="86">
        <f t="shared" ref="AB134:AB139" si="48">SUM(Z134:AA134)</f>
        <v>14</v>
      </c>
      <c r="AC134" s="77">
        <f t="shared" si="37"/>
        <v>9.4812406880671815E-2</v>
      </c>
    </row>
    <row r="135" spans="1:29" x14ac:dyDescent="0.35">
      <c r="A135" s="65" t="s">
        <v>129</v>
      </c>
      <c r="B135" s="78">
        <v>3</v>
      </c>
      <c r="C135" s="78">
        <v>117</v>
      </c>
      <c r="D135" s="76">
        <f>SUM(B135:C135)</f>
        <v>120</v>
      </c>
      <c r="E135" s="77">
        <f t="shared" si="31"/>
        <v>0.71688870302885477</v>
      </c>
      <c r="F135" s="78">
        <v>2</v>
      </c>
      <c r="G135" s="78">
        <v>132</v>
      </c>
      <c r="H135" s="86">
        <f>SUM(F135:G135)</f>
        <v>134</v>
      </c>
      <c r="I135" s="77">
        <f t="shared" si="32"/>
        <v>0.89614124256002137</v>
      </c>
      <c r="J135" s="75">
        <v>2</v>
      </c>
      <c r="K135" s="75">
        <v>78</v>
      </c>
      <c r="L135" s="86">
        <f>SUM(J135:K135)</f>
        <v>80</v>
      </c>
      <c r="M135" s="77">
        <f t="shared" si="33"/>
        <v>0.70360598065083557</v>
      </c>
      <c r="N135" s="75">
        <v>3</v>
      </c>
      <c r="O135" s="75">
        <v>106</v>
      </c>
      <c r="P135" s="86">
        <f>SUM(N135:O135)</f>
        <v>109</v>
      </c>
      <c r="Q135" s="77">
        <f t="shared" si="34"/>
        <v>0.75531841175247727</v>
      </c>
      <c r="R135" s="75">
        <v>2</v>
      </c>
      <c r="S135" s="75">
        <v>69</v>
      </c>
      <c r="T135" s="86">
        <f>SUM(R135:S135)</f>
        <v>71</v>
      </c>
      <c r="U135" s="77">
        <f t="shared" si="35"/>
        <v>0.45738581459769373</v>
      </c>
      <c r="V135" s="75">
        <v>2</v>
      </c>
      <c r="W135" s="75">
        <v>94</v>
      </c>
      <c r="X135" s="86">
        <f>SUM(V135:W135)</f>
        <v>96</v>
      </c>
      <c r="Y135" s="77">
        <f t="shared" si="36"/>
        <v>0.59446405350176479</v>
      </c>
      <c r="Z135" s="75">
        <v>0</v>
      </c>
      <c r="AA135" s="75">
        <v>166</v>
      </c>
      <c r="AB135" s="86">
        <f>SUM(Z135:AA135)</f>
        <v>166</v>
      </c>
      <c r="AC135" s="77">
        <f t="shared" si="37"/>
        <v>1.1242042530136802</v>
      </c>
    </row>
    <row r="136" spans="1:29" x14ac:dyDescent="0.35">
      <c r="A136" s="65" t="s">
        <v>132</v>
      </c>
      <c r="B136" s="78">
        <v>2</v>
      </c>
      <c r="C136" s="78">
        <v>15</v>
      </c>
      <c r="D136" s="76">
        <f>SUM(B136:C136)</f>
        <v>17</v>
      </c>
      <c r="E136" s="77">
        <f t="shared" si="31"/>
        <v>0.10155923292908776</v>
      </c>
      <c r="F136" s="78" t="s">
        <v>164</v>
      </c>
      <c r="G136" s="78">
        <v>11</v>
      </c>
      <c r="H136" s="86">
        <f>SUM(F136:G136)</f>
        <v>11</v>
      </c>
      <c r="I136" s="77">
        <f t="shared" si="32"/>
        <v>7.3563833344479357E-2</v>
      </c>
      <c r="J136" s="75">
        <v>0</v>
      </c>
      <c r="K136" s="75">
        <v>17</v>
      </c>
      <c r="L136" s="86">
        <f>SUM(J136:K136)</f>
        <v>17</v>
      </c>
      <c r="M136" s="77">
        <f t="shared" si="33"/>
        <v>0.14951627088830255</v>
      </c>
      <c r="N136" s="75">
        <v>0</v>
      </c>
      <c r="O136" s="75">
        <v>10</v>
      </c>
      <c r="P136" s="86">
        <f>SUM(N136:O136)</f>
        <v>10</v>
      </c>
      <c r="Q136" s="77">
        <f t="shared" si="34"/>
        <v>6.9295267133254804E-2</v>
      </c>
      <c r="R136" s="75">
        <v>2</v>
      </c>
      <c r="S136" s="75">
        <v>12</v>
      </c>
      <c r="T136" s="86">
        <f>SUM(R136:S136)</f>
        <v>14</v>
      </c>
      <c r="U136" s="77">
        <f t="shared" ref="U136:U139" si="49">T136/T$139*100</f>
        <v>9.0188752174193129E-2</v>
      </c>
      <c r="V136" s="75">
        <v>0</v>
      </c>
      <c r="W136" s="75">
        <v>10</v>
      </c>
      <c r="X136" s="86">
        <f>SUM(V136:W136)</f>
        <v>10</v>
      </c>
      <c r="Y136" s="77">
        <f t="shared" si="36"/>
        <v>6.1923338906433832E-2</v>
      </c>
      <c r="Z136" s="75">
        <v>0</v>
      </c>
      <c r="AA136" s="75">
        <v>12</v>
      </c>
      <c r="AB136" s="86">
        <f>SUM(Z136:AA136)</f>
        <v>12</v>
      </c>
      <c r="AC136" s="77">
        <f t="shared" si="37"/>
        <v>8.1267777326290119E-2</v>
      </c>
    </row>
    <row r="137" spans="1:29" x14ac:dyDescent="0.35">
      <c r="A137" s="71" t="s">
        <v>130</v>
      </c>
      <c r="B137" s="140">
        <f>SUM(B132:B136)</f>
        <v>22</v>
      </c>
      <c r="C137" s="140">
        <f>SUM(C132:C136)</f>
        <v>219</v>
      </c>
      <c r="D137" s="140">
        <f t="shared" ref="D137:D139" si="50">SUM(B137:C137)</f>
        <v>241</v>
      </c>
      <c r="E137" s="68">
        <f t="shared" si="31"/>
        <v>1.4397514785829502</v>
      </c>
      <c r="F137" s="140">
        <f>SUM(F132:F136)</f>
        <v>8</v>
      </c>
      <c r="G137" s="140">
        <f>SUM(G132:G136)</f>
        <v>257</v>
      </c>
      <c r="H137" s="67">
        <f t="shared" ref="H137:H139" si="51">SUM(F137:G137)</f>
        <v>265</v>
      </c>
      <c r="I137" s="68">
        <f t="shared" si="32"/>
        <v>1.7722196214806394</v>
      </c>
      <c r="J137" s="67">
        <f>SUM(J132:J136)</f>
        <v>9</v>
      </c>
      <c r="K137" s="67">
        <f>SUM(K132:K136)</f>
        <v>210</v>
      </c>
      <c r="L137" s="67">
        <f t="shared" ref="L137:L139" si="52">SUM(J137:K137)</f>
        <v>219</v>
      </c>
      <c r="M137" s="68">
        <f t="shared" si="33"/>
        <v>1.9261213720316621</v>
      </c>
      <c r="N137" s="67">
        <f>SUM(N132:N136)</f>
        <v>14</v>
      </c>
      <c r="O137" s="67">
        <f>SUM(O132:O136)</f>
        <v>217</v>
      </c>
      <c r="P137" s="67">
        <f t="shared" ref="P137:P139" si="53">SUM(N137:O137)</f>
        <v>231</v>
      </c>
      <c r="Q137" s="68">
        <f t="shared" si="34"/>
        <v>1.6007206707781858</v>
      </c>
      <c r="R137" s="67">
        <f>SUM(R132:R136)</f>
        <v>13</v>
      </c>
      <c r="S137" s="67">
        <f>SUM(S132:S136)</f>
        <v>221</v>
      </c>
      <c r="T137" s="67">
        <f t="shared" ref="T137:T139" si="54">SUM(R137:S137)</f>
        <v>234</v>
      </c>
      <c r="U137" s="68">
        <f t="shared" si="49"/>
        <v>1.5074405720543709</v>
      </c>
      <c r="V137" s="67">
        <f>SUM(V132:V136)</f>
        <v>7</v>
      </c>
      <c r="W137" s="67">
        <f>SUM(W132:W136)</f>
        <v>213</v>
      </c>
      <c r="X137" s="67">
        <f t="shared" ref="X137:X139" si="55">SUM(V137:W137)</f>
        <v>220</v>
      </c>
      <c r="Y137" s="68">
        <f t="shared" si="36"/>
        <v>1.3623134559415444</v>
      </c>
      <c r="Z137" s="67">
        <f>SUM(Z132:Z136)</f>
        <v>9</v>
      </c>
      <c r="AA137" s="67">
        <f>SUM(AA132:AA136)</f>
        <v>283</v>
      </c>
      <c r="AB137" s="67">
        <f t="shared" si="48"/>
        <v>292</v>
      </c>
      <c r="AC137" s="68">
        <f t="shared" si="37"/>
        <v>1.9775159149397263</v>
      </c>
    </row>
    <row r="138" spans="1:29" ht="27" x14ac:dyDescent="0.35">
      <c r="A138" s="66" t="s">
        <v>146</v>
      </c>
      <c r="B138" s="143">
        <f>+B137+B131+B121+B115+B112+B105+B99+B96</f>
        <v>350</v>
      </c>
      <c r="C138" s="143">
        <f>+C137+C131+C121+C115+C112+C105+C99+C96</f>
        <v>4558</v>
      </c>
      <c r="D138" s="143">
        <f t="shared" si="50"/>
        <v>4908</v>
      </c>
      <c r="E138" s="85">
        <f t="shared" si="31"/>
        <v>29.320747953880161</v>
      </c>
      <c r="F138" s="143">
        <f>+F137+F131+F121+F115+F112+F105+F99+F96</f>
        <v>299</v>
      </c>
      <c r="G138" s="143">
        <f>+G137+G131+G121+G115+G112+G105+G99+G96</f>
        <v>4121</v>
      </c>
      <c r="H138" s="84">
        <f t="shared" si="51"/>
        <v>4420</v>
      </c>
      <c r="I138" s="85">
        <f t="shared" si="32"/>
        <v>29.559285762054436</v>
      </c>
      <c r="J138" s="84">
        <f>+J137+J131+J121+J115+J112+J105+J99+J96</f>
        <v>231</v>
      </c>
      <c r="K138" s="84">
        <f>+K137+K131+K121+K115+K112+K105+K99+K96</f>
        <v>3450</v>
      </c>
      <c r="L138" s="84">
        <f t="shared" si="52"/>
        <v>3681</v>
      </c>
      <c r="M138" s="85">
        <f t="shared" si="33"/>
        <v>32.374670184696569</v>
      </c>
      <c r="N138" s="84">
        <f>+N137+N131+N121+N115+N112+N105+N99+N96</f>
        <v>260</v>
      </c>
      <c r="O138" s="84">
        <f>+O137+O131+O121+O115+O112+O105+O99+O96</f>
        <v>4639</v>
      </c>
      <c r="P138" s="84">
        <f t="shared" si="53"/>
        <v>4899</v>
      </c>
      <c r="Q138" s="85">
        <f t="shared" si="34"/>
        <v>33.947751368581521</v>
      </c>
      <c r="R138" s="84">
        <f>+R137+R131+R121+R115+R112+R105+R99+R96</f>
        <v>287</v>
      </c>
      <c r="S138" s="84">
        <f>+S137+S131+S121+S115+S112+S105+S99+S96</f>
        <v>4527</v>
      </c>
      <c r="T138" s="84">
        <f t="shared" si="54"/>
        <v>4814</v>
      </c>
      <c r="U138" s="85">
        <f t="shared" si="49"/>
        <v>31.012046640468981</v>
      </c>
      <c r="V138" s="84">
        <f>+V137+V131+V121+V115+V112+V105+V99+V96</f>
        <v>328</v>
      </c>
      <c r="W138" s="84">
        <f>+W137+W131+W121+W115+W112+W105+W99+W96</f>
        <v>4531</v>
      </c>
      <c r="X138" s="84">
        <f t="shared" si="55"/>
        <v>4859</v>
      </c>
      <c r="Y138" s="85">
        <f t="shared" si="36"/>
        <v>30.088550374636203</v>
      </c>
      <c r="Z138" s="84">
        <f>+Z137+Z131+Z121+Z115+Z112+Z105+Z99+Z96</f>
        <v>306</v>
      </c>
      <c r="AA138" s="84">
        <f>+AA137+AA131+AA121+AA115+AA112+AA105+AA99+AA96</f>
        <v>4156</v>
      </c>
      <c r="AB138" s="84">
        <f>SUM(Z138:AA138)</f>
        <v>4462</v>
      </c>
      <c r="AC138" s="85">
        <f t="shared" si="37"/>
        <v>30.218068535825545</v>
      </c>
    </row>
    <row r="139" spans="1:29" ht="21.75" customHeight="1" x14ac:dyDescent="0.35">
      <c r="A139" s="60" t="s">
        <v>142</v>
      </c>
      <c r="B139" s="143">
        <f>SUM(B137,B131,B121,B115,B112,B105,B99,B96,B90,B84,B78,B75,B63,B36,B53,B48,B40,B31,B18,B16)</f>
        <v>1368</v>
      </c>
      <c r="C139" s="143">
        <f>SUM(C137,C131,C121,C115,C112,C105,C99,C96,C90,C84,C78,C75,C63,C36,C53,C48,C40,C31,C18,C16)</f>
        <v>15371</v>
      </c>
      <c r="D139" s="143">
        <f t="shared" si="50"/>
        <v>16739</v>
      </c>
      <c r="E139" s="107">
        <f t="shared" si="31"/>
        <v>100</v>
      </c>
      <c r="F139" s="143">
        <f>SUM(F137,F131,F121,F115,F112,F105,F99,F96,F90,F84,F78,F75,F63,F36,F53,F48,F40,F31,F18,F16)</f>
        <v>1377</v>
      </c>
      <c r="G139" s="143">
        <f>SUM(G137,G131,G121,G115,G112,G105,G99,G96,G90,G84,G78,G75,G63,G36,G53,G48,G40,G31,G18,G16)</f>
        <v>13576</v>
      </c>
      <c r="H139" s="84">
        <f t="shared" si="51"/>
        <v>14953</v>
      </c>
      <c r="I139" s="107">
        <f t="shared" si="32"/>
        <v>100</v>
      </c>
      <c r="J139" s="84">
        <f>SUM(J137,J131,J121,J115,J112,J105,J99,J96,J90,J84,J78,J75,J63,J36,J53,J48,J40,J31,J18,J16)</f>
        <v>1116</v>
      </c>
      <c r="K139" s="84">
        <f>SUM(K137,K131,K121,K115,K112,K105,K99,K96,K90,K84,K78,K75,K63,K36,K53,K48,K40,K31,K18,K16)</f>
        <v>10254</v>
      </c>
      <c r="L139" s="84">
        <f t="shared" si="52"/>
        <v>11370</v>
      </c>
      <c r="M139" s="107">
        <f t="shared" si="33"/>
        <v>100</v>
      </c>
      <c r="N139" s="84">
        <f>SUM(N137,N131,N121,N115,N112,N105,N99,N96,N90,N84,N78,N75,N63,N36,N53,N48,N40,N31,N18,N16)</f>
        <v>1386</v>
      </c>
      <c r="O139" s="84">
        <f>SUM(O137,O131,O121,O115,O112,O105,O99,O96,O90,O84,O78,O75,O63,O36,O53,O48,O40,O31,O18,O16)</f>
        <v>13045</v>
      </c>
      <c r="P139" s="84">
        <f t="shared" si="53"/>
        <v>14431</v>
      </c>
      <c r="Q139" s="107">
        <f t="shared" si="34"/>
        <v>100</v>
      </c>
      <c r="R139" s="84">
        <f>SUM(R137,R131,R121,R115,R112,R105,R99,R96,R90,R84,R78,R75,R63,R36,R53,R48,R40,R31,R18,R16)</f>
        <v>1432</v>
      </c>
      <c r="S139" s="84">
        <f>SUM(S137,S131,S121,S115,S112,S105,S99,S96,S90,S84,S78,S75,S63,S36,S53,S48,S40,S31,S18,S16)</f>
        <v>14091</v>
      </c>
      <c r="T139" s="84">
        <f t="shared" si="54"/>
        <v>15523</v>
      </c>
      <c r="U139" s="107">
        <f t="shared" si="49"/>
        <v>100</v>
      </c>
      <c r="V139" s="84">
        <f>SUM(V137,V131,V121,V115,V112,V105,V99,V96,V90,V84,V78,V75,V63,V36,V53,V48,V40,V31,V18,V16)</f>
        <v>1540</v>
      </c>
      <c r="W139" s="84">
        <f>SUM(W137,W131,W121,W115,W112,W105,W99,W96,W90,W84,W78,W75,W63,W36,W53,W48,W40,W31,W18,W16)</f>
        <v>14609</v>
      </c>
      <c r="X139" s="84">
        <f t="shared" si="55"/>
        <v>16149</v>
      </c>
      <c r="Y139" s="107">
        <f t="shared" si="36"/>
        <v>100</v>
      </c>
      <c r="Z139" s="84">
        <f>SUM(Z137,Z131,Z121,Z115,Z112,Z105,Z99,Z96,Z90,Z84,Z78,Z75,Z63,Z36,Z53,Z48,Z40,Z31,Z18,Z16)</f>
        <v>1403</v>
      </c>
      <c r="AA139" s="84">
        <f>SUM(AA137,AA131,AA121,AA115,AA112,AA105,AA99,AA96,AA90,AA84,AA78,AA75,AA63,AA36,AA53,AA48,AA40,AA31,AA18,AA16)</f>
        <v>13363</v>
      </c>
      <c r="AB139" s="84">
        <f t="shared" si="48"/>
        <v>14766</v>
      </c>
      <c r="AC139" s="107">
        <f t="shared" si="37"/>
        <v>100</v>
      </c>
    </row>
    <row r="140" spans="1:29" ht="19.5" customHeight="1" x14ac:dyDescent="0.35">
      <c r="A140" s="112" t="s">
        <v>158</v>
      </c>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2"/>
      <c r="Y140" s="2"/>
    </row>
    <row r="141" spans="1:29" s="50" customFormat="1" ht="22.5" customHeight="1" x14ac:dyDescent="0.3">
      <c r="A141" s="113" t="s">
        <v>161</v>
      </c>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9" x14ac:dyDescent="0.35">
      <c r="A142" s="106" t="s">
        <v>162</v>
      </c>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row>
  </sheetData>
  <mergeCells count="36">
    <mergeCell ref="Z6:Z7"/>
    <mergeCell ref="AA6:AA7"/>
    <mergeCell ref="Z5:AC5"/>
    <mergeCell ref="V5:Y5"/>
    <mergeCell ref="J5:M5"/>
    <mergeCell ref="J6:J7"/>
    <mergeCell ref="K6:K7"/>
    <mergeCell ref="L6:L7"/>
    <mergeCell ref="M6:M7"/>
    <mergeCell ref="AB6:AB7"/>
    <mergeCell ref="AC6:AC7"/>
    <mergeCell ref="R5:U5"/>
    <mergeCell ref="R6:R7"/>
    <mergeCell ref="S6:S7"/>
    <mergeCell ref="T6:T7"/>
    <mergeCell ref="V6:V7"/>
    <mergeCell ref="X6:X7"/>
    <mergeCell ref="U6:U7"/>
    <mergeCell ref="Y6:Y7"/>
    <mergeCell ref="A5:A7"/>
    <mergeCell ref="N5:Q5"/>
    <mergeCell ref="N6:N7"/>
    <mergeCell ref="O6:O7"/>
    <mergeCell ref="P6:P7"/>
    <mergeCell ref="Q6:Q7"/>
    <mergeCell ref="F5:I5"/>
    <mergeCell ref="F6:F7"/>
    <mergeCell ref="G6:G7"/>
    <mergeCell ref="H6:H7"/>
    <mergeCell ref="I6:I7"/>
    <mergeCell ref="B5:E5"/>
    <mergeCell ref="B6:B7"/>
    <mergeCell ref="C6:C7"/>
    <mergeCell ref="D6:D7"/>
    <mergeCell ref="E6:E7"/>
    <mergeCell ref="W6:W7"/>
  </mergeCells>
  <phoneticPr fontId="19" type="noConversion"/>
  <printOptions horizontalCentered="1"/>
  <pageMargins left="0.47244094488188981" right="0.43307086614173229" top="0.47244094488188981" bottom="0.55118110236220474" header="0.31496062992125984" footer="0.31496062992125984"/>
  <pageSetup paperSize="9" scale="67" fitToHeight="0" orientation="portrait" r:id="rId1"/>
  <headerFooter>
    <oddFooter>&amp;L&amp;"Trebuchet MS,Grassetto"Statistiche Italia - IMMATRICOLAZIONI
Automobile in cifre &amp;C&amp;"Trebuchet MS,Normale"&amp;9&amp;P/&amp;N&amp;R&amp;"Trebuchet MS,Grassetto"ANFIA - Studi e statistiche</oddFooter>
  </headerFooter>
  <rowBreaks count="1" manualBreakCount="1">
    <brk id="75" max="16383" man="1"/>
  </rowBreaks>
  <ignoredErrors>
    <ignoredError sqref="AB134 L134:X134" formula="1"/>
    <ignoredError sqref="T54 X54 AB54"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L153"/>
  <sheetViews>
    <sheetView showGridLines="0" zoomScaleNormal="100" workbookViewId="0">
      <pane xSplit="1" ySplit="7" topLeftCell="B8" activePane="bottomRight" state="frozen"/>
      <selection activeCell="K29" sqref="K29"/>
      <selection pane="topRight" activeCell="K29" sqref="K29"/>
      <selection pane="bottomLeft" activeCell="K29" sqref="K29"/>
      <selection pane="bottomRight" activeCell="K29" sqref="K29"/>
    </sheetView>
  </sheetViews>
  <sheetFormatPr defaultColWidth="9.42578125" defaultRowHeight="15" x14ac:dyDescent="0.35"/>
  <cols>
    <col min="1" max="1" width="26.140625" style="4" customWidth="1"/>
    <col min="2" max="2" width="8.140625" style="4" bestFit="1" customWidth="1"/>
    <col min="3" max="3" width="11.7109375" style="4" customWidth="1"/>
    <col min="4" max="4" width="7.7109375" style="4" bestFit="1" customWidth="1"/>
    <col min="5" max="5" width="5.5703125" style="4" bestFit="1" customWidth="1"/>
    <col min="6" max="6" width="8.140625" style="4" bestFit="1" customWidth="1"/>
    <col min="7" max="7" width="11.7109375" style="4" customWidth="1"/>
    <col min="8" max="8" width="6.7109375" style="4" bestFit="1" customWidth="1"/>
    <col min="9" max="9" width="5.5703125" style="4" bestFit="1" customWidth="1"/>
    <col min="10" max="10" width="0.42578125" style="51" customWidth="1"/>
    <col min="11" max="11" width="8.140625" style="4" bestFit="1" customWidth="1"/>
    <col min="12" max="12" width="11.7109375" style="4" customWidth="1"/>
    <col min="13" max="13" width="6.7109375" style="5" bestFit="1" customWidth="1"/>
    <col min="14" max="14" width="5.5703125" style="6" bestFit="1" customWidth="1"/>
    <col min="15" max="15" width="8.140625" style="4" bestFit="1" customWidth="1"/>
    <col min="16" max="16" width="11.7109375" style="4" customWidth="1"/>
    <col min="17" max="17" width="6.7109375" style="5" bestFit="1" customWidth="1"/>
    <col min="18" max="18" width="5.5703125" style="6" bestFit="1" customWidth="1"/>
    <col min="19" max="19" width="8.140625" style="4" bestFit="1" customWidth="1"/>
    <col min="20" max="20" width="11.7109375" style="4" customWidth="1"/>
    <col min="21" max="21" width="6.7109375" style="5" bestFit="1" customWidth="1"/>
    <col min="22" max="22" width="5.5703125" style="6" bestFit="1" customWidth="1"/>
    <col min="23" max="23" width="8.140625" style="4" bestFit="1" customWidth="1"/>
    <col min="24" max="24" width="11.7109375" style="4" customWidth="1"/>
    <col min="25" max="25" width="6.7109375" style="5" bestFit="1" customWidth="1"/>
    <col min="26" max="26" width="5.5703125" style="6" bestFit="1" customWidth="1"/>
    <col min="27" max="27" width="8.140625" style="4" bestFit="1" customWidth="1"/>
    <col min="28" max="28" width="11.7109375" style="4" customWidth="1"/>
    <col min="29" max="29" width="6.7109375" style="5" bestFit="1" customWidth="1"/>
    <col min="30" max="30" width="5.5703125" style="6" bestFit="1" customWidth="1"/>
    <col min="31" max="31" width="8.140625" style="2" bestFit="1" customWidth="1"/>
    <col min="32" max="32" width="11.7109375" style="2" customWidth="1"/>
    <col min="33" max="33" width="7.7109375" style="2" bestFit="1" customWidth="1"/>
    <col min="34" max="34" width="5.5703125" style="2" bestFit="1" customWidth="1"/>
    <col min="35" max="35" width="8.140625" style="2" bestFit="1" customWidth="1"/>
    <col min="36" max="36" width="11.7109375" style="2" customWidth="1"/>
    <col min="37" max="37" width="7.7109375" style="2" bestFit="1" customWidth="1"/>
    <col min="38" max="38" width="5.5703125" style="2" customWidth="1"/>
    <col min="39" max="16384" width="9.42578125" style="2"/>
  </cols>
  <sheetData>
    <row r="2" spans="1:38" s="1" customFormat="1" ht="16.5" x14ac:dyDescent="0.3">
      <c r="B2" s="96" t="s">
        <v>131</v>
      </c>
      <c r="C2" s="96"/>
      <c r="D2" s="96"/>
      <c r="E2" s="96"/>
      <c r="F2" s="96"/>
      <c r="G2" s="96"/>
      <c r="H2" s="96"/>
      <c r="I2" s="96"/>
      <c r="J2" s="96"/>
      <c r="K2" s="96"/>
      <c r="L2" s="96"/>
      <c r="M2" s="96"/>
      <c r="N2" s="96"/>
      <c r="O2" s="96"/>
      <c r="P2" s="96"/>
      <c r="Q2" s="96"/>
      <c r="R2" s="96"/>
      <c r="S2" s="96"/>
      <c r="T2" s="96"/>
      <c r="U2" s="96"/>
      <c r="W2" s="138" t="s">
        <v>131</v>
      </c>
      <c r="X2" s="138"/>
      <c r="Y2" s="138"/>
      <c r="Z2" s="138"/>
      <c r="AA2" s="138"/>
      <c r="AB2" s="138"/>
      <c r="AC2" s="138"/>
      <c r="AD2" s="138"/>
      <c r="AE2" s="138"/>
      <c r="AF2" s="138"/>
      <c r="AG2" s="138"/>
      <c r="AH2" s="138"/>
      <c r="AI2" s="138"/>
      <c r="AJ2" s="138"/>
      <c r="AK2" s="138"/>
      <c r="AL2" s="138"/>
    </row>
    <row r="3" spans="1:38" s="1" customFormat="1" ht="16.5" x14ac:dyDescent="0.3">
      <c r="B3" s="97" t="s">
        <v>141</v>
      </c>
      <c r="C3" s="97"/>
      <c r="D3" s="97"/>
      <c r="E3" s="97"/>
      <c r="F3" s="97"/>
      <c r="G3" s="97"/>
      <c r="H3" s="97"/>
      <c r="I3" s="97"/>
      <c r="J3" s="97"/>
      <c r="K3" s="97"/>
      <c r="L3" s="97"/>
      <c r="M3" s="97"/>
      <c r="N3" s="97"/>
      <c r="O3" s="97"/>
      <c r="P3" s="97"/>
      <c r="Q3" s="97"/>
      <c r="R3" s="97"/>
      <c r="S3" s="97"/>
      <c r="T3" s="97"/>
      <c r="U3" s="97"/>
      <c r="W3" s="139" t="s">
        <v>141</v>
      </c>
      <c r="X3" s="139"/>
      <c r="Y3" s="139"/>
      <c r="Z3" s="139"/>
      <c r="AA3" s="139"/>
      <c r="AB3" s="139"/>
      <c r="AC3" s="139"/>
      <c r="AD3" s="139"/>
      <c r="AE3" s="139"/>
      <c r="AF3" s="139"/>
      <c r="AG3" s="139"/>
      <c r="AH3" s="139"/>
      <c r="AI3" s="139"/>
      <c r="AJ3" s="139"/>
      <c r="AK3" s="139"/>
      <c r="AL3" s="139"/>
    </row>
    <row r="4" spans="1:38" x14ac:dyDescent="0.35">
      <c r="A4" s="3"/>
      <c r="B4" s="3"/>
      <c r="C4" s="3"/>
      <c r="D4" s="3"/>
      <c r="E4" s="3"/>
      <c r="F4" s="3"/>
      <c r="G4" s="3"/>
      <c r="H4" s="3"/>
      <c r="I4" s="3"/>
    </row>
    <row r="5" spans="1:38" ht="16.5" customHeight="1" x14ac:dyDescent="0.35">
      <c r="A5" s="131" t="s">
        <v>143</v>
      </c>
      <c r="B5" s="134">
        <v>2015</v>
      </c>
      <c r="C5" s="135"/>
      <c r="D5" s="135"/>
      <c r="E5" s="136"/>
      <c r="F5" s="134">
        <v>2014</v>
      </c>
      <c r="G5" s="135"/>
      <c r="H5" s="135"/>
      <c r="I5" s="136"/>
      <c r="J5" s="52"/>
      <c r="K5" s="134">
        <v>2013</v>
      </c>
      <c r="L5" s="135"/>
      <c r="M5" s="135"/>
      <c r="N5" s="136"/>
      <c r="O5" s="134">
        <v>2012</v>
      </c>
      <c r="P5" s="135"/>
      <c r="Q5" s="135"/>
      <c r="R5" s="136"/>
      <c r="S5" s="134">
        <v>2011</v>
      </c>
      <c r="T5" s="135"/>
      <c r="U5" s="135"/>
      <c r="V5" s="136"/>
      <c r="W5" s="134">
        <v>2010</v>
      </c>
      <c r="X5" s="135"/>
      <c r="Y5" s="135"/>
      <c r="Z5" s="136"/>
      <c r="AA5" s="134">
        <v>2009</v>
      </c>
      <c r="AB5" s="135"/>
      <c r="AC5" s="135"/>
      <c r="AD5" s="136"/>
      <c r="AE5" s="134">
        <v>2008</v>
      </c>
      <c r="AF5" s="135"/>
      <c r="AG5" s="135"/>
      <c r="AH5" s="136"/>
      <c r="AI5" s="134">
        <v>2007</v>
      </c>
      <c r="AJ5" s="135"/>
      <c r="AK5" s="135"/>
      <c r="AL5" s="136"/>
    </row>
    <row r="6" spans="1:38" ht="12" customHeight="1" x14ac:dyDescent="0.35">
      <c r="A6" s="132"/>
      <c r="B6" s="125" t="s">
        <v>134</v>
      </c>
      <c r="C6" s="125" t="s">
        <v>133</v>
      </c>
      <c r="D6" s="125" t="s">
        <v>135</v>
      </c>
      <c r="E6" s="129" t="s">
        <v>0</v>
      </c>
      <c r="F6" s="125" t="s">
        <v>134</v>
      </c>
      <c r="G6" s="125" t="s">
        <v>133</v>
      </c>
      <c r="H6" s="125" t="s">
        <v>135</v>
      </c>
      <c r="I6" s="129" t="s">
        <v>0</v>
      </c>
      <c r="J6" s="53"/>
      <c r="K6" s="125" t="s">
        <v>134</v>
      </c>
      <c r="L6" s="125" t="s">
        <v>133</v>
      </c>
      <c r="M6" s="125" t="s">
        <v>135</v>
      </c>
      <c r="N6" s="129" t="s">
        <v>0</v>
      </c>
      <c r="O6" s="125" t="s">
        <v>134</v>
      </c>
      <c r="P6" s="125" t="s">
        <v>133</v>
      </c>
      <c r="Q6" s="125" t="s">
        <v>135</v>
      </c>
      <c r="R6" s="129" t="s">
        <v>0</v>
      </c>
      <c r="S6" s="125" t="s">
        <v>134</v>
      </c>
      <c r="T6" s="125" t="s">
        <v>133</v>
      </c>
      <c r="U6" s="125" t="s">
        <v>135</v>
      </c>
      <c r="V6" s="129" t="s">
        <v>0</v>
      </c>
      <c r="W6" s="125" t="s">
        <v>134</v>
      </c>
      <c r="X6" s="125" t="s">
        <v>133</v>
      </c>
      <c r="Y6" s="125" t="s">
        <v>135</v>
      </c>
      <c r="Z6" s="129" t="s">
        <v>0</v>
      </c>
      <c r="AA6" s="125" t="s">
        <v>134</v>
      </c>
      <c r="AB6" s="125" t="s">
        <v>133</v>
      </c>
      <c r="AC6" s="125" t="s">
        <v>135</v>
      </c>
      <c r="AD6" s="129" t="s">
        <v>0</v>
      </c>
      <c r="AE6" s="125" t="s">
        <v>134</v>
      </c>
      <c r="AF6" s="125" t="s">
        <v>133</v>
      </c>
      <c r="AG6" s="125" t="s">
        <v>135</v>
      </c>
      <c r="AH6" s="129" t="s">
        <v>0</v>
      </c>
      <c r="AI6" s="125" t="s">
        <v>134</v>
      </c>
      <c r="AJ6" s="125" t="s">
        <v>133</v>
      </c>
      <c r="AK6" s="125" t="s">
        <v>135</v>
      </c>
      <c r="AL6" s="129" t="s">
        <v>0</v>
      </c>
    </row>
    <row r="7" spans="1:38" ht="15" customHeight="1" x14ac:dyDescent="0.35">
      <c r="A7" s="133"/>
      <c r="B7" s="126"/>
      <c r="C7" s="127"/>
      <c r="D7" s="128"/>
      <c r="E7" s="130"/>
      <c r="F7" s="126"/>
      <c r="G7" s="127"/>
      <c r="H7" s="128"/>
      <c r="I7" s="130"/>
      <c r="J7" s="54"/>
      <c r="K7" s="126"/>
      <c r="L7" s="127"/>
      <c r="M7" s="128"/>
      <c r="N7" s="130"/>
      <c r="O7" s="126"/>
      <c r="P7" s="127"/>
      <c r="Q7" s="128"/>
      <c r="R7" s="137"/>
      <c r="S7" s="126"/>
      <c r="T7" s="127"/>
      <c r="U7" s="128"/>
      <c r="V7" s="137"/>
      <c r="W7" s="126"/>
      <c r="X7" s="127"/>
      <c r="Y7" s="128"/>
      <c r="Z7" s="137"/>
      <c r="AA7" s="126"/>
      <c r="AB7" s="127"/>
      <c r="AC7" s="128"/>
      <c r="AD7" s="137"/>
      <c r="AE7" s="126"/>
      <c r="AF7" s="127"/>
      <c r="AG7" s="128"/>
      <c r="AH7" s="137"/>
      <c r="AI7" s="126"/>
      <c r="AJ7" s="127"/>
      <c r="AK7" s="128"/>
      <c r="AL7" s="137"/>
    </row>
    <row r="8" spans="1:38" x14ac:dyDescent="0.35">
      <c r="A8" s="61" t="s">
        <v>1</v>
      </c>
      <c r="B8" s="7">
        <v>14</v>
      </c>
      <c r="C8" s="7">
        <v>237</v>
      </c>
      <c r="D8" s="8">
        <f t="shared" ref="D8:D71" si="0">SUM(B8:C8)</f>
        <v>251</v>
      </c>
      <c r="E8" s="9">
        <f t="shared" ref="E8:E53" si="1">D8/D$143*100</f>
        <v>2.3663618365230512</v>
      </c>
      <c r="F8" s="7">
        <v>7</v>
      </c>
      <c r="G8" s="7">
        <v>121</v>
      </c>
      <c r="H8" s="8">
        <f t="shared" ref="H8:H71" si="2">SUM(F8:G8)</f>
        <v>128</v>
      </c>
      <c r="I8" s="9">
        <f t="shared" ref="I8:I53" si="3">H8/H$143*100</f>
        <v>1.9184652278177456</v>
      </c>
      <c r="J8" s="54"/>
      <c r="K8" s="72">
        <v>6</v>
      </c>
      <c r="L8" s="72">
        <v>160</v>
      </c>
      <c r="M8" s="73">
        <f t="shared" ref="M8:M71" si="4">SUM(K8:L8)</f>
        <v>166</v>
      </c>
      <c r="N8" s="74">
        <f t="shared" ref="N8:N53" si="5">M8/M$143*100</f>
        <v>2.544061302681992</v>
      </c>
      <c r="O8" s="72">
        <v>7</v>
      </c>
      <c r="P8" s="72">
        <v>129</v>
      </c>
      <c r="Q8" s="73">
        <f t="shared" ref="Q8:Q71" si="6">SUM(O8:P8)</f>
        <v>136</v>
      </c>
      <c r="R8" s="74">
        <f t="shared" ref="R8:R53" si="7">Q8/Q$143*100</f>
        <v>2.1210230817217717</v>
      </c>
      <c r="S8" s="72">
        <v>5</v>
      </c>
      <c r="T8" s="72">
        <v>117</v>
      </c>
      <c r="U8" s="73">
        <f t="shared" ref="U8:U71" si="8">SUM(S8:T8)</f>
        <v>122</v>
      </c>
      <c r="V8" s="74">
        <f t="shared" ref="V8:V53" si="9">U8/U$143*100</f>
        <v>1.250256200040992</v>
      </c>
      <c r="W8" s="10">
        <v>9</v>
      </c>
      <c r="X8" s="10">
        <v>133</v>
      </c>
      <c r="Y8" s="11">
        <f t="shared" ref="Y8:Y71" si="10">SUM(W8:X8)</f>
        <v>142</v>
      </c>
      <c r="Z8" s="9">
        <f t="shared" ref="Z8:Z53" si="11">Y8/Y$143*100</f>
        <v>1.6127200454287338</v>
      </c>
      <c r="AA8" s="10">
        <v>12</v>
      </c>
      <c r="AB8" s="10">
        <v>95</v>
      </c>
      <c r="AC8" s="11">
        <f t="shared" ref="AC8:AC71" si="12">SUM(AA8:AB8)</f>
        <v>107</v>
      </c>
      <c r="AD8" s="9">
        <f t="shared" ref="AD8:AD53" si="13">AC8/AC$143*100</f>
        <v>1.2829736211031175</v>
      </c>
      <c r="AE8" s="10">
        <v>9</v>
      </c>
      <c r="AF8" s="10">
        <v>251</v>
      </c>
      <c r="AG8" s="11">
        <f t="shared" ref="AG8:AG71" si="14">SUM(AE8:AF8)</f>
        <v>260</v>
      </c>
      <c r="AH8" s="9">
        <f t="shared" ref="AH8:AH53" si="15">AG8/AG$143*100</f>
        <v>1.490911176099547</v>
      </c>
      <c r="AI8" s="10">
        <v>11</v>
      </c>
      <c r="AJ8" s="10">
        <v>325</v>
      </c>
      <c r="AK8" s="11">
        <f t="shared" ref="AK8:AK71" si="16">SUM(AI8:AJ8)</f>
        <v>336</v>
      </c>
      <c r="AL8" s="9">
        <f t="shared" ref="AL8:AL53" si="17">AK8/AK$143*100</f>
        <v>1.8933844246590781</v>
      </c>
    </row>
    <row r="9" spans="1:38" x14ac:dyDescent="0.35">
      <c r="A9" s="62" t="s">
        <v>2</v>
      </c>
      <c r="B9" s="12">
        <v>2</v>
      </c>
      <c r="C9" s="12">
        <v>25</v>
      </c>
      <c r="D9" s="13">
        <f t="shared" si="0"/>
        <v>27</v>
      </c>
      <c r="E9" s="14">
        <f t="shared" si="1"/>
        <v>0.25454888281323657</v>
      </c>
      <c r="F9" s="12">
        <v>2</v>
      </c>
      <c r="G9" s="12">
        <v>17</v>
      </c>
      <c r="H9" s="13">
        <f t="shared" si="2"/>
        <v>19</v>
      </c>
      <c r="I9" s="14">
        <f t="shared" si="3"/>
        <v>0.28477218225419665</v>
      </c>
      <c r="J9" s="54"/>
      <c r="K9" s="75">
        <v>3</v>
      </c>
      <c r="L9" s="75">
        <v>16</v>
      </c>
      <c r="M9" s="76">
        <f t="shared" si="4"/>
        <v>19</v>
      </c>
      <c r="N9" s="77">
        <f t="shared" si="5"/>
        <v>0.29118773946360155</v>
      </c>
      <c r="O9" s="75">
        <v>5</v>
      </c>
      <c r="P9" s="75">
        <v>13</v>
      </c>
      <c r="Q9" s="76">
        <f t="shared" si="6"/>
        <v>18</v>
      </c>
      <c r="R9" s="77">
        <f t="shared" si="7"/>
        <v>0.28072364316905801</v>
      </c>
      <c r="S9" s="75">
        <v>3</v>
      </c>
      <c r="T9" s="75">
        <v>32</v>
      </c>
      <c r="U9" s="76">
        <f t="shared" si="8"/>
        <v>35</v>
      </c>
      <c r="V9" s="77">
        <f t="shared" si="9"/>
        <v>0.3586800573888092</v>
      </c>
      <c r="W9" s="15">
        <v>3</v>
      </c>
      <c r="X9" s="15">
        <v>26</v>
      </c>
      <c r="Y9" s="16">
        <f t="shared" si="10"/>
        <v>29</v>
      </c>
      <c r="Z9" s="14">
        <f t="shared" si="11"/>
        <v>0.32935831913685404</v>
      </c>
      <c r="AA9" s="15">
        <v>3</v>
      </c>
      <c r="AB9" s="15">
        <v>22</v>
      </c>
      <c r="AC9" s="16">
        <f t="shared" si="12"/>
        <v>25</v>
      </c>
      <c r="AD9" s="14">
        <f t="shared" si="13"/>
        <v>0.29976019184652281</v>
      </c>
      <c r="AE9" s="15">
        <v>7</v>
      </c>
      <c r="AF9" s="15">
        <v>47</v>
      </c>
      <c r="AG9" s="16">
        <f t="shared" si="14"/>
        <v>54</v>
      </c>
      <c r="AH9" s="14">
        <f t="shared" si="15"/>
        <v>0.30965078272836744</v>
      </c>
      <c r="AI9" s="15">
        <v>6</v>
      </c>
      <c r="AJ9" s="15">
        <v>29</v>
      </c>
      <c r="AK9" s="16">
        <f t="shared" si="16"/>
        <v>35</v>
      </c>
      <c r="AL9" s="14">
        <f t="shared" si="17"/>
        <v>0.19722754423532066</v>
      </c>
    </row>
    <row r="10" spans="1:38" x14ac:dyDescent="0.35">
      <c r="A10" s="62" t="s">
        <v>3</v>
      </c>
      <c r="B10" s="12">
        <v>2</v>
      </c>
      <c r="C10" s="12">
        <v>3</v>
      </c>
      <c r="D10" s="13">
        <f t="shared" si="0"/>
        <v>5</v>
      </c>
      <c r="E10" s="14">
        <f t="shared" si="1"/>
        <v>4.7138682002451214E-2</v>
      </c>
      <c r="F10" s="12">
        <v>1</v>
      </c>
      <c r="G10" s="12">
        <v>6</v>
      </c>
      <c r="H10" s="13">
        <f t="shared" si="2"/>
        <v>7</v>
      </c>
      <c r="I10" s="14">
        <f t="shared" si="3"/>
        <v>0.10491606714628297</v>
      </c>
      <c r="J10" s="54"/>
      <c r="K10" s="75">
        <v>1</v>
      </c>
      <c r="L10" s="75">
        <v>4</v>
      </c>
      <c r="M10" s="76">
        <f t="shared" si="4"/>
        <v>5</v>
      </c>
      <c r="N10" s="77">
        <f t="shared" si="5"/>
        <v>7.6628352490421464E-2</v>
      </c>
      <c r="O10" s="75">
        <v>5</v>
      </c>
      <c r="P10" s="75">
        <v>14</v>
      </c>
      <c r="Q10" s="76">
        <f t="shared" si="6"/>
        <v>19</v>
      </c>
      <c r="R10" s="77">
        <f t="shared" si="7"/>
        <v>0.29631940112289457</v>
      </c>
      <c r="S10" s="75">
        <v>4</v>
      </c>
      <c r="T10" s="75">
        <v>10</v>
      </c>
      <c r="U10" s="76">
        <f t="shared" si="8"/>
        <v>14</v>
      </c>
      <c r="V10" s="77">
        <f t="shared" si="9"/>
        <v>0.14347202295552369</v>
      </c>
      <c r="W10" s="15">
        <v>5</v>
      </c>
      <c r="X10" s="15">
        <v>9</v>
      </c>
      <c r="Y10" s="16">
        <f t="shared" si="10"/>
        <v>14</v>
      </c>
      <c r="Z10" s="14">
        <f t="shared" si="11"/>
        <v>0.15900056785917094</v>
      </c>
      <c r="AA10" s="15">
        <v>2</v>
      </c>
      <c r="AB10" s="15">
        <v>11</v>
      </c>
      <c r="AC10" s="16">
        <f t="shared" si="12"/>
        <v>13</v>
      </c>
      <c r="AD10" s="14">
        <f t="shared" si="13"/>
        <v>0.15587529976019185</v>
      </c>
      <c r="AE10" s="15">
        <v>5</v>
      </c>
      <c r="AF10" s="15">
        <v>21</v>
      </c>
      <c r="AG10" s="16">
        <f t="shared" si="14"/>
        <v>26</v>
      </c>
      <c r="AH10" s="14">
        <f t="shared" si="15"/>
        <v>0.14909111760995469</v>
      </c>
      <c r="AI10" s="15">
        <v>5</v>
      </c>
      <c r="AJ10" s="15">
        <v>13</v>
      </c>
      <c r="AK10" s="16">
        <f t="shared" si="16"/>
        <v>18</v>
      </c>
      <c r="AL10" s="14">
        <f t="shared" si="17"/>
        <v>0.10143130846387918</v>
      </c>
    </row>
    <row r="11" spans="1:38" x14ac:dyDescent="0.35">
      <c r="A11" s="62" t="s">
        <v>4</v>
      </c>
      <c r="B11" s="12">
        <v>36</v>
      </c>
      <c r="C11" s="12">
        <v>397</v>
      </c>
      <c r="D11" s="13">
        <f t="shared" si="0"/>
        <v>433</v>
      </c>
      <c r="E11" s="14">
        <f t="shared" si="1"/>
        <v>4.0822098614122746</v>
      </c>
      <c r="F11" s="12">
        <v>32</v>
      </c>
      <c r="G11" s="12">
        <v>126</v>
      </c>
      <c r="H11" s="13">
        <f t="shared" si="2"/>
        <v>158</v>
      </c>
      <c r="I11" s="14">
        <f t="shared" si="3"/>
        <v>2.3681055155875299</v>
      </c>
      <c r="J11" s="54"/>
      <c r="K11" s="75">
        <v>16</v>
      </c>
      <c r="L11" s="75">
        <v>115</v>
      </c>
      <c r="M11" s="76">
        <f t="shared" si="4"/>
        <v>131</v>
      </c>
      <c r="N11" s="77">
        <f t="shared" si="5"/>
        <v>2.0076628352490422</v>
      </c>
      <c r="O11" s="75">
        <v>28</v>
      </c>
      <c r="P11" s="75">
        <v>128</v>
      </c>
      <c r="Q11" s="76">
        <f t="shared" si="6"/>
        <v>156</v>
      </c>
      <c r="R11" s="77">
        <f t="shared" si="7"/>
        <v>2.432938240798503</v>
      </c>
      <c r="S11" s="75">
        <v>50</v>
      </c>
      <c r="T11" s="75">
        <v>274</v>
      </c>
      <c r="U11" s="76">
        <f t="shared" si="8"/>
        <v>324</v>
      </c>
      <c r="V11" s="77">
        <f t="shared" si="9"/>
        <v>3.3203525312564048</v>
      </c>
      <c r="W11" s="15">
        <v>35</v>
      </c>
      <c r="X11" s="15">
        <v>206</v>
      </c>
      <c r="Y11" s="16">
        <f t="shared" si="10"/>
        <v>241</v>
      </c>
      <c r="Z11" s="14">
        <f t="shared" si="11"/>
        <v>2.7370812038614423</v>
      </c>
      <c r="AA11" s="15">
        <v>37</v>
      </c>
      <c r="AB11" s="15">
        <v>132</v>
      </c>
      <c r="AC11" s="16">
        <f t="shared" si="12"/>
        <v>169</v>
      </c>
      <c r="AD11" s="14">
        <f t="shared" si="13"/>
        <v>2.0263788968824943</v>
      </c>
      <c r="AE11" s="15">
        <v>60</v>
      </c>
      <c r="AF11" s="15">
        <v>357</v>
      </c>
      <c r="AG11" s="16">
        <f t="shared" si="14"/>
        <v>417</v>
      </c>
      <c r="AH11" s="14">
        <f t="shared" si="15"/>
        <v>2.3911921555135041</v>
      </c>
      <c r="AI11" s="15">
        <v>50</v>
      </c>
      <c r="AJ11" s="15">
        <v>273</v>
      </c>
      <c r="AK11" s="16">
        <f t="shared" si="16"/>
        <v>323</v>
      </c>
      <c r="AL11" s="14">
        <f t="shared" si="17"/>
        <v>1.8201284796573876</v>
      </c>
    </row>
    <row r="12" spans="1:38" x14ac:dyDescent="0.35">
      <c r="A12" s="62" t="s">
        <v>5</v>
      </c>
      <c r="B12" s="12">
        <v>3</v>
      </c>
      <c r="C12" s="12">
        <v>29</v>
      </c>
      <c r="D12" s="13">
        <f t="shared" si="0"/>
        <v>32</v>
      </c>
      <c r="E12" s="14">
        <f t="shared" si="1"/>
        <v>0.30168756481568776</v>
      </c>
      <c r="F12" s="12">
        <v>8</v>
      </c>
      <c r="G12" s="12">
        <v>33</v>
      </c>
      <c r="H12" s="13">
        <f t="shared" si="2"/>
        <v>41</v>
      </c>
      <c r="I12" s="14">
        <f t="shared" si="3"/>
        <v>0.61450839328537166</v>
      </c>
      <c r="J12" s="54"/>
      <c r="K12" s="75">
        <v>10</v>
      </c>
      <c r="L12" s="75">
        <v>69</v>
      </c>
      <c r="M12" s="76">
        <f t="shared" si="4"/>
        <v>79</v>
      </c>
      <c r="N12" s="77">
        <f t="shared" si="5"/>
        <v>1.210727969348659</v>
      </c>
      <c r="O12" s="75">
        <v>4</v>
      </c>
      <c r="P12" s="75">
        <v>24</v>
      </c>
      <c r="Q12" s="76">
        <f t="shared" si="6"/>
        <v>28</v>
      </c>
      <c r="R12" s="77">
        <f t="shared" si="7"/>
        <v>0.43668122270742354</v>
      </c>
      <c r="S12" s="75">
        <v>12</v>
      </c>
      <c r="T12" s="75">
        <v>18</v>
      </c>
      <c r="U12" s="76">
        <f t="shared" si="8"/>
        <v>30</v>
      </c>
      <c r="V12" s="77">
        <f t="shared" si="9"/>
        <v>0.3074400491904079</v>
      </c>
      <c r="W12" s="15">
        <v>5</v>
      </c>
      <c r="X12" s="15">
        <v>29</v>
      </c>
      <c r="Y12" s="16">
        <f t="shared" si="10"/>
        <v>34</v>
      </c>
      <c r="Z12" s="14">
        <f t="shared" si="11"/>
        <v>0.38614423622941507</v>
      </c>
      <c r="AA12" s="15">
        <v>16</v>
      </c>
      <c r="AB12" s="15">
        <v>39</v>
      </c>
      <c r="AC12" s="16">
        <f t="shared" si="12"/>
        <v>55</v>
      </c>
      <c r="AD12" s="14">
        <f t="shared" si="13"/>
        <v>0.65947242206235013</v>
      </c>
      <c r="AE12" s="15">
        <v>15</v>
      </c>
      <c r="AF12" s="15">
        <v>143</v>
      </c>
      <c r="AG12" s="16">
        <f t="shared" si="14"/>
        <v>158</v>
      </c>
      <c r="AH12" s="14">
        <f t="shared" si="15"/>
        <v>0.90601525316818621</v>
      </c>
      <c r="AI12" s="15">
        <v>18</v>
      </c>
      <c r="AJ12" s="15">
        <v>120</v>
      </c>
      <c r="AK12" s="16">
        <f t="shared" si="16"/>
        <v>138</v>
      </c>
      <c r="AL12" s="14">
        <f t="shared" si="17"/>
        <v>0.77764003155640704</v>
      </c>
    </row>
    <row r="13" spans="1:38" x14ac:dyDescent="0.35">
      <c r="A13" s="62" t="s">
        <v>6</v>
      </c>
      <c r="B13" s="12">
        <v>22</v>
      </c>
      <c r="C13" s="12">
        <v>147</v>
      </c>
      <c r="D13" s="13">
        <f t="shared" si="0"/>
        <v>169</v>
      </c>
      <c r="E13" s="14">
        <f t="shared" si="1"/>
        <v>1.593287451682851</v>
      </c>
      <c r="F13" s="12">
        <v>33</v>
      </c>
      <c r="G13" s="12">
        <v>97</v>
      </c>
      <c r="H13" s="13">
        <f t="shared" si="2"/>
        <v>130</v>
      </c>
      <c r="I13" s="14">
        <f t="shared" si="3"/>
        <v>1.9484412470023982</v>
      </c>
      <c r="J13" s="54"/>
      <c r="K13" s="75">
        <v>11</v>
      </c>
      <c r="L13" s="75">
        <v>82</v>
      </c>
      <c r="M13" s="76">
        <f t="shared" si="4"/>
        <v>93</v>
      </c>
      <c r="N13" s="77">
        <f t="shared" si="5"/>
        <v>1.4252873563218391</v>
      </c>
      <c r="O13" s="75">
        <v>43</v>
      </c>
      <c r="P13" s="75">
        <v>115</v>
      </c>
      <c r="Q13" s="76">
        <f t="shared" si="6"/>
        <v>158</v>
      </c>
      <c r="R13" s="77">
        <f t="shared" si="7"/>
        <v>2.4641297567061757</v>
      </c>
      <c r="S13" s="75">
        <v>22</v>
      </c>
      <c r="T13" s="75">
        <v>251</v>
      </c>
      <c r="U13" s="76">
        <f t="shared" si="8"/>
        <v>273</v>
      </c>
      <c r="V13" s="77">
        <f t="shared" si="9"/>
        <v>2.7977044476327118</v>
      </c>
      <c r="W13" s="15">
        <v>26</v>
      </c>
      <c r="X13" s="15">
        <v>180</v>
      </c>
      <c r="Y13" s="16">
        <f t="shared" si="10"/>
        <v>206</v>
      </c>
      <c r="Z13" s="14">
        <f t="shared" si="11"/>
        <v>2.3395797842135151</v>
      </c>
      <c r="AA13" s="15">
        <v>53</v>
      </c>
      <c r="AB13" s="15">
        <v>150</v>
      </c>
      <c r="AC13" s="16">
        <f t="shared" si="12"/>
        <v>203</v>
      </c>
      <c r="AD13" s="14">
        <f t="shared" si="13"/>
        <v>2.434052757793765</v>
      </c>
      <c r="AE13" s="15">
        <v>128</v>
      </c>
      <c r="AF13" s="15">
        <v>372</v>
      </c>
      <c r="AG13" s="16">
        <f t="shared" si="14"/>
        <v>500</v>
      </c>
      <c r="AH13" s="14">
        <f t="shared" si="15"/>
        <v>2.8671368771145134</v>
      </c>
      <c r="AI13" s="15">
        <v>128</v>
      </c>
      <c r="AJ13" s="15">
        <v>393</v>
      </c>
      <c r="AK13" s="16">
        <f t="shared" si="16"/>
        <v>521</v>
      </c>
      <c r="AL13" s="14">
        <f t="shared" si="17"/>
        <v>2.9358728727600583</v>
      </c>
    </row>
    <row r="14" spans="1:38" x14ac:dyDescent="0.35">
      <c r="A14" s="62" t="s">
        <v>7</v>
      </c>
      <c r="B14" s="17">
        <v>0</v>
      </c>
      <c r="C14" s="12">
        <v>17</v>
      </c>
      <c r="D14" s="13">
        <f t="shared" si="0"/>
        <v>17</v>
      </c>
      <c r="E14" s="14">
        <f t="shared" si="1"/>
        <v>0.16027151880833412</v>
      </c>
      <c r="F14" s="17">
        <v>2</v>
      </c>
      <c r="G14" s="12">
        <v>9</v>
      </c>
      <c r="H14" s="13">
        <f t="shared" si="2"/>
        <v>11</v>
      </c>
      <c r="I14" s="14">
        <f t="shared" si="3"/>
        <v>0.16486810551558753</v>
      </c>
      <c r="J14" s="54"/>
      <c r="K14" s="78">
        <v>0</v>
      </c>
      <c r="L14" s="75">
        <v>6</v>
      </c>
      <c r="M14" s="76">
        <f t="shared" si="4"/>
        <v>6</v>
      </c>
      <c r="N14" s="77">
        <f t="shared" si="5"/>
        <v>9.1954022988505746E-2</v>
      </c>
      <c r="O14" s="78">
        <v>2</v>
      </c>
      <c r="P14" s="75">
        <v>4</v>
      </c>
      <c r="Q14" s="76">
        <f t="shared" si="6"/>
        <v>6</v>
      </c>
      <c r="R14" s="77">
        <f t="shared" si="7"/>
        <v>9.3574547723019333E-2</v>
      </c>
      <c r="S14" s="78">
        <v>1</v>
      </c>
      <c r="T14" s="75">
        <v>10</v>
      </c>
      <c r="U14" s="76">
        <f t="shared" si="8"/>
        <v>11</v>
      </c>
      <c r="V14" s="77">
        <f t="shared" si="9"/>
        <v>0.11272801803648289</v>
      </c>
      <c r="W14" s="18">
        <v>0</v>
      </c>
      <c r="X14" s="15">
        <v>12</v>
      </c>
      <c r="Y14" s="16">
        <f t="shared" si="10"/>
        <v>12</v>
      </c>
      <c r="Z14" s="14">
        <f t="shared" si="11"/>
        <v>0.1362862010221465</v>
      </c>
      <c r="AA14" s="18">
        <v>0</v>
      </c>
      <c r="AB14" s="15">
        <v>4</v>
      </c>
      <c r="AC14" s="16">
        <f t="shared" si="12"/>
        <v>4</v>
      </c>
      <c r="AD14" s="14">
        <f t="shared" si="13"/>
        <v>4.7961630695443645E-2</v>
      </c>
      <c r="AE14" s="15">
        <v>5</v>
      </c>
      <c r="AF14" s="15">
        <v>18</v>
      </c>
      <c r="AG14" s="16">
        <f t="shared" si="14"/>
        <v>23</v>
      </c>
      <c r="AH14" s="14">
        <f t="shared" si="15"/>
        <v>0.13188829634726762</v>
      </c>
      <c r="AI14" s="15">
        <v>3</v>
      </c>
      <c r="AJ14" s="15">
        <v>13</v>
      </c>
      <c r="AK14" s="16">
        <f t="shared" si="16"/>
        <v>16</v>
      </c>
      <c r="AL14" s="14">
        <f t="shared" si="17"/>
        <v>9.0161163079003709E-2</v>
      </c>
    </row>
    <row r="15" spans="1:38" x14ac:dyDescent="0.35">
      <c r="A15" s="61" t="s">
        <v>8</v>
      </c>
      <c r="B15" s="19">
        <v>4</v>
      </c>
      <c r="C15" s="19">
        <v>11</v>
      </c>
      <c r="D15" s="8">
        <f t="shared" si="0"/>
        <v>15</v>
      </c>
      <c r="E15" s="9">
        <f t="shared" si="1"/>
        <v>0.14141604600735364</v>
      </c>
      <c r="F15" s="19">
        <v>2</v>
      </c>
      <c r="G15" s="19">
        <v>9</v>
      </c>
      <c r="H15" s="8">
        <f t="shared" si="2"/>
        <v>11</v>
      </c>
      <c r="I15" s="9">
        <f t="shared" si="3"/>
        <v>0.16486810551558753</v>
      </c>
      <c r="J15" s="54"/>
      <c r="K15" s="79">
        <v>5</v>
      </c>
      <c r="L15" s="79">
        <v>10</v>
      </c>
      <c r="M15" s="73">
        <f t="shared" si="4"/>
        <v>15</v>
      </c>
      <c r="N15" s="74">
        <f t="shared" si="5"/>
        <v>0.22988505747126436</v>
      </c>
      <c r="O15" s="79">
        <v>1</v>
      </c>
      <c r="P15" s="79">
        <v>6</v>
      </c>
      <c r="Q15" s="73">
        <f t="shared" si="6"/>
        <v>7</v>
      </c>
      <c r="R15" s="74">
        <f t="shared" si="7"/>
        <v>0.10917030567685589</v>
      </c>
      <c r="S15" s="79">
        <v>6</v>
      </c>
      <c r="T15" s="79">
        <v>17</v>
      </c>
      <c r="U15" s="73">
        <f t="shared" si="8"/>
        <v>23</v>
      </c>
      <c r="V15" s="74">
        <f t="shared" si="9"/>
        <v>0.23570403771264603</v>
      </c>
      <c r="W15" s="20">
        <v>2</v>
      </c>
      <c r="X15" s="20">
        <v>10</v>
      </c>
      <c r="Y15" s="11">
        <f t="shared" si="10"/>
        <v>12</v>
      </c>
      <c r="Z15" s="9">
        <f t="shared" si="11"/>
        <v>0.1362862010221465</v>
      </c>
      <c r="AA15" s="20">
        <v>4</v>
      </c>
      <c r="AB15" s="20">
        <v>9</v>
      </c>
      <c r="AC15" s="11">
        <f t="shared" si="12"/>
        <v>13</v>
      </c>
      <c r="AD15" s="9">
        <f t="shared" si="13"/>
        <v>0.15587529976019185</v>
      </c>
      <c r="AE15" s="20">
        <v>5</v>
      </c>
      <c r="AF15" s="20">
        <v>28</v>
      </c>
      <c r="AG15" s="11">
        <f t="shared" si="14"/>
        <v>33</v>
      </c>
      <c r="AH15" s="9">
        <f t="shared" si="15"/>
        <v>0.18923103388955789</v>
      </c>
      <c r="AI15" s="20">
        <v>6</v>
      </c>
      <c r="AJ15" s="20">
        <v>13</v>
      </c>
      <c r="AK15" s="11">
        <f t="shared" si="16"/>
        <v>19</v>
      </c>
      <c r="AL15" s="9">
        <f t="shared" si="17"/>
        <v>0.10706638115631692</v>
      </c>
    </row>
    <row r="16" spans="1:38" x14ac:dyDescent="0.35">
      <c r="A16" s="63" t="s">
        <v>9</v>
      </c>
      <c r="B16" s="21">
        <f>SUM(B8:B15)</f>
        <v>83</v>
      </c>
      <c r="C16" s="21">
        <f>SUM(C8:C15)</f>
        <v>866</v>
      </c>
      <c r="D16" s="22">
        <f t="shared" si="0"/>
        <v>949</v>
      </c>
      <c r="E16" s="23">
        <f t="shared" si="1"/>
        <v>8.9469218440652387</v>
      </c>
      <c r="F16" s="21">
        <f>SUM(F8:F15)</f>
        <v>87</v>
      </c>
      <c r="G16" s="21">
        <f>SUM(G8:G15)</f>
        <v>418</v>
      </c>
      <c r="H16" s="22">
        <f t="shared" si="2"/>
        <v>505</v>
      </c>
      <c r="I16" s="23">
        <f t="shared" si="3"/>
        <v>7.5689448441247</v>
      </c>
      <c r="J16" s="54"/>
      <c r="K16" s="67">
        <f>SUM(K8:K15)</f>
        <v>52</v>
      </c>
      <c r="L16" s="67">
        <f>SUM(L8:L15)</f>
        <v>462</v>
      </c>
      <c r="M16" s="80">
        <f t="shared" si="4"/>
        <v>514</v>
      </c>
      <c r="N16" s="81">
        <f t="shared" si="5"/>
        <v>7.8773946360153255</v>
      </c>
      <c r="O16" s="67">
        <f>SUM(O8:O15)</f>
        <v>95</v>
      </c>
      <c r="P16" s="67">
        <f>SUM(P8:P15)</f>
        <v>433</v>
      </c>
      <c r="Q16" s="80">
        <f t="shared" si="6"/>
        <v>528</v>
      </c>
      <c r="R16" s="81">
        <f t="shared" si="7"/>
        <v>8.234560199625701</v>
      </c>
      <c r="S16" s="67">
        <f>SUM(S8:S15)</f>
        <v>103</v>
      </c>
      <c r="T16" s="67">
        <f>SUM(T8:T15)</f>
        <v>729</v>
      </c>
      <c r="U16" s="80">
        <f t="shared" si="8"/>
        <v>832</v>
      </c>
      <c r="V16" s="81">
        <f t="shared" si="9"/>
        <v>8.5263373642139797</v>
      </c>
      <c r="W16" s="24">
        <f>SUM(W8:W15)</f>
        <v>85</v>
      </c>
      <c r="X16" s="24">
        <f>SUM(X8:X15)</f>
        <v>605</v>
      </c>
      <c r="Y16" s="25">
        <f t="shared" si="10"/>
        <v>690</v>
      </c>
      <c r="Z16" s="23">
        <f t="shared" si="11"/>
        <v>7.836456558773425</v>
      </c>
      <c r="AA16" s="24">
        <f>SUM(AA8:AA15)</f>
        <v>127</v>
      </c>
      <c r="AB16" s="24">
        <f>SUM(AB8:AB15)</f>
        <v>462</v>
      </c>
      <c r="AC16" s="25">
        <f t="shared" si="12"/>
        <v>589</v>
      </c>
      <c r="AD16" s="23">
        <f t="shared" si="13"/>
        <v>7.0623501199040764</v>
      </c>
      <c r="AE16" s="24">
        <f>SUM(AE8:AE15)</f>
        <v>234</v>
      </c>
      <c r="AF16" s="24">
        <f>SUM(AF8:AF15)</f>
        <v>1237</v>
      </c>
      <c r="AG16" s="25">
        <f t="shared" si="14"/>
        <v>1471</v>
      </c>
      <c r="AH16" s="23">
        <f t="shared" si="15"/>
        <v>8.4351166924708973</v>
      </c>
      <c r="AI16" s="24">
        <v>227</v>
      </c>
      <c r="AJ16" s="24">
        <f>SUM(AJ8:AJ15)</f>
        <v>1179</v>
      </c>
      <c r="AK16" s="25">
        <f t="shared" si="16"/>
        <v>1406</v>
      </c>
      <c r="AL16" s="23">
        <f t="shared" si="17"/>
        <v>7.9229122055674521</v>
      </c>
    </row>
    <row r="17" spans="1:38" x14ac:dyDescent="0.35">
      <c r="A17" s="64" t="s">
        <v>10</v>
      </c>
      <c r="B17" s="26">
        <v>0</v>
      </c>
      <c r="C17" s="26">
        <v>9</v>
      </c>
      <c r="D17" s="21">
        <f t="shared" si="0"/>
        <v>9</v>
      </c>
      <c r="E17" s="27">
        <f t="shared" si="1"/>
        <v>8.4849627604412184E-2</v>
      </c>
      <c r="F17" s="26">
        <v>1</v>
      </c>
      <c r="G17" s="26">
        <v>10</v>
      </c>
      <c r="H17" s="21">
        <f t="shared" si="2"/>
        <v>11</v>
      </c>
      <c r="I17" s="27">
        <f t="shared" si="3"/>
        <v>0.16486810551558753</v>
      </c>
      <c r="J17" s="54"/>
      <c r="K17" s="82">
        <v>1</v>
      </c>
      <c r="L17" s="82">
        <v>10</v>
      </c>
      <c r="M17" s="67">
        <f t="shared" si="4"/>
        <v>11</v>
      </c>
      <c r="N17" s="83">
        <f t="shared" si="5"/>
        <v>0.16858237547892721</v>
      </c>
      <c r="O17" s="82">
        <v>4</v>
      </c>
      <c r="P17" s="82">
        <v>7</v>
      </c>
      <c r="Q17" s="67">
        <f t="shared" si="6"/>
        <v>11</v>
      </c>
      <c r="R17" s="83">
        <f t="shared" si="7"/>
        <v>0.17155333749220211</v>
      </c>
      <c r="S17" s="82">
        <v>2</v>
      </c>
      <c r="T17" s="82">
        <v>12</v>
      </c>
      <c r="U17" s="67">
        <f t="shared" si="8"/>
        <v>14</v>
      </c>
      <c r="V17" s="83">
        <f t="shared" si="9"/>
        <v>0.14347202295552369</v>
      </c>
      <c r="W17" s="28">
        <v>3</v>
      </c>
      <c r="X17" s="28">
        <v>10</v>
      </c>
      <c r="Y17" s="24">
        <f t="shared" si="10"/>
        <v>13</v>
      </c>
      <c r="Z17" s="27">
        <f t="shared" si="11"/>
        <v>0.14764338444065872</v>
      </c>
      <c r="AA17" s="28">
        <v>1</v>
      </c>
      <c r="AB17" s="28">
        <v>10</v>
      </c>
      <c r="AC17" s="24">
        <f t="shared" si="12"/>
        <v>11</v>
      </c>
      <c r="AD17" s="27">
        <f t="shared" si="13"/>
        <v>0.13189448441247004</v>
      </c>
      <c r="AE17" s="28">
        <v>2</v>
      </c>
      <c r="AF17" s="28">
        <v>10</v>
      </c>
      <c r="AG17" s="24">
        <f t="shared" si="14"/>
        <v>12</v>
      </c>
      <c r="AH17" s="27">
        <f t="shared" si="15"/>
        <v>6.8811285050748322E-2</v>
      </c>
      <c r="AI17" s="28">
        <v>7</v>
      </c>
      <c r="AJ17" s="28">
        <v>14</v>
      </c>
      <c r="AK17" s="24">
        <f t="shared" si="16"/>
        <v>21</v>
      </c>
      <c r="AL17" s="27">
        <f t="shared" si="17"/>
        <v>0.11833652654119238</v>
      </c>
    </row>
    <row r="18" spans="1:38" x14ac:dyDescent="0.35">
      <c r="A18" s="63" t="s">
        <v>11</v>
      </c>
      <c r="B18" s="29">
        <f>SUM(B17)</f>
        <v>0</v>
      </c>
      <c r="C18" s="29">
        <f>SUM(C17)</f>
        <v>9</v>
      </c>
      <c r="D18" s="29">
        <f t="shared" si="0"/>
        <v>9</v>
      </c>
      <c r="E18" s="30">
        <f t="shared" si="1"/>
        <v>8.4849627604412184E-2</v>
      </c>
      <c r="F18" s="29">
        <f>SUM(F17)</f>
        <v>1</v>
      </c>
      <c r="G18" s="29">
        <f>SUM(G17)</f>
        <v>10</v>
      </c>
      <c r="H18" s="29">
        <f t="shared" si="2"/>
        <v>11</v>
      </c>
      <c r="I18" s="30">
        <f t="shared" si="3"/>
        <v>0.16486810551558753</v>
      </c>
      <c r="J18" s="54"/>
      <c r="K18" s="84">
        <f>SUM(K17)</f>
        <v>1</v>
      </c>
      <c r="L18" s="84">
        <f>SUM(L17)</f>
        <v>10</v>
      </c>
      <c r="M18" s="84">
        <f t="shared" si="4"/>
        <v>11</v>
      </c>
      <c r="N18" s="85">
        <f t="shared" si="5"/>
        <v>0.16858237547892721</v>
      </c>
      <c r="O18" s="84">
        <f>SUM(O17)</f>
        <v>4</v>
      </c>
      <c r="P18" s="84">
        <f>SUM(P17)</f>
        <v>7</v>
      </c>
      <c r="Q18" s="84">
        <f t="shared" si="6"/>
        <v>11</v>
      </c>
      <c r="R18" s="85">
        <f t="shared" si="7"/>
        <v>0.17155333749220211</v>
      </c>
      <c r="S18" s="84">
        <f>SUM(S17)</f>
        <v>2</v>
      </c>
      <c r="T18" s="84">
        <f>SUM(T17)</f>
        <v>12</v>
      </c>
      <c r="U18" s="84">
        <f t="shared" si="8"/>
        <v>14</v>
      </c>
      <c r="V18" s="85">
        <f t="shared" si="9"/>
        <v>0.14347202295552369</v>
      </c>
      <c r="W18" s="31">
        <f>SUM(W17)</f>
        <v>3</v>
      </c>
      <c r="X18" s="31">
        <f>SUM(X17)</f>
        <v>10</v>
      </c>
      <c r="Y18" s="31">
        <f t="shared" si="10"/>
        <v>13</v>
      </c>
      <c r="Z18" s="30">
        <f t="shared" si="11"/>
        <v>0.14764338444065872</v>
      </c>
      <c r="AA18" s="31">
        <f>+AA17</f>
        <v>1</v>
      </c>
      <c r="AB18" s="31">
        <f>+AB17</f>
        <v>10</v>
      </c>
      <c r="AC18" s="31">
        <f t="shared" si="12"/>
        <v>11</v>
      </c>
      <c r="AD18" s="30">
        <f t="shared" si="13"/>
        <v>0.13189448441247004</v>
      </c>
      <c r="AE18" s="31">
        <f>+AE17</f>
        <v>2</v>
      </c>
      <c r="AF18" s="31">
        <f>+AF17</f>
        <v>10</v>
      </c>
      <c r="AG18" s="31">
        <f t="shared" si="14"/>
        <v>12</v>
      </c>
      <c r="AH18" s="30">
        <f t="shared" si="15"/>
        <v>6.8811285050748322E-2</v>
      </c>
      <c r="AI18" s="31">
        <f>+AI17</f>
        <v>7</v>
      </c>
      <c r="AJ18" s="31">
        <f>+AJ17</f>
        <v>14</v>
      </c>
      <c r="AK18" s="31">
        <f t="shared" si="16"/>
        <v>21</v>
      </c>
      <c r="AL18" s="30">
        <f t="shared" si="17"/>
        <v>0.11833652654119238</v>
      </c>
    </row>
    <row r="19" spans="1:38" x14ac:dyDescent="0.35">
      <c r="A19" s="65" t="s">
        <v>12</v>
      </c>
      <c r="B19" s="12">
        <v>39</v>
      </c>
      <c r="C19" s="12">
        <v>409</v>
      </c>
      <c r="D19" s="34">
        <f t="shared" si="0"/>
        <v>448</v>
      </c>
      <c r="E19" s="14">
        <f t="shared" si="1"/>
        <v>4.2236259074196285</v>
      </c>
      <c r="F19" s="12">
        <v>37</v>
      </c>
      <c r="G19" s="12">
        <v>306</v>
      </c>
      <c r="H19" s="34">
        <f t="shared" si="2"/>
        <v>343</v>
      </c>
      <c r="I19" s="14">
        <f t="shared" si="3"/>
        <v>5.1408872901678659</v>
      </c>
      <c r="J19" s="55"/>
      <c r="K19" s="12">
        <v>29</v>
      </c>
      <c r="L19" s="12">
        <v>252</v>
      </c>
      <c r="M19" s="34">
        <f t="shared" si="4"/>
        <v>281</v>
      </c>
      <c r="N19" s="14">
        <f t="shared" si="5"/>
        <v>4.3065134099616857</v>
      </c>
      <c r="O19" s="12">
        <v>38</v>
      </c>
      <c r="P19" s="12">
        <v>192</v>
      </c>
      <c r="Q19" s="34">
        <f t="shared" si="6"/>
        <v>230</v>
      </c>
      <c r="R19" s="14">
        <f t="shared" si="7"/>
        <v>3.587024329382408</v>
      </c>
      <c r="S19" s="12">
        <v>45</v>
      </c>
      <c r="T19" s="12">
        <v>394</v>
      </c>
      <c r="U19" s="34">
        <f t="shared" si="8"/>
        <v>439</v>
      </c>
      <c r="V19" s="14">
        <f t="shared" si="9"/>
        <v>4.4988727198196354</v>
      </c>
      <c r="W19" s="15">
        <v>35</v>
      </c>
      <c r="X19" s="15">
        <v>212</v>
      </c>
      <c r="Y19" s="35">
        <f t="shared" si="10"/>
        <v>247</v>
      </c>
      <c r="Z19" s="14">
        <f t="shared" si="11"/>
        <v>2.8052243043725156</v>
      </c>
      <c r="AA19" s="15">
        <v>40</v>
      </c>
      <c r="AB19" s="15">
        <v>191</v>
      </c>
      <c r="AC19" s="35">
        <f t="shared" si="12"/>
        <v>231</v>
      </c>
      <c r="AD19" s="14">
        <f t="shared" si="13"/>
        <v>2.7697841726618702</v>
      </c>
      <c r="AE19" s="15">
        <v>77</v>
      </c>
      <c r="AF19" s="15">
        <v>504</v>
      </c>
      <c r="AG19" s="35">
        <f t="shared" si="14"/>
        <v>581</v>
      </c>
      <c r="AH19" s="14">
        <f t="shared" si="15"/>
        <v>3.3316130512070647</v>
      </c>
      <c r="AI19" s="15">
        <v>84</v>
      </c>
      <c r="AJ19" s="15">
        <v>660</v>
      </c>
      <c r="AK19" s="35">
        <f t="shared" si="16"/>
        <v>744</v>
      </c>
      <c r="AL19" s="14">
        <f t="shared" si="17"/>
        <v>4.1924940831736732</v>
      </c>
    </row>
    <row r="20" spans="1:38" x14ac:dyDescent="0.35">
      <c r="A20" s="65" t="s">
        <v>13</v>
      </c>
      <c r="B20" s="12">
        <v>38</v>
      </c>
      <c r="C20" s="12">
        <v>186</v>
      </c>
      <c r="D20" s="34">
        <f t="shared" si="0"/>
        <v>224</v>
      </c>
      <c r="E20" s="14">
        <f t="shared" si="1"/>
        <v>2.1118129537098143</v>
      </c>
      <c r="F20" s="12">
        <v>23</v>
      </c>
      <c r="G20" s="12">
        <v>171</v>
      </c>
      <c r="H20" s="34">
        <f t="shared" si="2"/>
        <v>194</v>
      </c>
      <c r="I20" s="14">
        <f t="shared" si="3"/>
        <v>2.9076738609112711</v>
      </c>
      <c r="J20" s="56"/>
      <c r="K20" s="12">
        <v>24</v>
      </c>
      <c r="L20" s="12">
        <v>162</v>
      </c>
      <c r="M20" s="34">
        <f t="shared" si="4"/>
        <v>186</v>
      </c>
      <c r="N20" s="14">
        <f t="shared" si="5"/>
        <v>2.8505747126436782</v>
      </c>
      <c r="O20" s="12">
        <v>27</v>
      </c>
      <c r="P20" s="12">
        <v>141</v>
      </c>
      <c r="Q20" s="34">
        <f t="shared" si="6"/>
        <v>168</v>
      </c>
      <c r="R20" s="14">
        <f t="shared" si="7"/>
        <v>2.6200873362445414</v>
      </c>
      <c r="S20" s="12">
        <v>43</v>
      </c>
      <c r="T20" s="12">
        <v>181</v>
      </c>
      <c r="U20" s="34">
        <f t="shared" si="8"/>
        <v>224</v>
      </c>
      <c r="V20" s="14">
        <f t="shared" si="9"/>
        <v>2.2955523672883791</v>
      </c>
      <c r="W20" s="15">
        <v>43</v>
      </c>
      <c r="X20" s="15">
        <v>130</v>
      </c>
      <c r="Y20" s="35">
        <f t="shared" si="10"/>
        <v>173</v>
      </c>
      <c r="Z20" s="14">
        <f t="shared" si="11"/>
        <v>1.9647927314026119</v>
      </c>
      <c r="AA20" s="15">
        <v>31</v>
      </c>
      <c r="AB20" s="15">
        <v>141</v>
      </c>
      <c r="AC20" s="35">
        <f t="shared" si="12"/>
        <v>172</v>
      </c>
      <c r="AD20" s="14">
        <f t="shared" si="13"/>
        <v>2.0623501199040768</v>
      </c>
      <c r="AE20" s="15">
        <v>84</v>
      </c>
      <c r="AF20" s="15">
        <v>301</v>
      </c>
      <c r="AG20" s="35">
        <f t="shared" si="14"/>
        <v>385</v>
      </c>
      <c r="AH20" s="14">
        <f t="shared" si="15"/>
        <v>2.2076953953781753</v>
      </c>
      <c r="AI20" s="15">
        <v>66</v>
      </c>
      <c r="AJ20" s="15">
        <v>330</v>
      </c>
      <c r="AK20" s="35">
        <f t="shared" si="16"/>
        <v>396</v>
      </c>
      <c r="AL20" s="14">
        <f t="shared" si="17"/>
        <v>2.2314887862053419</v>
      </c>
    </row>
    <row r="21" spans="1:38" x14ac:dyDescent="0.35">
      <c r="A21" s="65" t="s">
        <v>14</v>
      </c>
      <c r="B21" s="12">
        <v>4</v>
      </c>
      <c r="C21" s="12">
        <v>23</v>
      </c>
      <c r="D21" s="34">
        <f t="shared" si="0"/>
        <v>27</v>
      </c>
      <c r="E21" s="14">
        <f t="shared" si="1"/>
        <v>0.25454888281323657</v>
      </c>
      <c r="F21" s="12">
        <v>6</v>
      </c>
      <c r="G21" s="12">
        <v>41</v>
      </c>
      <c r="H21" s="34">
        <f t="shared" si="2"/>
        <v>47</v>
      </c>
      <c r="I21" s="14">
        <f t="shared" si="3"/>
        <v>0.70443645083932849</v>
      </c>
      <c r="J21" s="56"/>
      <c r="K21" s="12">
        <v>9</v>
      </c>
      <c r="L21" s="12">
        <v>44</v>
      </c>
      <c r="M21" s="34">
        <f t="shared" si="4"/>
        <v>53</v>
      </c>
      <c r="N21" s="14">
        <f t="shared" si="5"/>
        <v>0.8122605363984674</v>
      </c>
      <c r="O21" s="12">
        <v>13</v>
      </c>
      <c r="P21" s="12">
        <v>39</v>
      </c>
      <c r="Q21" s="34">
        <f t="shared" si="6"/>
        <v>52</v>
      </c>
      <c r="R21" s="14">
        <f t="shared" si="7"/>
        <v>0.81097941359950088</v>
      </c>
      <c r="S21" s="12">
        <v>12</v>
      </c>
      <c r="T21" s="12">
        <v>47</v>
      </c>
      <c r="U21" s="34">
        <f t="shared" si="8"/>
        <v>59</v>
      </c>
      <c r="V21" s="14">
        <f t="shared" si="9"/>
        <v>0.60463209674113549</v>
      </c>
      <c r="W21" s="15">
        <v>5</v>
      </c>
      <c r="X21" s="15">
        <v>52</v>
      </c>
      <c r="Y21" s="35">
        <f t="shared" si="10"/>
        <v>57</v>
      </c>
      <c r="Z21" s="14">
        <f t="shared" si="11"/>
        <v>0.64735945485519586</v>
      </c>
      <c r="AA21" s="15">
        <v>12</v>
      </c>
      <c r="AB21" s="15">
        <v>17</v>
      </c>
      <c r="AC21" s="35">
        <f t="shared" si="12"/>
        <v>29</v>
      </c>
      <c r="AD21" s="14">
        <f t="shared" si="13"/>
        <v>0.34772182254196643</v>
      </c>
      <c r="AE21" s="15">
        <v>25</v>
      </c>
      <c r="AF21" s="15">
        <v>148</v>
      </c>
      <c r="AG21" s="35">
        <f t="shared" si="14"/>
        <v>173</v>
      </c>
      <c r="AH21" s="14">
        <f t="shared" si="15"/>
        <v>0.99202935948162174</v>
      </c>
      <c r="AI21" s="15">
        <v>28</v>
      </c>
      <c r="AJ21" s="15">
        <v>86</v>
      </c>
      <c r="AK21" s="35">
        <f t="shared" si="16"/>
        <v>114</v>
      </c>
      <c r="AL21" s="14">
        <f t="shared" si="17"/>
        <v>0.64239828693790146</v>
      </c>
    </row>
    <row r="22" spans="1:38" x14ac:dyDescent="0.35">
      <c r="A22" s="65" t="s">
        <v>15</v>
      </c>
      <c r="B22" s="12">
        <v>6</v>
      </c>
      <c r="C22" s="12">
        <v>58</v>
      </c>
      <c r="D22" s="34">
        <f t="shared" si="0"/>
        <v>64</v>
      </c>
      <c r="E22" s="14">
        <f t="shared" si="1"/>
        <v>0.60337512963137552</v>
      </c>
      <c r="F22" s="12">
        <v>5</v>
      </c>
      <c r="G22" s="12">
        <v>28</v>
      </c>
      <c r="H22" s="34">
        <f t="shared" si="2"/>
        <v>33</v>
      </c>
      <c r="I22" s="14">
        <f t="shared" si="3"/>
        <v>0.49460431654676257</v>
      </c>
      <c r="J22" s="56"/>
      <c r="K22" s="12">
        <v>4</v>
      </c>
      <c r="L22" s="12">
        <v>26</v>
      </c>
      <c r="M22" s="34">
        <f t="shared" si="4"/>
        <v>30</v>
      </c>
      <c r="N22" s="14">
        <f t="shared" si="5"/>
        <v>0.45977011494252873</v>
      </c>
      <c r="O22" s="12">
        <v>10</v>
      </c>
      <c r="P22" s="12">
        <v>41</v>
      </c>
      <c r="Q22" s="34">
        <f t="shared" si="6"/>
        <v>51</v>
      </c>
      <c r="R22" s="14">
        <f t="shared" si="7"/>
        <v>0.79538365564566438</v>
      </c>
      <c r="S22" s="12">
        <v>13</v>
      </c>
      <c r="T22" s="12">
        <v>52</v>
      </c>
      <c r="U22" s="34">
        <f t="shared" si="8"/>
        <v>65</v>
      </c>
      <c r="V22" s="14">
        <f t="shared" si="9"/>
        <v>0.66612010657921705</v>
      </c>
      <c r="W22" s="15">
        <v>11</v>
      </c>
      <c r="X22" s="15">
        <v>46</v>
      </c>
      <c r="Y22" s="35">
        <f t="shared" si="10"/>
        <v>57</v>
      </c>
      <c r="Z22" s="14">
        <f t="shared" si="11"/>
        <v>0.64735945485519586</v>
      </c>
      <c r="AA22" s="15">
        <v>23</v>
      </c>
      <c r="AB22" s="15">
        <v>51</v>
      </c>
      <c r="AC22" s="35">
        <f t="shared" si="12"/>
        <v>74</v>
      </c>
      <c r="AD22" s="14">
        <f t="shared" si="13"/>
        <v>0.88729016786570736</v>
      </c>
      <c r="AE22" s="15">
        <v>18</v>
      </c>
      <c r="AF22" s="15">
        <v>64</v>
      </c>
      <c r="AG22" s="35">
        <f t="shared" si="14"/>
        <v>82</v>
      </c>
      <c r="AH22" s="14">
        <f t="shared" si="15"/>
        <v>0.47021044784678023</v>
      </c>
      <c r="AI22" s="15">
        <v>25</v>
      </c>
      <c r="AJ22" s="15">
        <v>53</v>
      </c>
      <c r="AK22" s="35">
        <f t="shared" si="16"/>
        <v>78</v>
      </c>
      <c r="AL22" s="14">
        <f t="shared" si="17"/>
        <v>0.43953567001014315</v>
      </c>
    </row>
    <row r="23" spans="1:38" x14ac:dyDescent="0.35">
      <c r="A23" s="65" t="s">
        <v>16</v>
      </c>
      <c r="B23" s="12">
        <v>8</v>
      </c>
      <c r="C23" s="12">
        <v>41</v>
      </c>
      <c r="D23" s="34">
        <f t="shared" si="0"/>
        <v>49</v>
      </c>
      <c r="E23" s="14">
        <f t="shared" si="1"/>
        <v>0.46195908362402183</v>
      </c>
      <c r="F23" s="12">
        <v>11</v>
      </c>
      <c r="G23" s="12">
        <v>54</v>
      </c>
      <c r="H23" s="34">
        <f t="shared" si="2"/>
        <v>65</v>
      </c>
      <c r="I23" s="14">
        <f t="shared" si="3"/>
        <v>0.97422062350119909</v>
      </c>
      <c r="K23" s="12">
        <v>2</v>
      </c>
      <c r="L23" s="12">
        <v>17</v>
      </c>
      <c r="M23" s="34">
        <f t="shared" si="4"/>
        <v>19</v>
      </c>
      <c r="N23" s="14">
        <f t="shared" si="5"/>
        <v>0.29118773946360155</v>
      </c>
      <c r="O23" s="12">
        <v>2</v>
      </c>
      <c r="P23" s="12">
        <v>39</v>
      </c>
      <c r="Q23" s="34">
        <f t="shared" si="6"/>
        <v>41</v>
      </c>
      <c r="R23" s="14">
        <f t="shared" si="7"/>
        <v>0.63942607610729885</v>
      </c>
      <c r="S23" s="12">
        <v>5</v>
      </c>
      <c r="T23" s="12">
        <v>35</v>
      </c>
      <c r="U23" s="34">
        <f t="shared" si="8"/>
        <v>40</v>
      </c>
      <c r="V23" s="14">
        <f t="shared" si="9"/>
        <v>0.4099200655872105</v>
      </c>
      <c r="W23" s="15">
        <v>7</v>
      </c>
      <c r="X23" s="15">
        <v>33</v>
      </c>
      <c r="Y23" s="35">
        <f t="shared" si="10"/>
        <v>40</v>
      </c>
      <c r="Z23" s="14">
        <f t="shared" si="11"/>
        <v>0.45428733674048838</v>
      </c>
      <c r="AA23" s="15">
        <v>10</v>
      </c>
      <c r="AB23" s="15">
        <v>38</v>
      </c>
      <c r="AC23" s="35">
        <f t="shared" si="12"/>
        <v>48</v>
      </c>
      <c r="AD23" s="14">
        <f t="shared" si="13"/>
        <v>0.57553956834532372</v>
      </c>
      <c r="AE23" s="15">
        <v>25</v>
      </c>
      <c r="AF23" s="15">
        <v>96</v>
      </c>
      <c r="AG23" s="35">
        <f t="shared" si="14"/>
        <v>121</v>
      </c>
      <c r="AH23" s="14">
        <f t="shared" si="15"/>
        <v>0.69384712426171224</v>
      </c>
      <c r="AI23" s="15">
        <v>26</v>
      </c>
      <c r="AJ23" s="15">
        <v>88</v>
      </c>
      <c r="AK23" s="35">
        <f t="shared" si="16"/>
        <v>114</v>
      </c>
      <c r="AL23" s="14">
        <f t="shared" si="17"/>
        <v>0.64239828693790146</v>
      </c>
    </row>
    <row r="24" spans="1:38" x14ac:dyDescent="0.35">
      <c r="A24" s="65" t="s">
        <v>17</v>
      </c>
      <c r="B24" s="12">
        <v>5</v>
      </c>
      <c r="C24" s="12">
        <v>64</v>
      </c>
      <c r="D24" s="34">
        <f t="shared" si="0"/>
        <v>69</v>
      </c>
      <c r="E24" s="14">
        <f t="shared" si="1"/>
        <v>0.65051381163382671</v>
      </c>
      <c r="F24" s="12">
        <v>2</v>
      </c>
      <c r="G24" s="12">
        <v>11</v>
      </c>
      <c r="H24" s="34">
        <f t="shared" si="2"/>
        <v>13</v>
      </c>
      <c r="I24" s="14">
        <f t="shared" si="3"/>
        <v>0.19484412470023982</v>
      </c>
      <c r="K24" s="12">
        <v>0</v>
      </c>
      <c r="L24" s="12">
        <v>17</v>
      </c>
      <c r="M24" s="34">
        <f t="shared" si="4"/>
        <v>17</v>
      </c>
      <c r="N24" s="14">
        <f t="shared" si="5"/>
        <v>0.26053639846743293</v>
      </c>
      <c r="O24" s="12">
        <v>0</v>
      </c>
      <c r="P24" s="12">
        <v>26</v>
      </c>
      <c r="Q24" s="34">
        <f t="shared" si="6"/>
        <v>26</v>
      </c>
      <c r="R24" s="14">
        <f t="shared" si="7"/>
        <v>0.40548970679975044</v>
      </c>
      <c r="S24" s="12">
        <v>3</v>
      </c>
      <c r="T24" s="12">
        <v>13</v>
      </c>
      <c r="U24" s="34">
        <f t="shared" si="8"/>
        <v>16</v>
      </c>
      <c r="V24" s="14">
        <f t="shared" si="9"/>
        <v>0.16396802623488421</v>
      </c>
      <c r="W24" s="15">
        <v>3</v>
      </c>
      <c r="X24" s="15">
        <v>18</v>
      </c>
      <c r="Y24" s="35">
        <f t="shared" si="10"/>
        <v>21</v>
      </c>
      <c r="Z24" s="14">
        <f t="shared" si="11"/>
        <v>0.23850085178875641</v>
      </c>
      <c r="AA24" s="15">
        <v>3</v>
      </c>
      <c r="AB24" s="15">
        <v>21</v>
      </c>
      <c r="AC24" s="35">
        <f t="shared" si="12"/>
        <v>24</v>
      </c>
      <c r="AD24" s="14">
        <f t="shared" si="13"/>
        <v>0.28776978417266186</v>
      </c>
      <c r="AE24" s="15">
        <v>12</v>
      </c>
      <c r="AF24" s="15">
        <v>73</v>
      </c>
      <c r="AG24" s="35">
        <f t="shared" si="14"/>
        <v>85</v>
      </c>
      <c r="AH24" s="14">
        <f t="shared" si="15"/>
        <v>0.48741326910946725</v>
      </c>
      <c r="AI24" s="15">
        <v>7</v>
      </c>
      <c r="AJ24" s="15">
        <v>62</v>
      </c>
      <c r="AK24" s="35">
        <f t="shared" si="16"/>
        <v>69</v>
      </c>
      <c r="AL24" s="14">
        <f t="shared" si="17"/>
        <v>0.38882001577820352</v>
      </c>
    </row>
    <row r="25" spans="1:38" x14ac:dyDescent="0.35">
      <c r="A25" s="65" t="s">
        <v>18</v>
      </c>
      <c r="B25" s="12">
        <v>29</v>
      </c>
      <c r="C25" s="12">
        <v>273</v>
      </c>
      <c r="D25" s="34">
        <f t="shared" si="0"/>
        <v>302</v>
      </c>
      <c r="E25" s="14">
        <f t="shared" si="1"/>
        <v>2.8471763929480529</v>
      </c>
      <c r="F25" s="12">
        <v>15</v>
      </c>
      <c r="G25" s="12">
        <v>181</v>
      </c>
      <c r="H25" s="34">
        <f t="shared" si="2"/>
        <v>196</v>
      </c>
      <c r="I25" s="14">
        <f t="shared" si="3"/>
        <v>2.9376498800959232</v>
      </c>
      <c r="K25" s="12">
        <v>9</v>
      </c>
      <c r="L25" s="12">
        <v>56</v>
      </c>
      <c r="M25" s="34">
        <f t="shared" si="4"/>
        <v>65</v>
      </c>
      <c r="N25" s="14">
        <f t="shared" si="5"/>
        <v>0.99616858237547901</v>
      </c>
      <c r="O25" s="12">
        <v>13</v>
      </c>
      <c r="P25" s="12">
        <v>67</v>
      </c>
      <c r="Q25" s="34">
        <f t="shared" si="6"/>
        <v>80</v>
      </c>
      <c r="R25" s="14">
        <f t="shared" si="7"/>
        <v>1.2476606363069247</v>
      </c>
      <c r="S25" s="12">
        <v>77</v>
      </c>
      <c r="T25" s="12">
        <v>85</v>
      </c>
      <c r="U25" s="34">
        <f t="shared" si="8"/>
        <v>162</v>
      </c>
      <c r="V25" s="14">
        <f t="shared" si="9"/>
        <v>1.6601762656282024</v>
      </c>
      <c r="W25" s="15">
        <v>20</v>
      </c>
      <c r="X25" s="15">
        <v>96</v>
      </c>
      <c r="Y25" s="35">
        <f t="shared" si="10"/>
        <v>116</v>
      </c>
      <c r="Z25" s="14">
        <f t="shared" si="11"/>
        <v>1.3174332765474162</v>
      </c>
      <c r="AA25" s="15">
        <v>40</v>
      </c>
      <c r="AB25" s="15">
        <v>193</v>
      </c>
      <c r="AC25" s="35">
        <f t="shared" si="12"/>
        <v>233</v>
      </c>
      <c r="AD25" s="14">
        <f t="shared" si="13"/>
        <v>2.7937649880095923</v>
      </c>
      <c r="AE25" s="15">
        <v>73</v>
      </c>
      <c r="AF25" s="15">
        <v>248</v>
      </c>
      <c r="AG25" s="35">
        <f t="shared" si="14"/>
        <v>321</v>
      </c>
      <c r="AH25" s="14">
        <f t="shared" si="15"/>
        <v>1.8407018751075175</v>
      </c>
      <c r="AI25" s="15">
        <v>80</v>
      </c>
      <c r="AJ25" s="15">
        <v>245</v>
      </c>
      <c r="AK25" s="35">
        <f t="shared" si="16"/>
        <v>325</v>
      </c>
      <c r="AL25" s="14">
        <f t="shared" si="17"/>
        <v>1.8313986250422631</v>
      </c>
    </row>
    <row r="26" spans="1:38" x14ac:dyDescent="0.35">
      <c r="A26" s="65" t="s">
        <v>19</v>
      </c>
      <c r="B26" s="12">
        <v>18</v>
      </c>
      <c r="C26" s="12">
        <v>332</v>
      </c>
      <c r="D26" s="34">
        <f t="shared" si="0"/>
        <v>350</v>
      </c>
      <c r="E26" s="14">
        <f t="shared" si="1"/>
        <v>3.2997077401715846</v>
      </c>
      <c r="F26" s="12">
        <v>17</v>
      </c>
      <c r="G26" s="12">
        <v>240</v>
      </c>
      <c r="H26" s="34">
        <f t="shared" si="2"/>
        <v>257</v>
      </c>
      <c r="I26" s="14">
        <f t="shared" si="3"/>
        <v>3.851918465227818</v>
      </c>
      <c r="K26" s="12">
        <v>14</v>
      </c>
      <c r="L26" s="12">
        <v>220</v>
      </c>
      <c r="M26" s="34">
        <f t="shared" si="4"/>
        <v>234</v>
      </c>
      <c r="N26" s="14">
        <f t="shared" si="5"/>
        <v>3.5862068965517238</v>
      </c>
      <c r="O26" s="12">
        <v>39</v>
      </c>
      <c r="P26" s="12">
        <v>170</v>
      </c>
      <c r="Q26" s="34">
        <f t="shared" si="6"/>
        <v>209</v>
      </c>
      <c r="R26" s="14">
        <f t="shared" si="7"/>
        <v>3.2595134123518403</v>
      </c>
      <c r="S26" s="12">
        <v>28</v>
      </c>
      <c r="T26" s="12">
        <v>286</v>
      </c>
      <c r="U26" s="34">
        <f t="shared" si="8"/>
        <v>314</v>
      </c>
      <c r="V26" s="14">
        <f t="shared" si="9"/>
        <v>3.2178725148596024</v>
      </c>
      <c r="W26" s="15">
        <v>31</v>
      </c>
      <c r="X26" s="15">
        <v>338</v>
      </c>
      <c r="Y26" s="35">
        <f t="shared" si="10"/>
        <v>369</v>
      </c>
      <c r="Z26" s="14">
        <f t="shared" si="11"/>
        <v>4.1908006814310053</v>
      </c>
      <c r="AA26" s="15">
        <v>80</v>
      </c>
      <c r="AB26" s="15">
        <v>340</v>
      </c>
      <c r="AC26" s="35">
        <f t="shared" si="12"/>
        <v>420</v>
      </c>
      <c r="AD26" s="14">
        <f t="shared" si="13"/>
        <v>5.0359712230215825</v>
      </c>
      <c r="AE26" s="15">
        <v>100</v>
      </c>
      <c r="AF26" s="15">
        <v>752</v>
      </c>
      <c r="AG26" s="35">
        <f t="shared" si="14"/>
        <v>852</v>
      </c>
      <c r="AH26" s="14">
        <f t="shared" si="15"/>
        <v>4.8856012386031304</v>
      </c>
      <c r="AI26" s="15">
        <v>137</v>
      </c>
      <c r="AJ26" s="15">
        <v>755</v>
      </c>
      <c r="AK26" s="35">
        <f t="shared" si="16"/>
        <v>892</v>
      </c>
      <c r="AL26" s="14">
        <f t="shared" si="17"/>
        <v>5.0264848416544572</v>
      </c>
    </row>
    <row r="27" spans="1:38" x14ac:dyDescent="0.35">
      <c r="A27" s="65" t="s">
        <v>20</v>
      </c>
      <c r="B27" s="12">
        <v>10</v>
      </c>
      <c r="C27" s="12">
        <v>80</v>
      </c>
      <c r="D27" s="34">
        <f t="shared" si="0"/>
        <v>90</v>
      </c>
      <c r="E27" s="14">
        <f t="shared" si="1"/>
        <v>0.8484962760441217</v>
      </c>
      <c r="F27" s="12">
        <v>8</v>
      </c>
      <c r="G27" s="12">
        <v>32</v>
      </c>
      <c r="H27" s="34">
        <f t="shared" si="2"/>
        <v>40</v>
      </c>
      <c r="I27" s="14">
        <f t="shared" si="3"/>
        <v>0.59952038369304561</v>
      </c>
      <c r="K27" s="12">
        <v>5</v>
      </c>
      <c r="L27" s="12">
        <v>71</v>
      </c>
      <c r="M27" s="34">
        <f t="shared" si="4"/>
        <v>76</v>
      </c>
      <c r="N27" s="14">
        <f t="shared" si="5"/>
        <v>1.1647509578544062</v>
      </c>
      <c r="O27" s="12">
        <v>5</v>
      </c>
      <c r="P27" s="12">
        <v>55</v>
      </c>
      <c r="Q27" s="34">
        <f t="shared" si="6"/>
        <v>60</v>
      </c>
      <c r="R27" s="14">
        <f t="shared" si="7"/>
        <v>0.93574547723019341</v>
      </c>
      <c r="S27" s="12">
        <v>11</v>
      </c>
      <c r="T27" s="12">
        <v>66</v>
      </c>
      <c r="U27" s="34">
        <f t="shared" si="8"/>
        <v>77</v>
      </c>
      <c r="V27" s="14">
        <f t="shared" si="9"/>
        <v>0.78909612625538017</v>
      </c>
      <c r="W27" s="15">
        <v>9</v>
      </c>
      <c r="X27" s="15">
        <v>39</v>
      </c>
      <c r="Y27" s="35">
        <f t="shared" si="10"/>
        <v>48</v>
      </c>
      <c r="Z27" s="14">
        <f t="shared" si="11"/>
        <v>0.54514480408858601</v>
      </c>
      <c r="AA27" s="15">
        <v>0</v>
      </c>
      <c r="AB27" s="15">
        <v>0</v>
      </c>
      <c r="AC27" s="35">
        <f t="shared" si="12"/>
        <v>0</v>
      </c>
      <c r="AD27" s="14">
        <f t="shared" si="13"/>
        <v>0</v>
      </c>
      <c r="AE27" s="15">
        <v>0</v>
      </c>
      <c r="AF27" s="15">
        <v>0</v>
      </c>
      <c r="AG27" s="35">
        <f t="shared" si="14"/>
        <v>0</v>
      </c>
      <c r="AH27" s="14">
        <f t="shared" si="15"/>
        <v>0</v>
      </c>
      <c r="AI27" s="15">
        <v>0</v>
      </c>
      <c r="AJ27" s="15">
        <v>0</v>
      </c>
      <c r="AK27" s="35">
        <f t="shared" si="16"/>
        <v>0</v>
      </c>
      <c r="AL27" s="14">
        <f t="shared" si="17"/>
        <v>0</v>
      </c>
    </row>
    <row r="28" spans="1:38" x14ac:dyDescent="0.35">
      <c r="A28" s="65" t="s">
        <v>21</v>
      </c>
      <c r="B28" s="12">
        <v>9</v>
      </c>
      <c r="C28" s="12">
        <v>51</v>
      </c>
      <c r="D28" s="34">
        <f t="shared" si="0"/>
        <v>60</v>
      </c>
      <c r="E28" s="14">
        <f t="shared" si="1"/>
        <v>0.56566418402941454</v>
      </c>
      <c r="F28" s="12">
        <v>9</v>
      </c>
      <c r="G28" s="12">
        <v>24</v>
      </c>
      <c r="H28" s="34">
        <f t="shared" si="2"/>
        <v>33</v>
      </c>
      <c r="I28" s="14">
        <f t="shared" si="3"/>
        <v>0.49460431654676257</v>
      </c>
      <c r="K28" s="12">
        <v>8</v>
      </c>
      <c r="L28" s="12">
        <v>19</v>
      </c>
      <c r="M28" s="34">
        <f t="shared" si="4"/>
        <v>27</v>
      </c>
      <c r="N28" s="14">
        <f t="shared" si="5"/>
        <v>0.41379310344827586</v>
      </c>
      <c r="O28" s="12">
        <v>8</v>
      </c>
      <c r="P28" s="12">
        <v>36</v>
      </c>
      <c r="Q28" s="34">
        <f t="shared" si="6"/>
        <v>44</v>
      </c>
      <c r="R28" s="14">
        <f t="shared" si="7"/>
        <v>0.68621334996880845</v>
      </c>
      <c r="S28" s="12">
        <v>12</v>
      </c>
      <c r="T28" s="12">
        <v>50</v>
      </c>
      <c r="U28" s="34">
        <f t="shared" si="8"/>
        <v>62</v>
      </c>
      <c r="V28" s="14">
        <f t="shared" si="9"/>
        <v>0.63537610166017633</v>
      </c>
      <c r="W28" s="15">
        <v>15</v>
      </c>
      <c r="X28" s="15">
        <v>58</v>
      </c>
      <c r="Y28" s="35">
        <f t="shared" si="10"/>
        <v>73</v>
      </c>
      <c r="Z28" s="14">
        <f t="shared" si="11"/>
        <v>0.82907438955139123</v>
      </c>
      <c r="AA28" s="15">
        <v>16</v>
      </c>
      <c r="AB28" s="15">
        <v>45</v>
      </c>
      <c r="AC28" s="35">
        <f t="shared" si="12"/>
        <v>61</v>
      </c>
      <c r="AD28" s="14">
        <f t="shared" si="13"/>
        <v>0.73141486810551559</v>
      </c>
      <c r="AE28" s="15">
        <v>21</v>
      </c>
      <c r="AF28" s="15">
        <v>60</v>
      </c>
      <c r="AG28" s="35">
        <f t="shared" si="14"/>
        <v>81</v>
      </c>
      <c r="AH28" s="14">
        <f t="shared" si="15"/>
        <v>0.46447617409255115</v>
      </c>
      <c r="AI28" s="15">
        <v>21</v>
      </c>
      <c r="AJ28" s="15">
        <v>97</v>
      </c>
      <c r="AK28" s="35">
        <f t="shared" si="16"/>
        <v>118</v>
      </c>
      <c r="AL28" s="14">
        <f t="shared" si="17"/>
        <v>0.66493857770765241</v>
      </c>
    </row>
    <row r="29" spans="1:38" x14ac:dyDescent="0.35">
      <c r="A29" s="65" t="s">
        <v>22</v>
      </c>
      <c r="B29" s="12">
        <v>1</v>
      </c>
      <c r="C29" s="12">
        <v>24</v>
      </c>
      <c r="D29" s="34">
        <f t="shared" si="0"/>
        <v>25</v>
      </c>
      <c r="E29" s="14">
        <f t="shared" si="1"/>
        <v>0.23569341001225605</v>
      </c>
      <c r="F29" s="12">
        <v>5</v>
      </c>
      <c r="G29" s="12">
        <v>19</v>
      </c>
      <c r="H29" s="34">
        <f t="shared" si="2"/>
        <v>24</v>
      </c>
      <c r="I29" s="14">
        <f t="shared" si="3"/>
        <v>0.35971223021582738</v>
      </c>
      <c r="K29" s="12">
        <v>4</v>
      </c>
      <c r="L29" s="12">
        <v>13</v>
      </c>
      <c r="M29" s="34">
        <f t="shared" si="4"/>
        <v>17</v>
      </c>
      <c r="N29" s="14">
        <f t="shared" si="5"/>
        <v>0.26053639846743293</v>
      </c>
      <c r="O29" s="12">
        <v>7</v>
      </c>
      <c r="P29" s="12">
        <v>20</v>
      </c>
      <c r="Q29" s="34">
        <f t="shared" si="6"/>
        <v>27</v>
      </c>
      <c r="R29" s="14">
        <f t="shared" si="7"/>
        <v>0.42108546475358705</v>
      </c>
      <c r="S29" s="12">
        <v>13</v>
      </c>
      <c r="T29" s="12">
        <v>22</v>
      </c>
      <c r="U29" s="34">
        <f t="shared" si="8"/>
        <v>35</v>
      </c>
      <c r="V29" s="14">
        <f t="shared" si="9"/>
        <v>0.3586800573888092</v>
      </c>
      <c r="W29" s="15">
        <v>5</v>
      </c>
      <c r="X29" s="15">
        <v>27</v>
      </c>
      <c r="Y29" s="35">
        <f t="shared" si="10"/>
        <v>32</v>
      </c>
      <c r="Z29" s="14">
        <f t="shared" si="11"/>
        <v>0.36342986939239069</v>
      </c>
      <c r="AA29" s="15">
        <v>4</v>
      </c>
      <c r="AB29" s="15">
        <v>16</v>
      </c>
      <c r="AC29" s="35">
        <f t="shared" si="12"/>
        <v>20</v>
      </c>
      <c r="AD29" s="14">
        <f t="shared" si="13"/>
        <v>0.23980815347721821</v>
      </c>
      <c r="AE29" s="15">
        <v>9</v>
      </c>
      <c r="AF29" s="15">
        <v>57</v>
      </c>
      <c r="AG29" s="35">
        <f t="shared" si="14"/>
        <v>66</v>
      </c>
      <c r="AH29" s="14">
        <f t="shared" si="15"/>
        <v>0.37846206777911579</v>
      </c>
      <c r="AI29" s="15">
        <v>6</v>
      </c>
      <c r="AJ29" s="15">
        <v>59</v>
      </c>
      <c r="AK29" s="35">
        <f t="shared" si="16"/>
        <v>65</v>
      </c>
      <c r="AL29" s="14">
        <f t="shared" si="17"/>
        <v>0.36627972500845263</v>
      </c>
    </row>
    <row r="30" spans="1:38" x14ac:dyDescent="0.35">
      <c r="A30" s="65" t="s">
        <v>23</v>
      </c>
      <c r="B30" s="12">
        <v>8</v>
      </c>
      <c r="C30" s="12">
        <v>44</v>
      </c>
      <c r="D30" s="34">
        <f t="shared" si="0"/>
        <v>52</v>
      </c>
      <c r="E30" s="14">
        <f t="shared" si="1"/>
        <v>0.49024229282549259</v>
      </c>
      <c r="F30" s="12">
        <v>2</v>
      </c>
      <c r="G30" s="12">
        <v>16</v>
      </c>
      <c r="H30" s="34">
        <f t="shared" si="2"/>
        <v>18</v>
      </c>
      <c r="I30" s="14">
        <f t="shared" si="3"/>
        <v>0.26978417266187049</v>
      </c>
      <c r="K30" s="12">
        <v>5</v>
      </c>
      <c r="L30" s="12">
        <v>30</v>
      </c>
      <c r="M30" s="34">
        <f t="shared" si="4"/>
        <v>35</v>
      </c>
      <c r="N30" s="14">
        <f t="shared" si="5"/>
        <v>0.53639846743295017</v>
      </c>
      <c r="O30" s="12">
        <v>17</v>
      </c>
      <c r="P30" s="12">
        <v>64</v>
      </c>
      <c r="Q30" s="34">
        <f t="shared" si="6"/>
        <v>81</v>
      </c>
      <c r="R30" s="14">
        <f t="shared" si="7"/>
        <v>1.2632563942607611</v>
      </c>
      <c r="S30" s="12">
        <v>16</v>
      </c>
      <c r="T30" s="12">
        <v>47</v>
      </c>
      <c r="U30" s="34">
        <f t="shared" si="8"/>
        <v>63</v>
      </c>
      <c r="V30" s="14">
        <f t="shared" si="9"/>
        <v>0.64562410329985653</v>
      </c>
      <c r="W30" s="15">
        <v>18</v>
      </c>
      <c r="X30" s="15">
        <v>54</v>
      </c>
      <c r="Y30" s="35">
        <f t="shared" si="10"/>
        <v>72</v>
      </c>
      <c r="Z30" s="14">
        <f t="shared" si="11"/>
        <v>0.81771720613287913</v>
      </c>
      <c r="AA30" s="15">
        <v>12</v>
      </c>
      <c r="AB30" s="15">
        <v>57</v>
      </c>
      <c r="AC30" s="35">
        <f t="shared" si="12"/>
        <v>69</v>
      </c>
      <c r="AD30" s="14">
        <f t="shared" si="13"/>
        <v>0.82733812949640284</v>
      </c>
      <c r="AE30" s="15">
        <v>26</v>
      </c>
      <c r="AF30" s="15">
        <v>124</v>
      </c>
      <c r="AG30" s="35">
        <f t="shared" si="14"/>
        <v>150</v>
      </c>
      <c r="AH30" s="14">
        <f t="shared" si="15"/>
        <v>0.86014106313435401</v>
      </c>
      <c r="AI30" s="15">
        <v>25</v>
      </c>
      <c r="AJ30" s="15">
        <v>120</v>
      </c>
      <c r="AK30" s="35">
        <f t="shared" si="16"/>
        <v>145</v>
      </c>
      <c r="AL30" s="14">
        <f t="shared" si="17"/>
        <v>0.81708554040347114</v>
      </c>
    </row>
    <row r="31" spans="1:38" x14ac:dyDescent="0.35">
      <c r="A31" s="63" t="s">
        <v>24</v>
      </c>
      <c r="B31" s="21">
        <f>SUM(B19:B30)</f>
        <v>175</v>
      </c>
      <c r="C31" s="21">
        <f>SUM(C19:C30)</f>
        <v>1585</v>
      </c>
      <c r="D31" s="21">
        <f t="shared" si="0"/>
        <v>1760</v>
      </c>
      <c r="E31" s="36">
        <f t="shared" si="1"/>
        <v>16.592816064862824</v>
      </c>
      <c r="F31" s="21">
        <f>SUM(F19:F30)</f>
        <v>140</v>
      </c>
      <c r="G31" s="21">
        <f>SUM(G19:G30)</f>
        <v>1123</v>
      </c>
      <c r="H31" s="21">
        <f t="shared" si="2"/>
        <v>1263</v>
      </c>
      <c r="I31" s="36">
        <f t="shared" si="3"/>
        <v>18.929856115107913</v>
      </c>
      <c r="K31" s="21">
        <f>SUM(K19:K30)</f>
        <v>113</v>
      </c>
      <c r="L31" s="21">
        <f>SUM(L19:L30)</f>
        <v>927</v>
      </c>
      <c r="M31" s="21">
        <f t="shared" si="4"/>
        <v>1040</v>
      </c>
      <c r="N31" s="36">
        <f t="shared" si="5"/>
        <v>15.938697318007664</v>
      </c>
      <c r="O31" s="21">
        <f>SUM(O19:O30)</f>
        <v>179</v>
      </c>
      <c r="P31" s="21">
        <f>SUM(P19:P30)</f>
        <v>890</v>
      </c>
      <c r="Q31" s="21">
        <f t="shared" si="6"/>
        <v>1069</v>
      </c>
      <c r="R31" s="36">
        <f t="shared" si="7"/>
        <v>16.67186525265128</v>
      </c>
      <c r="S31" s="21">
        <f>SUM(S19:S30)</f>
        <v>278</v>
      </c>
      <c r="T31" s="21">
        <f>SUM(T19:T30)</f>
        <v>1278</v>
      </c>
      <c r="U31" s="21">
        <f t="shared" si="8"/>
        <v>1556</v>
      </c>
      <c r="V31" s="36">
        <f t="shared" si="9"/>
        <v>15.945890551342487</v>
      </c>
      <c r="W31" s="24">
        <f>SUM(W19:W30)</f>
        <v>202</v>
      </c>
      <c r="X31" s="24">
        <f>SUM(X19:X30)</f>
        <v>1103</v>
      </c>
      <c r="Y31" s="24">
        <f t="shared" si="10"/>
        <v>1305</v>
      </c>
      <c r="Z31" s="36">
        <f t="shared" si="11"/>
        <v>14.821124361158432</v>
      </c>
      <c r="AA31" s="24">
        <f>SUM(AA19:AA30)</f>
        <v>271</v>
      </c>
      <c r="AB31" s="24">
        <f>SUM(AB19:AB30)</f>
        <v>1110</v>
      </c>
      <c r="AC31" s="24">
        <f t="shared" si="12"/>
        <v>1381</v>
      </c>
      <c r="AD31" s="36">
        <f t="shared" si="13"/>
        <v>16.558752997601918</v>
      </c>
      <c r="AE31" s="24">
        <f>SUM(AE19:AE30)</f>
        <v>470</v>
      </c>
      <c r="AF31" s="24">
        <f>SUM(AF19:AF30)</f>
        <v>2427</v>
      </c>
      <c r="AG31" s="24">
        <f t="shared" si="14"/>
        <v>2897</v>
      </c>
      <c r="AH31" s="36">
        <f t="shared" si="15"/>
        <v>16.612191066001493</v>
      </c>
      <c r="AI31" s="24">
        <f>SUM(AI19:AI30)</f>
        <v>505</v>
      </c>
      <c r="AJ31" s="24">
        <f>SUM(AJ19:AJ30)</f>
        <v>2555</v>
      </c>
      <c r="AK31" s="24">
        <f t="shared" si="16"/>
        <v>3060</v>
      </c>
      <c r="AL31" s="36">
        <f t="shared" si="17"/>
        <v>17.243322438859462</v>
      </c>
    </row>
    <row r="32" spans="1:38" x14ac:dyDescent="0.35">
      <c r="A32" s="65" t="s">
        <v>25</v>
      </c>
      <c r="B32" s="12">
        <v>21</v>
      </c>
      <c r="C32" s="12">
        <v>84</v>
      </c>
      <c r="D32" s="34">
        <f t="shared" si="0"/>
        <v>105</v>
      </c>
      <c r="E32" s="14">
        <f t="shared" si="1"/>
        <v>0.9899123220514755</v>
      </c>
      <c r="F32" s="12">
        <v>16</v>
      </c>
      <c r="G32" s="12">
        <v>72</v>
      </c>
      <c r="H32" s="34">
        <f t="shared" si="2"/>
        <v>88</v>
      </c>
      <c r="I32" s="14">
        <f t="shared" si="3"/>
        <v>1.3189448441247003</v>
      </c>
      <c r="K32" s="12">
        <v>4</v>
      </c>
      <c r="L32" s="12">
        <v>32</v>
      </c>
      <c r="M32" s="34">
        <f t="shared" si="4"/>
        <v>36</v>
      </c>
      <c r="N32" s="14">
        <f t="shared" si="5"/>
        <v>0.55172413793103448</v>
      </c>
      <c r="O32" s="12">
        <v>9</v>
      </c>
      <c r="P32" s="12">
        <v>33</v>
      </c>
      <c r="Q32" s="34">
        <f t="shared" si="6"/>
        <v>42</v>
      </c>
      <c r="R32" s="14">
        <f t="shared" si="7"/>
        <v>0.65502183406113534</v>
      </c>
      <c r="S32" s="12">
        <v>12</v>
      </c>
      <c r="T32" s="12">
        <v>66</v>
      </c>
      <c r="U32" s="34">
        <f t="shared" si="8"/>
        <v>78</v>
      </c>
      <c r="V32" s="14">
        <f t="shared" si="9"/>
        <v>0.79934412789506049</v>
      </c>
      <c r="W32" s="15">
        <v>10</v>
      </c>
      <c r="X32" s="15">
        <v>52</v>
      </c>
      <c r="Y32" s="35">
        <f t="shared" si="10"/>
        <v>62</v>
      </c>
      <c r="Z32" s="14">
        <f t="shared" si="11"/>
        <v>0.70414537194775695</v>
      </c>
      <c r="AA32" s="15">
        <v>5</v>
      </c>
      <c r="AB32" s="15">
        <v>62</v>
      </c>
      <c r="AC32" s="35">
        <f t="shared" si="12"/>
        <v>67</v>
      </c>
      <c r="AD32" s="14">
        <f t="shared" si="13"/>
        <v>0.80335731414868106</v>
      </c>
      <c r="AE32" s="15">
        <v>17</v>
      </c>
      <c r="AF32" s="15">
        <v>138</v>
      </c>
      <c r="AG32" s="35">
        <f t="shared" si="14"/>
        <v>155</v>
      </c>
      <c r="AH32" s="14">
        <f t="shared" si="15"/>
        <v>0.88881243190549919</v>
      </c>
      <c r="AI32" s="15">
        <v>11</v>
      </c>
      <c r="AJ32" s="15">
        <v>114</v>
      </c>
      <c r="AK32" s="35">
        <f t="shared" si="16"/>
        <v>125</v>
      </c>
      <c r="AL32" s="14">
        <f t="shared" si="17"/>
        <v>0.70438408655471652</v>
      </c>
    </row>
    <row r="33" spans="1:38" x14ac:dyDescent="0.35">
      <c r="A33" s="65" t="s">
        <v>26</v>
      </c>
      <c r="B33" s="12">
        <v>11</v>
      </c>
      <c r="C33" s="12">
        <v>4</v>
      </c>
      <c r="D33" s="34">
        <f t="shared" si="0"/>
        <v>15</v>
      </c>
      <c r="E33" s="14">
        <f t="shared" si="1"/>
        <v>0.14141604600735364</v>
      </c>
      <c r="F33" s="12">
        <v>1</v>
      </c>
      <c r="G33" s="12">
        <v>6</v>
      </c>
      <c r="H33" s="34">
        <f t="shared" si="2"/>
        <v>7</v>
      </c>
      <c r="I33" s="14">
        <f t="shared" si="3"/>
        <v>0.10491606714628297</v>
      </c>
      <c r="K33" s="12">
        <v>3</v>
      </c>
      <c r="L33" s="12">
        <v>6</v>
      </c>
      <c r="M33" s="34">
        <f t="shared" si="4"/>
        <v>9</v>
      </c>
      <c r="N33" s="14">
        <f t="shared" si="5"/>
        <v>0.13793103448275862</v>
      </c>
      <c r="O33" s="12">
        <v>3</v>
      </c>
      <c r="P33" s="12">
        <v>8</v>
      </c>
      <c r="Q33" s="34">
        <f t="shared" si="6"/>
        <v>11</v>
      </c>
      <c r="R33" s="14">
        <f t="shared" si="7"/>
        <v>0.17155333749220211</v>
      </c>
      <c r="S33" s="12">
        <v>3</v>
      </c>
      <c r="T33" s="12">
        <v>8</v>
      </c>
      <c r="U33" s="34">
        <f t="shared" si="8"/>
        <v>11</v>
      </c>
      <c r="V33" s="14">
        <f t="shared" si="9"/>
        <v>0.11272801803648289</v>
      </c>
      <c r="W33" s="15">
        <v>3</v>
      </c>
      <c r="X33" s="15">
        <v>14</v>
      </c>
      <c r="Y33" s="35">
        <f t="shared" si="10"/>
        <v>17</v>
      </c>
      <c r="Z33" s="14">
        <f t="shared" si="11"/>
        <v>0.19307211811470754</v>
      </c>
      <c r="AA33" s="15">
        <v>2</v>
      </c>
      <c r="AB33" s="15">
        <v>11</v>
      </c>
      <c r="AC33" s="35">
        <f t="shared" si="12"/>
        <v>13</v>
      </c>
      <c r="AD33" s="14">
        <f t="shared" si="13"/>
        <v>0.15587529976019185</v>
      </c>
      <c r="AE33" s="15">
        <v>7</v>
      </c>
      <c r="AF33" s="15">
        <v>11</v>
      </c>
      <c r="AG33" s="35">
        <f t="shared" si="14"/>
        <v>18</v>
      </c>
      <c r="AH33" s="14">
        <f t="shared" si="15"/>
        <v>0.1032169275761225</v>
      </c>
      <c r="AI33" s="15">
        <v>2</v>
      </c>
      <c r="AJ33" s="15">
        <v>5</v>
      </c>
      <c r="AK33" s="35">
        <f t="shared" si="16"/>
        <v>7</v>
      </c>
      <c r="AL33" s="14">
        <f t="shared" si="17"/>
        <v>3.9445508847064131E-2</v>
      </c>
    </row>
    <row r="34" spans="1:38" x14ac:dyDescent="0.35">
      <c r="A34" s="65" t="s">
        <v>27</v>
      </c>
      <c r="B34" s="12">
        <v>0</v>
      </c>
      <c r="C34" s="12">
        <v>21</v>
      </c>
      <c r="D34" s="34">
        <f t="shared" si="0"/>
        <v>21</v>
      </c>
      <c r="E34" s="14">
        <f t="shared" si="1"/>
        <v>0.1979824644102951</v>
      </c>
      <c r="F34" s="12">
        <v>1</v>
      </c>
      <c r="G34" s="12">
        <v>14</v>
      </c>
      <c r="H34" s="34">
        <f t="shared" si="2"/>
        <v>15</v>
      </c>
      <c r="I34" s="14">
        <f t="shared" si="3"/>
        <v>0.22482014388489208</v>
      </c>
      <c r="K34" s="12">
        <v>0</v>
      </c>
      <c r="L34" s="12">
        <v>30</v>
      </c>
      <c r="M34" s="34">
        <f t="shared" si="4"/>
        <v>30</v>
      </c>
      <c r="N34" s="14">
        <f t="shared" si="5"/>
        <v>0.45977011494252873</v>
      </c>
      <c r="O34" s="12">
        <v>1</v>
      </c>
      <c r="P34" s="12">
        <v>33</v>
      </c>
      <c r="Q34" s="34">
        <f t="shared" si="6"/>
        <v>34</v>
      </c>
      <c r="R34" s="14">
        <f t="shared" si="7"/>
        <v>0.53025577043044292</v>
      </c>
      <c r="S34" s="12">
        <v>2</v>
      </c>
      <c r="T34" s="12">
        <v>9</v>
      </c>
      <c r="U34" s="34">
        <f t="shared" si="8"/>
        <v>11</v>
      </c>
      <c r="V34" s="14">
        <f t="shared" si="9"/>
        <v>0.11272801803648289</v>
      </c>
      <c r="W34" s="15">
        <v>2</v>
      </c>
      <c r="X34" s="15">
        <v>54</v>
      </c>
      <c r="Y34" s="35">
        <f t="shared" si="10"/>
        <v>56</v>
      </c>
      <c r="Z34" s="14">
        <f t="shared" si="11"/>
        <v>0.63600227143668375</v>
      </c>
      <c r="AA34" s="15">
        <v>2</v>
      </c>
      <c r="AB34" s="15">
        <v>16</v>
      </c>
      <c r="AC34" s="35">
        <f t="shared" si="12"/>
        <v>18</v>
      </c>
      <c r="AD34" s="14">
        <f t="shared" si="13"/>
        <v>0.21582733812949639</v>
      </c>
      <c r="AE34" s="15">
        <v>3</v>
      </c>
      <c r="AF34" s="15">
        <v>46</v>
      </c>
      <c r="AG34" s="35">
        <f t="shared" si="14"/>
        <v>49</v>
      </c>
      <c r="AH34" s="14">
        <f t="shared" si="15"/>
        <v>0.28097941395722231</v>
      </c>
      <c r="AI34" s="15">
        <v>1</v>
      </c>
      <c r="AJ34" s="15">
        <v>61</v>
      </c>
      <c r="AK34" s="35">
        <f t="shared" si="16"/>
        <v>62</v>
      </c>
      <c r="AL34" s="14">
        <f t="shared" si="17"/>
        <v>0.34937450693113942</v>
      </c>
    </row>
    <row r="35" spans="1:38" x14ac:dyDescent="0.35">
      <c r="A35" s="65" t="s">
        <v>28</v>
      </c>
      <c r="B35" s="12">
        <v>3</v>
      </c>
      <c r="C35" s="12">
        <v>28</v>
      </c>
      <c r="D35" s="34">
        <f t="shared" si="0"/>
        <v>31</v>
      </c>
      <c r="E35" s="14">
        <f t="shared" si="1"/>
        <v>0.29225982841519754</v>
      </c>
      <c r="F35" s="12">
        <v>4</v>
      </c>
      <c r="G35" s="12">
        <v>13</v>
      </c>
      <c r="H35" s="34">
        <f t="shared" si="2"/>
        <v>17</v>
      </c>
      <c r="I35" s="14">
        <f t="shared" si="3"/>
        <v>0.25479616306954439</v>
      </c>
      <c r="K35" s="12">
        <v>6</v>
      </c>
      <c r="L35" s="12">
        <v>22</v>
      </c>
      <c r="M35" s="34">
        <f t="shared" si="4"/>
        <v>28</v>
      </c>
      <c r="N35" s="14">
        <f t="shared" si="5"/>
        <v>0.42911877394636017</v>
      </c>
      <c r="O35" s="12">
        <v>0</v>
      </c>
      <c r="P35" s="12">
        <v>26</v>
      </c>
      <c r="Q35" s="34">
        <f t="shared" si="6"/>
        <v>26</v>
      </c>
      <c r="R35" s="14">
        <f t="shared" si="7"/>
        <v>0.40548970679975044</v>
      </c>
      <c r="S35" s="12">
        <v>9</v>
      </c>
      <c r="T35" s="12">
        <v>36</v>
      </c>
      <c r="U35" s="34">
        <f t="shared" si="8"/>
        <v>45</v>
      </c>
      <c r="V35" s="14">
        <f t="shared" si="9"/>
        <v>0.4611600737856118</v>
      </c>
      <c r="W35" s="15">
        <v>7</v>
      </c>
      <c r="X35" s="15">
        <v>43</v>
      </c>
      <c r="Y35" s="35">
        <f t="shared" si="10"/>
        <v>50</v>
      </c>
      <c r="Z35" s="14">
        <f t="shared" si="11"/>
        <v>0.56785917092561045</v>
      </c>
      <c r="AA35" s="15">
        <v>1</v>
      </c>
      <c r="AB35" s="15">
        <v>30</v>
      </c>
      <c r="AC35" s="35">
        <f t="shared" si="12"/>
        <v>31</v>
      </c>
      <c r="AD35" s="14">
        <f t="shared" si="13"/>
        <v>0.37170263788968827</v>
      </c>
      <c r="AE35" s="15">
        <v>6</v>
      </c>
      <c r="AF35" s="15">
        <v>78</v>
      </c>
      <c r="AG35" s="35">
        <f t="shared" si="14"/>
        <v>84</v>
      </c>
      <c r="AH35" s="14">
        <f t="shared" si="15"/>
        <v>0.48167899535523823</v>
      </c>
      <c r="AI35" s="15">
        <v>5</v>
      </c>
      <c r="AJ35" s="15">
        <v>66</v>
      </c>
      <c r="AK35" s="35">
        <f t="shared" si="16"/>
        <v>71</v>
      </c>
      <c r="AL35" s="14">
        <f t="shared" si="17"/>
        <v>0.40009016116307899</v>
      </c>
    </row>
    <row r="36" spans="1:38" x14ac:dyDescent="0.35">
      <c r="A36" s="63" t="s">
        <v>29</v>
      </c>
      <c r="B36" s="21">
        <f>SUM(B32:B35)</f>
        <v>35</v>
      </c>
      <c r="C36" s="21">
        <f>SUM(C32:C35)</f>
        <v>137</v>
      </c>
      <c r="D36" s="21">
        <f t="shared" si="0"/>
        <v>172</v>
      </c>
      <c r="E36" s="36">
        <f t="shared" si="1"/>
        <v>1.6215706608843214</v>
      </c>
      <c r="F36" s="21">
        <f>SUM(F32:F35)</f>
        <v>22</v>
      </c>
      <c r="G36" s="21">
        <f>SUM(G32:G35)</f>
        <v>105</v>
      </c>
      <c r="H36" s="21">
        <f t="shared" si="2"/>
        <v>127</v>
      </c>
      <c r="I36" s="36">
        <f t="shared" si="3"/>
        <v>1.9034772182254196</v>
      </c>
      <c r="K36" s="21">
        <f>SUM(K32:K35)</f>
        <v>13</v>
      </c>
      <c r="L36" s="21">
        <f>SUM(L32:L35)</f>
        <v>90</v>
      </c>
      <c r="M36" s="21">
        <f t="shared" si="4"/>
        <v>103</v>
      </c>
      <c r="N36" s="36">
        <f t="shared" si="5"/>
        <v>1.5785440613026822</v>
      </c>
      <c r="O36" s="21">
        <f>SUM(O32:O35)</f>
        <v>13</v>
      </c>
      <c r="P36" s="21">
        <f>SUM(P32:P35)</f>
        <v>100</v>
      </c>
      <c r="Q36" s="21">
        <f t="shared" si="6"/>
        <v>113</v>
      </c>
      <c r="R36" s="36">
        <f t="shared" si="7"/>
        <v>1.762320648783531</v>
      </c>
      <c r="S36" s="21">
        <f>SUM(S32:S35)</f>
        <v>26</v>
      </c>
      <c r="T36" s="21">
        <f>SUM(T32:T35)</f>
        <v>119</v>
      </c>
      <c r="U36" s="21">
        <f t="shared" si="8"/>
        <v>145</v>
      </c>
      <c r="V36" s="36">
        <f t="shared" si="9"/>
        <v>1.4859602377536381</v>
      </c>
      <c r="W36" s="24">
        <f>SUM(W32:W35)</f>
        <v>22</v>
      </c>
      <c r="X36" s="24">
        <f>SUM(X32:X35)</f>
        <v>163</v>
      </c>
      <c r="Y36" s="24">
        <f t="shared" si="10"/>
        <v>185</v>
      </c>
      <c r="Z36" s="36">
        <f t="shared" si="11"/>
        <v>2.1010789324247585</v>
      </c>
      <c r="AA36" s="24">
        <f>SUM(AA32:AA35)</f>
        <v>10</v>
      </c>
      <c r="AB36" s="24">
        <f>SUM(AB32:AB35)</f>
        <v>119</v>
      </c>
      <c r="AC36" s="24">
        <f t="shared" si="12"/>
        <v>129</v>
      </c>
      <c r="AD36" s="36">
        <f t="shared" si="13"/>
        <v>1.5467625899280575</v>
      </c>
      <c r="AE36" s="24">
        <f>SUM(AE32:AE35)</f>
        <v>33</v>
      </c>
      <c r="AF36" s="24">
        <f>SUM(AF32:AF35)</f>
        <v>273</v>
      </c>
      <c r="AG36" s="24">
        <f t="shared" si="14"/>
        <v>306</v>
      </c>
      <c r="AH36" s="36">
        <f t="shared" si="15"/>
        <v>1.7546877687940821</v>
      </c>
      <c r="AI36" s="24">
        <f>SUM(AI32:AI35)</f>
        <v>19</v>
      </c>
      <c r="AJ36" s="24">
        <f>SUM(AJ32:AJ35)</f>
        <v>246</v>
      </c>
      <c r="AK36" s="24">
        <f t="shared" si="16"/>
        <v>265</v>
      </c>
      <c r="AL36" s="36">
        <f t="shared" si="17"/>
        <v>1.4932942634959989</v>
      </c>
    </row>
    <row r="37" spans="1:38" ht="27" x14ac:dyDescent="0.35">
      <c r="A37" s="66" t="s">
        <v>144</v>
      </c>
      <c r="B37" s="21">
        <f>+B36+B31+B18+B16</f>
        <v>293</v>
      </c>
      <c r="C37" s="21">
        <f>+C36+C31+C18+C16</f>
        <v>2597</v>
      </c>
      <c r="D37" s="21">
        <f t="shared" si="0"/>
        <v>2890</v>
      </c>
      <c r="E37" s="36">
        <f t="shared" si="1"/>
        <v>27.246158197416797</v>
      </c>
      <c r="F37" s="21">
        <f>+F36+F31+F18+F16</f>
        <v>250</v>
      </c>
      <c r="G37" s="21">
        <f>+G36+G31+G18+G16</f>
        <v>1656</v>
      </c>
      <c r="H37" s="21">
        <f t="shared" si="2"/>
        <v>1906</v>
      </c>
      <c r="I37" s="36">
        <f t="shared" si="3"/>
        <v>28.567146282973621</v>
      </c>
      <c r="K37" s="67">
        <f>+K36+K31+K18+K16</f>
        <v>179</v>
      </c>
      <c r="L37" s="67">
        <f>+L36+L31+L18+L16</f>
        <v>1489</v>
      </c>
      <c r="M37" s="67">
        <f t="shared" si="4"/>
        <v>1668</v>
      </c>
      <c r="N37" s="68">
        <f t="shared" si="5"/>
        <v>25.5632183908046</v>
      </c>
      <c r="O37" s="67">
        <f>+O36+O31+O18+O16</f>
        <v>291</v>
      </c>
      <c r="P37" s="67">
        <f>+P36+P31+P18+P16</f>
        <v>1430</v>
      </c>
      <c r="Q37" s="67">
        <f t="shared" si="6"/>
        <v>1721</v>
      </c>
      <c r="R37" s="36">
        <f t="shared" si="7"/>
        <v>26.840299438552712</v>
      </c>
      <c r="S37" s="21">
        <f>+S36+S31+S18+S16</f>
        <v>409</v>
      </c>
      <c r="T37" s="21">
        <f>+T36+T31+T18+T16</f>
        <v>2138</v>
      </c>
      <c r="U37" s="21">
        <f t="shared" si="8"/>
        <v>2547</v>
      </c>
      <c r="V37" s="36">
        <f t="shared" si="9"/>
        <v>26.101660176265629</v>
      </c>
      <c r="W37" s="24">
        <f>+W36+W31+W18+W16</f>
        <v>312</v>
      </c>
      <c r="X37" s="24">
        <f>+X36+X31+X18+X16</f>
        <v>1881</v>
      </c>
      <c r="Y37" s="24">
        <f t="shared" si="10"/>
        <v>2193</v>
      </c>
      <c r="Z37" s="36">
        <f t="shared" si="11"/>
        <v>24.906303236797275</v>
      </c>
      <c r="AA37" s="24">
        <f>+AA36+AA31+AA18+AA16</f>
        <v>409</v>
      </c>
      <c r="AB37" s="24">
        <f>+AB36+AB31+AB18+AB16</f>
        <v>1701</v>
      </c>
      <c r="AC37" s="24">
        <f t="shared" si="12"/>
        <v>2110</v>
      </c>
      <c r="AD37" s="36">
        <f t="shared" si="13"/>
        <v>25.29976019184652</v>
      </c>
      <c r="AE37" s="24">
        <f>+AE36+AE31+AE18+AE16</f>
        <v>739</v>
      </c>
      <c r="AF37" s="24">
        <f>+AF36+AF31+AF18+AF16</f>
        <v>3947</v>
      </c>
      <c r="AG37" s="24">
        <f t="shared" si="14"/>
        <v>4686</v>
      </c>
      <c r="AH37" s="36">
        <f t="shared" si="15"/>
        <v>26.870806812317223</v>
      </c>
      <c r="AI37" s="24">
        <f>+AI36+AI31+AI18+AI16</f>
        <v>758</v>
      </c>
      <c r="AJ37" s="24">
        <f>+AJ36+AJ31+AJ18+AJ16</f>
        <v>3994</v>
      </c>
      <c r="AK37" s="24">
        <f t="shared" si="16"/>
        <v>4752</v>
      </c>
      <c r="AL37" s="36">
        <f t="shared" si="17"/>
        <v>26.777865434464104</v>
      </c>
    </row>
    <row r="38" spans="1:38" x14ac:dyDescent="0.35">
      <c r="A38" s="69" t="s">
        <v>30</v>
      </c>
      <c r="B38" s="45">
        <v>11</v>
      </c>
      <c r="C38" s="45">
        <v>228</v>
      </c>
      <c r="D38" s="46">
        <f t="shared" si="0"/>
        <v>239</v>
      </c>
      <c r="E38" s="47">
        <f t="shared" si="1"/>
        <v>2.2532289997171677</v>
      </c>
      <c r="F38" s="45">
        <v>13</v>
      </c>
      <c r="G38" s="45">
        <v>176</v>
      </c>
      <c r="H38" s="46">
        <f t="shared" si="2"/>
        <v>189</v>
      </c>
      <c r="I38" s="47">
        <f t="shared" si="3"/>
        <v>2.8327338129496402</v>
      </c>
      <c r="K38" s="45">
        <v>9</v>
      </c>
      <c r="L38" s="45">
        <v>227</v>
      </c>
      <c r="M38" s="46">
        <f t="shared" si="4"/>
        <v>236</v>
      </c>
      <c r="N38" s="47">
        <f t="shared" si="5"/>
        <v>3.616858237547893</v>
      </c>
      <c r="O38" s="45">
        <v>13</v>
      </c>
      <c r="P38" s="45">
        <v>103</v>
      </c>
      <c r="Q38" s="46">
        <f t="shared" si="6"/>
        <v>116</v>
      </c>
      <c r="R38" s="47">
        <f t="shared" si="7"/>
        <v>1.8091079226450406</v>
      </c>
      <c r="S38" s="45">
        <v>26</v>
      </c>
      <c r="T38" s="45">
        <v>182</v>
      </c>
      <c r="U38" s="46">
        <f t="shared" si="8"/>
        <v>208</v>
      </c>
      <c r="V38" s="47">
        <f t="shared" si="9"/>
        <v>2.1315843410534949</v>
      </c>
      <c r="W38" s="48">
        <v>28</v>
      </c>
      <c r="X38" s="48">
        <v>124</v>
      </c>
      <c r="Y38" s="49">
        <f t="shared" si="10"/>
        <v>152</v>
      </c>
      <c r="Z38" s="47">
        <f t="shared" si="11"/>
        <v>1.7262918796138556</v>
      </c>
      <c r="AA38" s="48">
        <v>10</v>
      </c>
      <c r="AB38" s="48">
        <v>66</v>
      </c>
      <c r="AC38" s="49">
        <f t="shared" si="12"/>
        <v>76</v>
      </c>
      <c r="AD38" s="47">
        <f t="shared" si="13"/>
        <v>0.91127098321342925</v>
      </c>
      <c r="AE38" s="48">
        <v>23</v>
      </c>
      <c r="AF38" s="48">
        <v>196</v>
      </c>
      <c r="AG38" s="49">
        <f t="shared" si="14"/>
        <v>219</v>
      </c>
      <c r="AH38" s="47">
        <f t="shared" si="15"/>
        <v>1.2558059521761569</v>
      </c>
      <c r="AI38" s="48">
        <v>21</v>
      </c>
      <c r="AJ38" s="48">
        <v>399</v>
      </c>
      <c r="AK38" s="49">
        <f t="shared" si="16"/>
        <v>420</v>
      </c>
      <c r="AL38" s="47">
        <f t="shared" si="17"/>
        <v>2.3667305308238475</v>
      </c>
    </row>
    <row r="39" spans="1:38" x14ac:dyDescent="0.35">
      <c r="A39" s="65" t="s">
        <v>31</v>
      </c>
      <c r="B39" s="12">
        <v>23</v>
      </c>
      <c r="C39" s="12">
        <v>474</v>
      </c>
      <c r="D39" s="34">
        <f t="shared" si="0"/>
        <v>497</v>
      </c>
      <c r="E39" s="14">
        <f t="shared" si="1"/>
        <v>4.6855849910436502</v>
      </c>
      <c r="F39" s="12">
        <v>24</v>
      </c>
      <c r="G39" s="12">
        <v>248</v>
      </c>
      <c r="H39" s="34">
        <f t="shared" si="2"/>
        <v>272</v>
      </c>
      <c r="I39" s="14">
        <f t="shared" si="3"/>
        <v>4.0767386091127102</v>
      </c>
      <c r="K39" s="12">
        <v>24</v>
      </c>
      <c r="L39" s="12">
        <v>408</v>
      </c>
      <c r="M39" s="34">
        <f t="shared" si="4"/>
        <v>432</v>
      </c>
      <c r="N39" s="14">
        <f t="shared" si="5"/>
        <v>6.6206896551724137</v>
      </c>
      <c r="O39" s="12">
        <v>11</v>
      </c>
      <c r="P39" s="12">
        <v>204</v>
      </c>
      <c r="Q39" s="34">
        <f t="shared" si="6"/>
        <v>215</v>
      </c>
      <c r="R39" s="14">
        <f t="shared" si="7"/>
        <v>3.3530879600748595</v>
      </c>
      <c r="S39" s="12">
        <v>34</v>
      </c>
      <c r="T39" s="12">
        <v>213</v>
      </c>
      <c r="U39" s="34">
        <f t="shared" si="8"/>
        <v>247</v>
      </c>
      <c r="V39" s="14">
        <f t="shared" si="9"/>
        <v>2.5312564050010247</v>
      </c>
      <c r="W39" s="15">
        <v>32</v>
      </c>
      <c r="X39" s="15">
        <v>140</v>
      </c>
      <c r="Y39" s="35">
        <f t="shared" si="10"/>
        <v>172</v>
      </c>
      <c r="Z39" s="14">
        <f t="shared" si="11"/>
        <v>1.9534355479840999</v>
      </c>
      <c r="AA39" s="15">
        <v>38</v>
      </c>
      <c r="AB39" s="15">
        <v>129</v>
      </c>
      <c r="AC39" s="35">
        <f t="shared" si="12"/>
        <v>167</v>
      </c>
      <c r="AD39" s="14">
        <f t="shared" si="13"/>
        <v>2.0023980815347722</v>
      </c>
      <c r="AE39" s="15">
        <v>91</v>
      </c>
      <c r="AF39" s="15">
        <v>581</v>
      </c>
      <c r="AG39" s="35">
        <f t="shared" si="14"/>
        <v>672</v>
      </c>
      <c r="AH39" s="14">
        <f t="shared" si="15"/>
        <v>3.8534319628419058</v>
      </c>
      <c r="AI39" s="15">
        <v>94</v>
      </c>
      <c r="AJ39" s="15">
        <v>1202</v>
      </c>
      <c r="AK39" s="35">
        <f t="shared" si="16"/>
        <v>1296</v>
      </c>
      <c r="AL39" s="14">
        <f t="shared" si="17"/>
        <v>7.3030542093993009</v>
      </c>
    </row>
    <row r="40" spans="1:38" x14ac:dyDescent="0.35">
      <c r="A40" s="63" t="s">
        <v>32</v>
      </c>
      <c r="B40" s="21">
        <f>SUM(B38:B39)</f>
        <v>34</v>
      </c>
      <c r="C40" s="21">
        <f>SUM(C38:C39)</f>
        <v>702</v>
      </c>
      <c r="D40" s="21">
        <f t="shared" si="0"/>
        <v>736</v>
      </c>
      <c r="E40" s="36">
        <f t="shared" si="1"/>
        <v>6.9388139907608188</v>
      </c>
      <c r="F40" s="21">
        <f>SUM(F38:F39)</f>
        <v>37</v>
      </c>
      <c r="G40" s="21">
        <f>SUM(G38:G39)</f>
        <v>424</v>
      </c>
      <c r="H40" s="21">
        <f t="shared" si="2"/>
        <v>461</v>
      </c>
      <c r="I40" s="36">
        <f t="shared" si="3"/>
        <v>6.9094724220623505</v>
      </c>
      <c r="K40" s="21">
        <f>SUM(K38:K39)</f>
        <v>33</v>
      </c>
      <c r="L40" s="21">
        <f>SUM(L38:L39)</f>
        <v>635</v>
      </c>
      <c r="M40" s="21">
        <f t="shared" si="4"/>
        <v>668</v>
      </c>
      <c r="N40" s="36">
        <f t="shared" si="5"/>
        <v>10.237547892720308</v>
      </c>
      <c r="O40" s="21">
        <f>SUM(O38:O39)</f>
        <v>24</v>
      </c>
      <c r="P40" s="21">
        <f>SUM(P38:P39)</f>
        <v>307</v>
      </c>
      <c r="Q40" s="21">
        <f t="shared" si="6"/>
        <v>331</v>
      </c>
      <c r="R40" s="36">
        <f t="shared" si="7"/>
        <v>5.1621958827198995</v>
      </c>
      <c r="S40" s="21">
        <f>SUM(S38:S39)</f>
        <v>60</v>
      </c>
      <c r="T40" s="21">
        <f>SUM(T38:T39)</f>
        <v>395</v>
      </c>
      <c r="U40" s="21">
        <f t="shared" si="8"/>
        <v>455</v>
      </c>
      <c r="V40" s="36">
        <f t="shared" si="9"/>
        <v>4.6628407460545196</v>
      </c>
      <c r="W40" s="24">
        <f>SUM(W38:W39)</f>
        <v>60</v>
      </c>
      <c r="X40" s="24">
        <f>SUM(X38:X39)</f>
        <v>264</v>
      </c>
      <c r="Y40" s="24">
        <f t="shared" si="10"/>
        <v>324</v>
      </c>
      <c r="Z40" s="36">
        <f t="shared" si="11"/>
        <v>3.6797274275979555</v>
      </c>
      <c r="AA40" s="24">
        <f>SUM(AA38:AA39)</f>
        <v>48</v>
      </c>
      <c r="AB40" s="24">
        <f>SUM(AB38:AB39)</f>
        <v>195</v>
      </c>
      <c r="AC40" s="24">
        <f t="shared" si="12"/>
        <v>243</v>
      </c>
      <c r="AD40" s="36">
        <f t="shared" si="13"/>
        <v>2.9136690647482015</v>
      </c>
      <c r="AE40" s="24">
        <f>SUM(AE38:AE39)</f>
        <v>114</v>
      </c>
      <c r="AF40" s="24">
        <f>SUM(AF38:AF39)</f>
        <v>777</v>
      </c>
      <c r="AG40" s="24">
        <f t="shared" si="14"/>
        <v>891</v>
      </c>
      <c r="AH40" s="36">
        <f t="shared" si="15"/>
        <v>5.1092379150180633</v>
      </c>
      <c r="AI40" s="24">
        <f>SUM(AI38:AI39)</f>
        <v>115</v>
      </c>
      <c r="AJ40" s="24">
        <f>SUM(AJ38:AJ39)</f>
        <v>1601</v>
      </c>
      <c r="AK40" s="24">
        <f t="shared" si="16"/>
        <v>1716</v>
      </c>
      <c r="AL40" s="36">
        <f t="shared" si="17"/>
        <v>9.6697847402231485</v>
      </c>
    </row>
    <row r="41" spans="1:38" x14ac:dyDescent="0.35">
      <c r="A41" s="64" t="s">
        <v>33</v>
      </c>
      <c r="B41" s="19">
        <v>3</v>
      </c>
      <c r="C41" s="19">
        <v>31</v>
      </c>
      <c r="D41" s="32">
        <f t="shared" si="0"/>
        <v>34</v>
      </c>
      <c r="E41" s="9">
        <f t="shared" si="1"/>
        <v>0.32054303761666825</v>
      </c>
      <c r="F41" s="19">
        <v>4</v>
      </c>
      <c r="G41" s="19">
        <v>5</v>
      </c>
      <c r="H41" s="32">
        <f t="shared" si="2"/>
        <v>9</v>
      </c>
      <c r="I41" s="9">
        <f t="shared" si="3"/>
        <v>0.13489208633093525</v>
      </c>
      <c r="K41" s="19">
        <v>1</v>
      </c>
      <c r="L41" s="19">
        <v>17</v>
      </c>
      <c r="M41" s="32">
        <f t="shared" si="4"/>
        <v>18</v>
      </c>
      <c r="N41" s="9">
        <f t="shared" si="5"/>
        <v>0.27586206896551724</v>
      </c>
      <c r="O41" s="19">
        <v>5</v>
      </c>
      <c r="P41" s="19">
        <v>9</v>
      </c>
      <c r="Q41" s="32">
        <f t="shared" si="6"/>
        <v>14</v>
      </c>
      <c r="R41" s="9">
        <f t="shared" si="7"/>
        <v>0.21834061135371177</v>
      </c>
      <c r="S41" s="19">
        <v>7</v>
      </c>
      <c r="T41" s="19">
        <v>20</v>
      </c>
      <c r="U41" s="32">
        <f t="shared" si="8"/>
        <v>27</v>
      </c>
      <c r="V41" s="9">
        <f t="shared" si="9"/>
        <v>0.27669604427136713</v>
      </c>
      <c r="W41" s="20">
        <v>9</v>
      </c>
      <c r="X41" s="20">
        <v>19</v>
      </c>
      <c r="Y41" s="33">
        <f t="shared" si="10"/>
        <v>28</v>
      </c>
      <c r="Z41" s="9">
        <f t="shared" si="11"/>
        <v>0.31800113571834188</v>
      </c>
      <c r="AA41" s="20">
        <v>4</v>
      </c>
      <c r="AB41" s="20">
        <v>12</v>
      </c>
      <c r="AC41" s="33">
        <f t="shared" si="12"/>
        <v>16</v>
      </c>
      <c r="AD41" s="9">
        <f t="shared" si="13"/>
        <v>0.19184652278177458</v>
      </c>
      <c r="AE41" s="20">
        <v>7</v>
      </c>
      <c r="AF41" s="20">
        <v>25</v>
      </c>
      <c r="AG41" s="33">
        <f t="shared" si="14"/>
        <v>32</v>
      </c>
      <c r="AH41" s="9">
        <f t="shared" si="15"/>
        <v>0.18349676013532887</v>
      </c>
      <c r="AI41" s="20">
        <v>6</v>
      </c>
      <c r="AJ41" s="20">
        <v>30</v>
      </c>
      <c r="AK41" s="33">
        <f t="shared" si="16"/>
        <v>36</v>
      </c>
      <c r="AL41" s="9">
        <f t="shared" si="17"/>
        <v>0.20286261692775837</v>
      </c>
    </row>
    <row r="42" spans="1:38" x14ac:dyDescent="0.35">
      <c r="A42" s="65" t="s">
        <v>34</v>
      </c>
      <c r="B42" s="12">
        <v>33</v>
      </c>
      <c r="C42" s="12">
        <v>177</v>
      </c>
      <c r="D42" s="34">
        <f t="shared" si="0"/>
        <v>210</v>
      </c>
      <c r="E42" s="14">
        <f t="shared" si="1"/>
        <v>1.979824644102951</v>
      </c>
      <c r="F42" s="12">
        <v>17</v>
      </c>
      <c r="G42" s="12">
        <v>158</v>
      </c>
      <c r="H42" s="34">
        <f t="shared" si="2"/>
        <v>175</v>
      </c>
      <c r="I42" s="14">
        <f t="shared" si="3"/>
        <v>2.6229016786570742</v>
      </c>
      <c r="K42" s="12">
        <v>27</v>
      </c>
      <c r="L42" s="12">
        <v>99</v>
      </c>
      <c r="M42" s="34">
        <f t="shared" si="4"/>
        <v>126</v>
      </c>
      <c r="N42" s="14">
        <f t="shared" si="5"/>
        <v>1.9310344827586208</v>
      </c>
      <c r="O42" s="12">
        <v>22</v>
      </c>
      <c r="P42" s="12">
        <v>114</v>
      </c>
      <c r="Q42" s="34">
        <f t="shared" si="6"/>
        <v>136</v>
      </c>
      <c r="R42" s="14">
        <f t="shared" si="7"/>
        <v>2.1210230817217717</v>
      </c>
      <c r="S42" s="12">
        <v>30</v>
      </c>
      <c r="T42" s="12">
        <v>168</v>
      </c>
      <c r="U42" s="34">
        <f t="shared" si="8"/>
        <v>198</v>
      </c>
      <c r="V42" s="14">
        <f t="shared" si="9"/>
        <v>2.029104324656692</v>
      </c>
      <c r="W42" s="15">
        <v>33</v>
      </c>
      <c r="X42" s="15">
        <v>130</v>
      </c>
      <c r="Y42" s="35">
        <f t="shared" si="10"/>
        <v>163</v>
      </c>
      <c r="Z42" s="14">
        <f t="shared" si="11"/>
        <v>1.8512208972174902</v>
      </c>
      <c r="AA42" s="15">
        <v>32</v>
      </c>
      <c r="AB42" s="15">
        <v>163</v>
      </c>
      <c r="AC42" s="35">
        <f t="shared" si="12"/>
        <v>195</v>
      </c>
      <c r="AD42" s="14">
        <f t="shared" si="13"/>
        <v>2.3381294964028778</v>
      </c>
      <c r="AE42" s="15">
        <v>69</v>
      </c>
      <c r="AF42" s="15">
        <v>322</v>
      </c>
      <c r="AG42" s="35">
        <f t="shared" si="14"/>
        <v>391</v>
      </c>
      <c r="AH42" s="14">
        <f t="shared" si="15"/>
        <v>2.2421010379035495</v>
      </c>
      <c r="AI42" s="15">
        <v>58</v>
      </c>
      <c r="AJ42" s="15">
        <v>389</v>
      </c>
      <c r="AK42" s="35">
        <f t="shared" si="16"/>
        <v>447</v>
      </c>
      <c r="AL42" s="14">
        <f t="shared" si="17"/>
        <v>2.5188774935196663</v>
      </c>
    </row>
    <row r="43" spans="1:38" x14ac:dyDescent="0.35">
      <c r="A43" s="65" t="s">
        <v>35</v>
      </c>
      <c r="B43" s="12">
        <v>6</v>
      </c>
      <c r="C43" s="12">
        <v>45</v>
      </c>
      <c r="D43" s="34">
        <f t="shared" si="0"/>
        <v>51</v>
      </c>
      <c r="E43" s="14">
        <f t="shared" si="1"/>
        <v>0.48081455642500232</v>
      </c>
      <c r="F43" s="12">
        <v>4</v>
      </c>
      <c r="G43" s="12">
        <v>29</v>
      </c>
      <c r="H43" s="34">
        <f t="shared" si="2"/>
        <v>33</v>
      </c>
      <c r="I43" s="14">
        <f t="shared" si="3"/>
        <v>0.49460431654676257</v>
      </c>
      <c r="K43" s="12">
        <v>9</v>
      </c>
      <c r="L43" s="12">
        <v>26</v>
      </c>
      <c r="M43" s="34">
        <f t="shared" si="4"/>
        <v>35</v>
      </c>
      <c r="N43" s="14">
        <f t="shared" si="5"/>
        <v>0.53639846743295017</v>
      </c>
      <c r="O43" s="12">
        <v>5</v>
      </c>
      <c r="P43" s="12">
        <v>22</v>
      </c>
      <c r="Q43" s="34">
        <f t="shared" si="6"/>
        <v>27</v>
      </c>
      <c r="R43" s="14">
        <f t="shared" si="7"/>
        <v>0.42108546475358705</v>
      </c>
      <c r="S43" s="12">
        <v>8</v>
      </c>
      <c r="T43" s="12">
        <v>31</v>
      </c>
      <c r="U43" s="34">
        <f t="shared" si="8"/>
        <v>39</v>
      </c>
      <c r="V43" s="14">
        <f t="shared" si="9"/>
        <v>0.39967206394753024</v>
      </c>
      <c r="W43" s="15">
        <v>6</v>
      </c>
      <c r="X43" s="15">
        <v>29</v>
      </c>
      <c r="Y43" s="35">
        <f t="shared" si="10"/>
        <v>35</v>
      </c>
      <c r="Z43" s="14">
        <f t="shared" si="11"/>
        <v>0.39750141964792729</v>
      </c>
      <c r="AA43" s="15">
        <v>15</v>
      </c>
      <c r="AB43" s="15">
        <v>36</v>
      </c>
      <c r="AC43" s="35">
        <f t="shared" si="12"/>
        <v>51</v>
      </c>
      <c r="AD43" s="14">
        <f t="shared" si="13"/>
        <v>0.61151079136690645</v>
      </c>
      <c r="AE43" s="15">
        <v>24</v>
      </c>
      <c r="AF43" s="15">
        <v>52</v>
      </c>
      <c r="AG43" s="35">
        <f t="shared" si="14"/>
        <v>76</v>
      </c>
      <c r="AH43" s="14">
        <f t="shared" si="15"/>
        <v>0.43580480532140603</v>
      </c>
      <c r="AI43" s="15">
        <v>16</v>
      </c>
      <c r="AJ43" s="15">
        <v>54</v>
      </c>
      <c r="AK43" s="35">
        <f t="shared" si="16"/>
        <v>70</v>
      </c>
      <c r="AL43" s="14">
        <f t="shared" si="17"/>
        <v>0.39445508847064131</v>
      </c>
    </row>
    <row r="44" spans="1:38" x14ac:dyDescent="0.35">
      <c r="A44" s="65" t="s">
        <v>36</v>
      </c>
      <c r="B44" s="12">
        <v>52</v>
      </c>
      <c r="C44" s="12">
        <v>241</v>
      </c>
      <c r="D44" s="34">
        <f t="shared" si="0"/>
        <v>293</v>
      </c>
      <c r="E44" s="14">
        <f t="shared" si="1"/>
        <v>2.7623267653436407</v>
      </c>
      <c r="F44" s="12">
        <v>29</v>
      </c>
      <c r="G44" s="12">
        <v>158</v>
      </c>
      <c r="H44" s="34">
        <f t="shared" si="2"/>
        <v>187</v>
      </c>
      <c r="I44" s="14">
        <f t="shared" si="3"/>
        <v>2.8027577937649881</v>
      </c>
      <c r="K44" s="12">
        <v>17</v>
      </c>
      <c r="L44" s="12">
        <v>86</v>
      </c>
      <c r="M44" s="34">
        <f t="shared" si="4"/>
        <v>103</v>
      </c>
      <c r="N44" s="14">
        <f t="shared" si="5"/>
        <v>1.5785440613026822</v>
      </c>
      <c r="O44" s="12">
        <v>44</v>
      </c>
      <c r="P44" s="12">
        <v>92</v>
      </c>
      <c r="Q44" s="34">
        <f t="shared" si="6"/>
        <v>136</v>
      </c>
      <c r="R44" s="14">
        <f t="shared" si="7"/>
        <v>2.1210230817217717</v>
      </c>
      <c r="S44" s="12">
        <v>73</v>
      </c>
      <c r="T44" s="12">
        <v>179</v>
      </c>
      <c r="U44" s="34">
        <f t="shared" si="8"/>
        <v>252</v>
      </c>
      <c r="V44" s="14">
        <f t="shared" si="9"/>
        <v>2.5824964131994261</v>
      </c>
      <c r="W44" s="15">
        <v>24</v>
      </c>
      <c r="X44" s="15">
        <v>162</v>
      </c>
      <c r="Y44" s="35">
        <f t="shared" si="10"/>
        <v>186</v>
      </c>
      <c r="Z44" s="14">
        <f t="shared" si="11"/>
        <v>2.1124361158432707</v>
      </c>
      <c r="AA44" s="15">
        <v>31</v>
      </c>
      <c r="AB44" s="15">
        <v>126</v>
      </c>
      <c r="AC44" s="35">
        <f t="shared" si="12"/>
        <v>157</v>
      </c>
      <c r="AD44" s="14">
        <f t="shared" si="13"/>
        <v>1.8824940047961629</v>
      </c>
      <c r="AE44" s="15">
        <v>113</v>
      </c>
      <c r="AF44" s="15">
        <v>571</v>
      </c>
      <c r="AG44" s="35">
        <f t="shared" si="14"/>
        <v>684</v>
      </c>
      <c r="AH44" s="14">
        <f t="shared" si="15"/>
        <v>3.9222432478926548</v>
      </c>
      <c r="AI44" s="15">
        <v>83</v>
      </c>
      <c r="AJ44" s="15">
        <v>362</v>
      </c>
      <c r="AK44" s="35">
        <f t="shared" si="16"/>
        <v>445</v>
      </c>
      <c r="AL44" s="14">
        <f t="shared" si="17"/>
        <v>2.5076073481347909</v>
      </c>
    </row>
    <row r="45" spans="1:38" x14ac:dyDescent="0.35">
      <c r="A45" s="65" t="s">
        <v>37</v>
      </c>
      <c r="B45" s="12">
        <v>18</v>
      </c>
      <c r="C45" s="12">
        <v>184</v>
      </c>
      <c r="D45" s="34">
        <f t="shared" si="0"/>
        <v>202</v>
      </c>
      <c r="E45" s="14">
        <f t="shared" si="1"/>
        <v>1.904402752899029</v>
      </c>
      <c r="F45" s="12">
        <v>20</v>
      </c>
      <c r="G45" s="12">
        <v>125</v>
      </c>
      <c r="H45" s="34">
        <f t="shared" si="2"/>
        <v>145</v>
      </c>
      <c r="I45" s="14">
        <f t="shared" si="3"/>
        <v>2.1732613908872902</v>
      </c>
      <c r="K45" s="12">
        <v>21</v>
      </c>
      <c r="L45" s="12">
        <v>127</v>
      </c>
      <c r="M45" s="34">
        <f t="shared" si="4"/>
        <v>148</v>
      </c>
      <c r="N45" s="14">
        <f t="shared" si="5"/>
        <v>2.2681992337164751</v>
      </c>
      <c r="O45" s="12">
        <v>15</v>
      </c>
      <c r="P45" s="12">
        <v>79</v>
      </c>
      <c r="Q45" s="34">
        <f t="shared" si="6"/>
        <v>94</v>
      </c>
      <c r="R45" s="14">
        <f t="shared" si="7"/>
        <v>1.4660012476606363</v>
      </c>
      <c r="S45" s="12">
        <v>22</v>
      </c>
      <c r="T45" s="12">
        <v>106</v>
      </c>
      <c r="U45" s="34">
        <f t="shared" si="8"/>
        <v>128</v>
      </c>
      <c r="V45" s="14">
        <f t="shared" si="9"/>
        <v>1.3117442098790737</v>
      </c>
      <c r="W45" s="15">
        <v>13</v>
      </c>
      <c r="X45" s="15">
        <v>89</v>
      </c>
      <c r="Y45" s="35">
        <f t="shared" si="10"/>
        <v>102</v>
      </c>
      <c r="Z45" s="14">
        <f t="shared" si="11"/>
        <v>1.1584327086882453</v>
      </c>
      <c r="AA45" s="15">
        <v>27</v>
      </c>
      <c r="AB45" s="15">
        <v>128</v>
      </c>
      <c r="AC45" s="35">
        <f t="shared" si="12"/>
        <v>155</v>
      </c>
      <c r="AD45" s="14">
        <f t="shared" si="13"/>
        <v>1.8585131894484412</v>
      </c>
      <c r="AE45" s="15">
        <v>33</v>
      </c>
      <c r="AF45" s="15">
        <v>222</v>
      </c>
      <c r="AG45" s="35">
        <f t="shared" si="14"/>
        <v>255</v>
      </c>
      <c r="AH45" s="14">
        <f t="shared" si="15"/>
        <v>1.4622398073284018</v>
      </c>
      <c r="AI45" s="15">
        <v>25</v>
      </c>
      <c r="AJ45" s="15">
        <v>228</v>
      </c>
      <c r="AK45" s="35">
        <f t="shared" si="16"/>
        <v>253</v>
      </c>
      <c r="AL45" s="14">
        <f t="shared" si="17"/>
        <v>1.4256733911867463</v>
      </c>
    </row>
    <row r="46" spans="1:38" x14ac:dyDescent="0.35">
      <c r="A46" s="65" t="s">
        <v>38</v>
      </c>
      <c r="B46" s="12">
        <v>25</v>
      </c>
      <c r="C46" s="12">
        <v>282</v>
      </c>
      <c r="D46" s="34">
        <f t="shared" si="0"/>
        <v>307</v>
      </c>
      <c r="E46" s="14">
        <f t="shared" si="1"/>
        <v>2.8943150749505042</v>
      </c>
      <c r="F46" s="12">
        <v>22</v>
      </c>
      <c r="G46" s="12">
        <v>193</v>
      </c>
      <c r="H46" s="34">
        <f t="shared" si="2"/>
        <v>215</v>
      </c>
      <c r="I46" s="14">
        <f t="shared" si="3"/>
        <v>3.2224220623501201</v>
      </c>
      <c r="K46" s="12">
        <v>18</v>
      </c>
      <c r="L46" s="12">
        <v>156</v>
      </c>
      <c r="M46" s="34">
        <f t="shared" si="4"/>
        <v>174</v>
      </c>
      <c r="N46" s="14">
        <f t="shared" si="5"/>
        <v>2.666666666666667</v>
      </c>
      <c r="O46" s="12">
        <v>22</v>
      </c>
      <c r="P46" s="12">
        <v>137</v>
      </c>
      <c r="Q46" s="34">
        <f t="shared" si="6"/>
        <v>159</v>
      </c>
      <c r="R46" s="14">
        <f t="shared" si="7"/>
        <v>2.4797255146600126</v>
      </c>
      <c r="S46" s="12">
        <v>37</v>
      </c>
      <c r="T46" s="12">
        <v>175</v>
      </c>
      <c r="U46" s="34">
        <f t="shared" si="8"/>
        <v>212</v>
      </c>
      <c r="V46" s="14">
        <f t="shared" si="9"/>
        <v>2.1725763476122157</v>
      </c>
      <c r="W46" s="15">
        <v>32</v>
      </c>
      <c r="X46" s="15">
        <v>190</v>
      </c>
      <c r="Y46" s="35">
        <f t="shared" si="10"/>
        <v>222</v>
      </c>
      <c r="Z46" s="14">
        <f t="shared" si="11"/>
        <v>2.5212947189097106</v>
      </c>
      <c r="AA46" s="15">
        <v>32</v>
      </c>
      <c r="AB46" s="15">
        <v>151</v>
      </c>
      <c r="AC46" s="35">
        <f t="shared" si="12"/>
        <v>183</v>
      </c>
      <c r="AD46" s="14">
        <f t="shared" si="13"/>
        <v>2.1942446043165469</v>
      </c>
      <c r="AE46" s="15">
        <v>69</v>
      </c>
      <c r="AF46" s="15">
        <v>299</v>
      </c>
      <c r="AG46" s="35">
        <f t="shared" si="14"/>
        <v>368</v>
      </c>
      <c r="AH46" s="14">
        <f t="shared" si="15"/>
        <v>2.1102127415562819</v>
      </c>
      <c r="AI46" s="15">
        <v>116</v>
      </c>
      <c r="AJ46" s="15">
        <v>455</v>
      </c>
      <c r="AK46" s="35">
        <f t="shared" si="16"/>
        <v>571</v>
      </c>
      <c r="AL46" s="14">
        <f t="shared" si="17"/>
        <v>3.2176265073819454</v>
      </c>
    </row>
    <row r="47" spans="1:38" x14ac:dyDescent="0.35">
      <c r="A47" s="64" t="s">
        <v>39</v>
      </c>
      <c r="B47" s="19">
        <v>16</v>
      </c>
      <c r="C47" s="19">
        <v>192</v>
      </c>
      <c r="D47" s="32">
        <f t="shared" si="0"/>
        <v>208</v>
      </c>
      <c r="E47" s="9">
        <f t="shared" si="1"/>
        <v>1.9609691713019703</v>
      </c>
      <c r="F47" s="19">
        <v>15</v>
      </c>
      <c r="G47" s="19">
        <v>143</v>
      </c>
      <c r="H47" s="32">
        <f t="shared" si="2"/>
        <v>158</v>
      </c>
      <c r="I47" s="9">
        <f t="shared" si="3"/>
        <v>2.3681055155875299</v>
      </c>
      <c r="K47" s="19">
        <v>13</v>
      </c>
      <c r="L47" s="19">
        <v>210</v>
      </c>
      <c r="M47" s="32">
        <f t="shared" si="4"/>
        <v>223</v>
      </c>
      <c r="N47" s="9">
        <f t="shared" si="5"/>
        <v>3.4176245210727969</v>
      </c>
      <c r="O47" s="19">
        <v>11</v>
      </c>
      <c r="P47" s="19">
        <v>89</v>
      </c>
      <c r="Q47" s="32">
        <f t="shared" si="6"/>
        <v>100</v>
      </c>
      <c r="R47" s="9">
        <f t="shared" si="7"/>
        <v>1.5595757953836558</v>
      </c>
      <c r="S47" s="19">
        <v>30</v>
      </c>
      <c r="T47" s="19">
        <v>164</v>
      </c>
      <c r="U47" s="32">
        <f t="shared" si="8"/>
        <v>194</v>
      </c>
      <c r="V47" s="9">
        <f t="shared" si="9"/>
        <v>1.9881123180979707</v>
      </c>
      <c r="W47" s="20">
        <v>30</v>
      </c>
      <c r="X47" s="20">
        <v>158</v>
      </c>
      <c r="Y47" s="33">
        <f t="shared" si="10"/>
        <v>188</v>
      </c>
      <c r="Z47" s="9">
        <f t="shared" si="11"/>
        <v>2.1351504826802952</v>
      </c>
      <c r="AA47" s="20">
        <v>26</v>
      </c>
      <c r="AB47" s="20">
        <v>110</v>
      </c>
      <c r="AC47" s="33">
        <f t="shared" si="12"/>
        <v>136</v>
      </c>
      <c r="AD47" s="9">
        <f t="shared" si="13"/>
        <v>1.630695443645084</v>
      </c>
      <c r="AE47" s="20">
        <v>62</v>
      </c>
      <c r="AF47" s="20">
        <v>339</v>
      </c>
      <c r="AG47" s="33">
        <f t="shared" si="14"/>
        <v>401</v>
      </c>
      <c r="AH47" s="9">
        <f t="shared" si="15"/>
        <v>2.2994437754458397</v>
      </c>
      <c r="AI47" s="20">
        <v>49</v>
      </c>
      <c r="AJ47" s="20">
        <v>206</v>
      </c>
      <c r="AK47" s="33">
        <f t="shared" si="16"/>
        <v>255</v>
      </c>
      <c r="AL47" s="9">
        <f t="shared" si="17"/>
        <v>1.4369435365716217</v>
      </c>
    </row>
    <row r="48" spans="1:38" x14ac:dyDescent="0.35">
      <c r="A48" s="63" t="s">
        <v>40</v>
      </c>
      <c r="B48" s="21">
        <f>SUM(B41:B47)</f>
        <v>153</v>
      </c>
      <c r="C48" s="21">
        <f>SUM(C41:C47)</f>
        <v>1152</v>
      </c>
      <c r="D48" s="21">
        <f t="shared" si="0"/>
        <v>1305</v>
      </c>
      <c r="E48" s="36">
        <f t="shared" si="1"/>
        <v>12.303196002639766</v>
      </c>
      <c r="F48" s="21">
        <f>SUM(F41:F47)</f>
        <v>111</v>
      </c>
      <c r="G48" s="21">
        <f>SUM(G41:G47)</f>
        <v>811</v>
      </c>
      <c r="H48" s="21">
        <f t="shared" si="2"/>
        <v>922</v>
      </c>
      <c r="I48" s="36">
        <f t="shared" si="3"/>
        <v>13.818944844124701</v>
      </c>
      <c r="K48" s="21">
        <f>SUM(K41:K47)</f>
        <v>106</v>
      </c>
      <c r="L48" s="21">
        <f>SUM(L41:L47)</f>
        <v>721</v>
      </c>
      <c r="M48" s="21">
        <f t="shared" si="4"/>
        <v>827</v>
      </c>
      <c r="N48" s="36">
        <f t="shared" si="5"/>
        <v>12.674329501915709</v>
      </c>
      <c r="O48" s="21">
        <f>SUM(O41:O47)</f>
        <v>124</v>
      </c>
      <c r="P48" s="21">
        <f>SUM(P41:P47)</f>
        <v>542</v>
      </c>
      <c r="Q48" s="21">
        <f t="shared" si="6"/>
        <v>666</v>
      </c>
      <c r="R48" s="36">
        <f t="shared" si="7"/>
        <v>10.386774797255146</v>
      </c>
      <c r="S48" s="21">
        <f>SUM(S41:S47)</f>
        <v>207</v>
      </c>
      <c r="T48" s="21">
        <f>SUM(T41:T47)</f>
        <v>843</v>
      </c>
      <c r="U48" s="21">
        <f t="shared" si="8"/>
        <v>1050</v>
      </c>
      <c r="V48" s="36">
        <f t="shared" si="9"/>
        <v>10.760401721664275</v>
      </c>
      <c r="W48" s="24">
        <f>SUM(W41:W47)</f>
        <v>147</v>
      </c>
      <c r="X48" s="24">
        <f>SUM(X41:X47)</f>
        <v>777</v>
      </c>
      <c r="Y48" s="24">
        <f t="shared" si="10"/>
        <v>924</v>
      </c>
      <c r="Z48" s="36">
        <f t="shared" si="11"/>
        <v>10.494037478705282</v>
      </c>
      <c r="AA48" s="24">
        <f>SUM(AA41:AA47)</f>
        <v>167</v>
      </c>
      <c r="AB48" s="24">
        <f>SUM(AB41:AB47)</f>
        <v>726</v>
      </c>
      <c r="AC48" s="24">
        <f t="shared" si="12"/>
        <v>893</v>
      </c>
      <c r="AD48" s="36">
        <f t="shared" si="13"/>
        <v>10.707434052757794</v>
      </c>
      <c r="AE48" s="24">
        <f>SUM(AE41:AE47)</f>
        <v>377</v>
      </c>
      <c r="AF48" s="24">
        <f>SUM(AF41:AF47)</f>
        <v>1830</v>
      </c>
      <c r="AG48" s="24">
        <f t="shared" si="14"/>
        <v>2207</v>
      </c>
      <c r="AH48" s="36">
        <f t="shared" si="15"/>
        <v>12.655542175583461</v>
      </c>
      <c r="AI48" s="24">
        <f>SUM(AI41:AI47)</f>
        <v>353</v>
      </c>
      <c r="AJ48" s="24">
        <f>SUM(AJ41:AJ47)</f>
        <v>1724</v>
      </c>
      <c r="AK48" s="24">
        <f t="shared" si="16"/>
        <v>2077</v>
      </c>
      <c r="AL48" s="36">
        <f t="shared" si="17"/>
        <v>11.70404598219317</v>
      </c>
    </row>
    <row r="49" spans="1:38" x14ac:dyDescent="0.35">
      <c r="A49" s="65" t="s">
        <v>41</v>
      </c>
      <c r="B49" s="12">
        <v>0</v>
      </c>
      <c r="C49" s="12">
        <v>14</v>
      </c>
      <c r="D49" s="34">
        <f t="shared" si="0"/>
        <v>14</v>
      </c>
      <c r="E49" s="14">
        <f t="shared" si="1"/>
        <v>0.13198830960686339</v>
      </c>
      <c r="F49" s="12">
        <v>0</v>
      </c>
      <c r="G49" s="12">
        <v>22</v>
      </c>
      <c r="H49" s="34">
        <f t="shared" si="2"/>
        <v>22</v>
      </c>
      <c r="I49" s="14">
        <f t="shared" si="3"/>
        <v>0.32973621103117506</v>
      </c>
      <c r="K49" s="12">
        <v>0</v>
      </c>
      <c r="L49" s="12">
        <v>6</v>
      </c>
      <c r="M49" s="34">
        <f t="shared" si="4"/>
        <v>6</v>
      </c>
      <c r="N49" s="14">
        <f t="shared" si="5"/>
        <v>9.1954022988505746E-2</v>
      </c>
      <c r="O49" s="12">
        <v>1</v>
      </c>
      <c r="P49" s="12">
        <v>25</v>
      </c>
      <c r="Q49" s="34">
        <f t="shared" si="6"/>
        <v>26</v>
      </c>
      <c r="R49" s="14">
        <f t="shared" si="7"/>
        <v>0.40548970679975044</v>
      </c>
      <c r="S49" s="12">
        <v>1</v>
      </c>
      <c r="T49" s="12">
        <v>24</v>
      </c>
      <c r="U49" s="34">
        <f t="shared" si="8"/>
        <v>25</v>
      </c>
      <c r="V49" s="14">
        <f t="shared" si="9"/>
        <v>0.25620004099200655</v>
      </c>
      <c r="W49" s="15">
        <v>0</v>
      </c>
      <c r="X49" s="15">
        <v>22</v>
      </c>
      <c r="Y49" s="35">
        <f t="shared" si="10"/>
        <v>22</v>
      </c>
      <c r="Z49" s="14">
        <f t="shared" si="11"/>
        <v>0.2498580352072686</v>
      </c>
      <c r="AA49" s="15">
        <v>3</v>
      </c>
      <c r="AB49" s="15">
        <v>10</v>
      </c>
      <c r="AC49" s="35">
        <f t="shared" si="12"/>
        <v>13</v>
      </c>
      <c r="AD49" s="14">
        <f t="shared" si="13"/>
        <v>0.15587529976019185</v>
      </c>
      <c r="AE49" s="15">
        <v>3</v>
      </c>
      <c r="AF49" s="15">
        <v>44</v>
      </c>
      <c r="AG49" s="35">
        <f t="shared" si="14"/>
        <v>47</v>
      </c>
      <c r="AH49" s="14">
        <f t="shared" si="15"/>
        <v>0.26951086644876426</v>
      </c>
      <c r="AI49" s="15">
        <v>6</v>
      </c>
      <c r="AJ49" s="15">
        <v>32</v>
      </c>
      <c r="AK49" s="35">
        <f t="shared" si="16"/>
        <v>38</v>
      </c>
      <c r="AL49" s="14">
        <f t="shared" si="17"/>
        <v>0.21413276231263384</v>
      </c>
    </row>
    <row r="50" spans="1:38" x14ac:dyDescent="0.35">
      <c r="A50" s="65" t="s">
        <v>42</v>
      </c>
      <c r="B50" s="12">
        <v>9</v>
      </c>
      <c r="C50" s="12">
        <v>25</v>
      </c>
      <c r="D50" s="34">
        <f t="shared" si="0"/>
        <v>34</v>
      </c>
      <c r="E50" s="14">
        <f t="shared" si="1"/>
        <v>0.32054303761666825</v>
      </c>
      <c r="F50" s="12">
        <v>3</v>
      </c>
      <c r="G50" s="12">
        <v>22</v>
      </c>
      <c r="H50" s="34">
        <f t="shared" si="2"/>
        <v>25</v>
      </c>
      <c r="I50" s="14">
        <f t="shared" si="3"/>
        <v>0.37470023980815348</v>
      </c>
      <c r="K50" s="12">
        <v>6</v>
      </c>
      <c r="L50" s="12">
        <v>15</v>
      </c>
      <c r="M50" s="34">
        <f t="shared" si="4"/>
        <v>21</v>
      </c>
      <c r="N50" s="14">
        <f t="shared" si="5"/>
        <v>0.32183908045977011</v>
      </c>
      <c r="O50" s="12">
        <v>6</v>
      </c>
      <c r="P50" s="12">
        <v>31</v>
      </c>
      <c r="Q50" s="34">
        <f t="shared" si="6"/>
        <v>37</v>
      </c>
      <c r="R50" s="14">
        <f t="shared" si="7"/>
        <v>0.57704304429195252</v>
      </c>
      <c r="S50" s="12">
        <v>9</v>
      </c>
      <c r="T50" s="12">
        <v>62</v>
      </c>
      <c r="U50" s="34">
        <f t="shared" si="8"/>
        <v>71</v>
      </c>
      <c r="V50" s="14">
        <f t="shared" si="9"/>
        <v>0.72760811641729861</v>
      </c>
      <c r="W50" s="15">
        <v>6</v>
      </c>
      <c r="X50" s="15">
        <v>41</v>
      </c>
      <c r="Y50" s="35">
        <f t="shared" si="10"/>
        <v>47</v>
      </c>
      <c r="Z50" s="14">
        <f t="shared" si="11"/>
        <v>0.53378762067007379</v>
      </c>
      <c r="AA50" s="15">
        <v>4</v>
      </c>
      <c r="AB50" s="15">
        <v>32</v>
      </c>
      <c r="AC50" s="35">
        <f t="shared" si="12"/>
        <v>36</v>
      </c>
      <c r="AD50" s="14">
        <f t="shared" si="13"/>
        <v>0.43165467625899279</v>
      </c>
      <c r="AE50" s="15">
        <v>16</v>
      </c>
      <c r="AF50" s="15">
        <v>72</v>
      </c>
      <c r="AG50" s="35">
        <f t="shared" si="14"/>
        <v>88</v>
      </c>
      <c r="AH50" s="14">
        <f t="shared" si="15"/>
        <v>0.50461609037215438</v>
      </c>
      <c r="AI50" s="15">
        <v>16</v>
      </c>
      <c r="AJ50" s="15">
        <v>71</v>
      </c>
      <c r="AK50" s="35">
        <f t="shared" si="16"/>
        <v>87</v>
      </c>
      <c r="AL50" s="14">
        <f t="shared" si="17"/>
        <v>0.49025132424208273</v>
      </c>
    </row>
    <row r="51" spans="1:38" x14ac:dyDescent="0.35">
      <c r="A51" s="65" t="s">
        <v>43</v>
      </c>
      <c r="B51" s="12">
        <v>1</v>
      </c>
      <c r="C51" s="12">
        <v>47</v>
      </c>
      <c r="D51" s="34">
        <f t="shared" si="0"/>
        <v>48</v>
      </c>
      <c r="E51" s="14">
        <f t="shared" si="1"/>
        <v>0.45253134722353161</v>
      </c>
      <c r="F51" s="12">
        <v>1</v>
      </c>
      <c r="G51" s="12">
        <v>43</v>
      </c>
      <c r="H51" s="34">
        <f t="shared" si="2"/>
        <v>44</v>
      </c>
      <c r="I51" s="14">
        <f t="shared" si="3"/>
        <v>0.65947242206235013</v>
      </c>
      <c r="K51" s="12">
        <v>1</v>
      </c>
      <c r="L51" s="12">
        <v>14</v>
      </c>
      <c r="M51" s="34">
        <f t="shared" si="4"/>
        <v>15</v>
      </c>
      <c r="N51" s="14">
        <f t="shared" si="5"/>
        <v>0.22988505747126436</v>
      </c>
      <c r="O51" s="12">
        <v>0</v>
      </c>
      <c r="P51" s="12">
        <v>68</v>
      </c>
      <c r="Q51" s="34">
        <f t="shared" si="6"/>
        <v>68</v>
      </c>
      <c r="R51" s="14">
        <f t="shared" si="7"/>
        <v>1.0605115408608858</v>
      </c>
      <c r="S51" s="12">
        <v>2</v>
      </c>
      <c r="T51" s="12">
        <v>33</v>
      </c>
      <c r="U51" s="34">
        <f t="shared" si="8"/>
        <v>35</v>
      </c>
      <c r="V51" s="14">
        <f t="shared" si="9"/>
        <v>0.3586800573888092</v>
      </c>
      <c r="W51" s="15">
        <v>4</v>
      </c>
      <c r="X51" s="15">
        <v>21</v>
      </c>
      <c r="Y51" s="35">
        <f t="shared" si="10"/>
        <v>25</v>
      </c>
      <c r="Z51" s="14">
        <f t="shared" si="11"/>
        <v>0.28392958546280522</v>
      </c>
      <c r="AA51" s="15">
        <v>0</v>
      </c>
      <c r="AB51" s="15">
        <v>22</v>
      </c>
      <c r="AC51" s="35">
        <f t="shared" si="12"/>
        <v>22</v>
      </c>
      <c r="AD51" s="14">
        <f t="shared" si="13"/>
        <v>0.26378896882494007</v>
      </c>
      <c r="AE51" s="15">
        <v>2</v>
      </c>
      <c r="AF51" s="15">
        <v>152</v>
      </c>
      <c r="AG51" s="35">
        <f t="shared" si="14"/>
        <v>154</v>
      </c>
      <c r="AH51" s="14">
        <f t="shared" si="15"/>
        <v>0.88307815815127022</v>
      </c>
      <c r="AI51" s="15">
        <v>3</v>
      </c>
      <c r="AJ51" s="15">
        <v>86</v>
      </c>
      <c r="AK51" s="35">
        <f t="shared" si="16"/>
        <v>89</v>
      </c>
      <c r="AL51" s="14">
        <f t="shared" si="17"/>
        <v>0.50152146962695821</v>
      </c>
    </row>
    <row r="52" spans="1:38" x14ac:dyDescent="0.35">
      <c r="A52" s="65" t="s">
        <v>44</v>
      </c>
      <c r="B52" s="12">
        <v>8</v>
      </c>
      <c r="C52" s="12">
        <v>124</v>
      </c>
      <c r="D52" s="34">
        <f t="shared" si="0"/>
        <v>132</v>
      </c>
      <c r="E52" s="14">
        <f t="shared" si="1"/>
        <v>1.2444612048647119</v>
      </c>
      <c r="F52" s="12">
        <v>7</v>
      </c>
      <c r="G52" s="12">
        <v>80</v>
      </c>
      <c r="H52" s="34">
        <f t="shared" si="2"/>
        <v>87</v>
      </c>
      <c r="I52" s="14">
        <f t="shared" si="3"/>
        <v>1.3039568345323742</v>
      </c>
      <c r="K52" s="12">
        <v>6</v>
      </c>
      <c r="L52" s="12">
        <v>31</v>
      </c>
      <c r="M52" s="34">
        <f t="shared" si="4"/>
        <v>37</v>
      </c>
      <c r="N52" s="14">
        <f t="shared" si="5"/>
        <v>0.56704980842911878</v>
      </c>
      <c r="O52" s="12">
        <v>9</v>
      </c>
      <c r="P52" s="12">
        <v>54</v>
      </c>
      <c r="Q52" s="34">
        <f t="shared" si="6"/>
        <v>63</v>
      </c>
      <c r="R52" s="14">
        <f t="shared" si="7"/>
        <v>0.98253275109170313</v>
      </c>
      <c r="S52" s="12">
        <v>7</v>
      </c>
      <c r="T52" s="12">
        <v>53</v>
      </c>
      <c r="U52" s="34">
        <f t="shared" si="8"/>
        <v>60</v>
      </c>
      <c r="V52" s="14">
        <f t="shared" si="9"/>
        <v>0.61488009838081581</v>
      </c>
      <c r="W52" s="15">
        <v>25</v>
      </c>
      <c r="X52" s="15">
        <v>85</v>
      </c>
      <c r="Y52" s="35">
        <f t="shared" si="10"/>
        <v>110</v>
      </c>
      <c r="Z52" s="14">
        <f t="shared" si="11"/>
        <v>1.2492901760363428</v>
      </c>
      <c r="AA52" s="15">
        <v>27</v>
      </c>
      <c r="AB52" s="15">
        <v>107</v>
      </c>
      <c r="AC52" s="35">
        <f t="shared" si="12"/>
        <v>134</v>
      </c>
      <c r="AD52" s="14">
        <f t="shared" si="13"/>
        <v>1.6067146282973621</v>
      </c>
      <c r="AE52" s="15">
        <v>41</v>
      </c>
      <c r="AF52" s="15">
        <v>189</v>
      </c>
      <c r="AG52" s="35">
        <f t="shared" si="14"/>
        <v>230</v>
      </c>
      <c r="AH52" s="14">
        <f t="shared" si="15"/>
        <v>1.3188829634726762</v>
      </c>
      <c r="AI52" s="15">
        <v>29</v>
      </c>
      <c r="AJ52" s="15">
        <v>151</v>
      </c>
      <c r="AK52" s="35">
        <f t="shared" si="16"/>
        <v>180</v>
      </c>
      <c r="AL52" s="14">
        <f t="shared" si="17"/>
        <v>1.0143130846387918</v>
      </c>
    </row>
    <row r="53" spans="1:38" x14ac:dyDescent="0.35">
      <c r="A53" s="63" t="s">
        <v>45</v>
      </c>
      <c r="B53" s="21">
        <f>SUM(B49:B52)</f>
        <v>18</v>
      </c>
      <c r="C53" s="21">
        <f>SUM(C49:C52)</f>
        <v>210</v>
      </c>
      <c r="D53" s="21">
        <f t="shared" si="0"/>
        <v>228</v>
      </c>
      <c r="E53" s="36">
        <f t="shared" si="1"/>
        <v>2.1495238993117751</v>
      </c>
      <c r="F53" s="21">
        <f>SUM(F49:F52)</f>
        <v>11</v>
      </c>
      <c r="G53" s="21">
        <f>SUM(G49:G52)</f>
        <v>167</v>
      </c>
      <c r="H53" s="21">
        <f t="shared" si="2"/>
        <v>178</v>
      </c>
      <c r="I53" s="36">
        <f t="shared" si="3"/>
        <v>2.6678657074340526</v>
      </c>
      <c r="K53" s="21">
        <f>SUM(K49:K52)</f>
        <v>13</v>
      </c>
      <c r="L53" s="21">
        <f>SUM(L49:L52)</f>
        <v>66</v>
      </c>
      <c r="M53" s="21">
        <f t="shared" si="4"/>
        <v>79</v>
      </c>
      <c r="N53" s="36">
        <f t="shared" si="5"/>
        <v>1.210727969348659</v>
      </c>
      <c r="O53" s="21">
        <f>SUM(O49:O52)</f>
        <v>16</v>
      </c>
      <c r="P53" s="21">
        <f>SUM(P49:P52)</f>
        <v>178</v>
      </c>
      <c r="Q53" s="21">
        <f t="shared" si="6"/>
        <v>194</v>
      </c>
      <c r="R53" s="36">
        <f t="shared" si="7"/>
        <v>3.0255770430442919</v>
      </c>
      <c r="S53" s="21">
        <f>SUM(S49:S52)</f>
        <v>19</v>
      </c>
      <c r="T53" s="21">
        <f>SUM(T49:T52)</f>
        <v>172</v>
      </c>
      <c r="U53" s="21">
        <f t="shared" si="8"/>
        <v>191</v>
      </c>
      <c r="V53" s="36">
        <f t="shared" si="9"/>
        <v>1.9573683131789299</v>
      </c>
      <c r="W53" s="24">
        <f>SUM(W49:W52)</f>
        <v>35</v>
      </c>
      <c r="X53" s="24">
        <f>SUM(X49:X52)</f>
        <v>169</v>
      </c>
      <c r="Y53" s="24">
        <f t="shared" si="10"/>
        <v>204</v>
      </c>
      <c r="Z53" s="36">
        <f t="shared" si="11"/>
        <v>2.3168654173764907</v>
      </c>
      <c r="AA53" s="24">
        <f>SUM(AA49:AA52)</f>
        <v>34</v>
      </c>
      <c r="AB53" s="24">
        <f>SUM(AB49:AB52)</f>
        <v>171</v>
      </c>
      <c r="AC53" s="24">
        <f t="shared" si="12"/>
        <v>205</v>
      </c>
      <c r="AD53" s="36">
        <f t="shared" si="13"/>
        <v>2.4580335731414866</v>
      </c>
      <c r="AE53" s="24">
        <f>SUM(AE49:AE52)</f>
        <v>62</v>
      </c>
      <c r="AF53" s="24">
        <f>SUM(AF49:AF52)</f>
        <v>457</v>
      </c>
      <c r="AG53" s="24">
        <f t="shared" si="14"/>
        <v>519</v>
      </c>
      <c r="AH53" s="36">
        <f t="shared" si="15"/>
        <v>2.9760880784448647</v>
      </c>
      <c r="AI53" s="24">
        <f>SUM(AI49:AI52)</f>
        <v>54</v>
      </c>
      <c r="AJ53" s="24">
        <f>SUM(AJ49:AJ52)</f>
        <v>340</v>
      </c>
      <c r="AK53" s="24">
        <f t="shared" si="16"/>
        <v>394</v>
      </c>
      <c r="AL53" s="36">
        <f t="shared" si="17"/>
        <v>2.2202186408204665</v>
      </c>
    </row>
    <row r="54" spans="1:38" x14ac:dyDescent="0.35">
      <c r="A54" s="64" t="s">
        <v>46</v>
      </c>
      <c r="B54" s="19">
        <v>16</v>
      </c>
      <c r="C54" s="19">
        <v>69</v>
      </c>
      <c r="D54" s="32">
        <f t="shared" si="0"/>
        <v>85</v>
      </c>
      <c r="E54" s="9">
        <v>54</v>
      </c>
      <c r="F54" s="19">
        <v>15</v>
      </c>
      <c r="G54" s="19">
        <v>49</v>
      </c>
      <c r="H54" s="32">
        <f t="shared" si="2"/>
        <v>64</v>
      </c>
      <c r="I54" s="9">
        <v>54</v>
      </c>
      <c r="K54" s="19">
        <v>11</v>
      </c>
      <c r="L54" s="19">
        <v>30</v>
      </c>
      <c r="M54" s="32">
        <f t="shared" si="4"/>
        <v>41</v>
      </c>
      <c r="N54" s="9">
        <v>54</v>
      </c>
      <c r="O54" s="19">
        <v>19</v>
      </c>
      <c r="P54" s="19">
        <v>41</v>
      </c>
      <c r="Q54" s="32">
        <f t="shared" si="6"/>
        <v>60</v>
      </c>
      <c r="R54" s="9">
        <v>54</v>
      </c>
      <c r="S54" s="19">
        <v>15</v>
      </c>
      <c r="T54" s="19">
        <v>136</v>
      </c>
      <c r="U54" s="32">
        <f t="shared" si="8"/>
        <v>151</v>
      </c>
      <c r="V54" s="9">
        <v>54</v>
      </c>
      <c r="W54" s="20">
        <v>11</v>
      </c>
      <c r="X54" s="20">
        <v>81</v>
      </c>
      <c r="Y54" s="33">
        <f t="shared" si="10"/>
        <v>92</v>
      </c>
      <c r="Z54" s="9">
        <v>54</v>
      </c>
      <c r="AA54" s="20">
        <v>14</v>
      </c>
      <c r="AB54" s="20">
        <v>57</v>
      </c>
      <c r="AC54" s="33">
        <f t="shared" si="12"/>
        <v>71</v>
      </c>
      <c r="AD54" s="9">
        <v>54</v>
      </c>
      <c r="AE54" s="20">
        <v>38</v>
      </c>
      <c r="AF54" s="20">
        <v>148</v>
      </c>
      <c r="AG54" s="33">
        <f t="shared" si="14"/>
        <v>186</v>
      </c>
      <c r="AH54" s="9">
        <v>54</v>
      </c>
      <c r="AI54" s="20">
        <v>31</v>
      </c>
      <c r="AJ54" s="20">
        <v>185</v>
      </c>
      <c r="AK54" s="33">
        <f t="shared" si="16"/>
        <v>216</v>
      </c>
      <c r="AL54" s="9">
        <v>54</v>
      </c>
    </row>
    <row r="55" spans="1:38" x14ac:dyDescent="0.35">
      <c r="A55" s="65" t="s">
        <v>47</v>
      </c>
      <c r="B55" s="12">
        <v>5</v>
      </c>
      <c r="C55" s="12">
        <v>39</v>
      </c>
      <c r="D55" s="34">
        <f t="shared" si="0"/>
        <v>44</v>
      </c>
      <c r="E55" s="14">
        <f t="shared" ref="E55:E118" si="18">D55/D$143*100</f>
        <v>0.41482040162157069</v>
      </c>
      <c r="F55" s="12">
        <v>9</v>
      </c>
      <c r="G55" s="12">
        <v>15</v>
      </c>
      <c r="H55" s="34">
        <f t="shared" si="2"/>
        <v>24</v>
      </c>
      <c r="I55" s="14">
        <f t="shared" ref="I55:I118" si="19">H55/H$143*100</f>
        <v>0.35971223021582738</v>
      </c>
      <c r="K55" s="12">
        <v>0</v>
      </c>
      <c r="L55" s="12">
        <v>18</v>
      </c>
      <c r="M55" s="34">
        <f t="shared" si="4"/>
        <v>18</v>
      </c>
      <c r="N55" s="14">
        <f t="shared" ref="N55:N118" si="20">M55/M$143*100</f>
        <v>0.27586206896551724</v>
      </c>
      <c r="O55" s="12">
        <v>7</v>
      </c>
      <c r="P55" s="12">
        <v>25</v>
      </c>
      <c r="Q55" s="34">
        <f t="shared" si="6"/>
        <v>32</v>
      </c>
      <c r="R55" s="14">
        <f t="shared" ref="R55:R118" si="21">Q55/Q$143*100</f>
        <v>0.49906425452276981</v>
      </c>
      <c r="S55" s="12">
        <v>10</v>
      </c>
      <c r="T55" s="12">
        <v>17</v>
      </c>
      <c r="U55" s="34">
        <f t="shared" si="8"/>
        <v>27</v>
      </c>
      <c r="V55" s="14">
        <f t="shared" ref="V55:V118" si="22">U55/U$143*100</f>
        <v>0.27669604427136713</v>
      </c>
      <c r="W55" s="15">
        <v>3</v>
      </c>
      <c r="X55" s="15">
        <v>30</v>
      </c>
      <c r="Y55" s="35">
        <f t="shared" si="10"/>
        <v>33</v>
      </c>
      <c r="Z55" s="14">
        <f t="shared" ref="Z55:Z118" si="23">Y55/Y$143*100</f>
        <v>0.37478705281090291</v>
      </c>
      <c r="AA55" s="15">
        <v>4</v>
      </c>
      <c r="AB55" s="15">
        <v>30</v>
      </c>
      <c r="AC55" s="35">
        <f t="shared" si="12"/>
        <v>34</v>
      </c>
      <c r="AD55" s="14">
        <f t="shared" ref="AD55:AD118" si="24">AC55/AC$143*100</f>
        <v>0.407673860911271</v>
      </c>
      <c r="AE55" s="15">
        <v>13</v>
      </c>
      <c r="AF55" s="15">
        <v>47</v>
      </c>
      <c r="AG55" s="35">
        <f t="shared" si="14"/>
        <v>60</v>
      </c>
      <c r="AH55" s="14">
        <f t="shared" ref="AH55:AH118" si="25">AG55/AG$143*100</f>
        <v>0.34405642525374158</v>
      </c>
      <c r="AI55" s="15">
        <v>11</v>
      </c>
      <c r="AJ55" s="15">
        <v>47</v>
      </c>
      <c r="AK55" s="35">
        <f t="shared" si="16"/>
        <v>58</v>
      </c>
      <c r="AL55" s="14">
        <f t="shared" ref="AL55:AL118" si="26">AK55/AK$143*100</f>
        <v>0.32683421616138847</v>
      </c>
    </row>
    <row r="56" spans="1:38" x14ac:dyDescent="0.35">
      <c r="A56" s="65" t="s">
        <v>48</v>
      </c>
      <c r="B56" s="12">
        <v>14</v>
      </c>
      <c r="C56" s="12">
        <v>79</v>
      </c>
      <c r="D56" s="34">
        <f t="shared" si="0"/>
        <v>93</v>
      </c>
      <c r="E56" s="14">
        <f t="shared" si="18"/>
        <v>0.87677948524559257</v>
      </c>
      <c r="F56" s="12">
        <v>5</v>
      </c>
      <c r="G56" s="12">
        <v>54</v>
      </c>
      <c r="H56" s="34">
        <f t="shared" si="2"/>
        <v>59</v>
      </c>
      <c r="I56" s="14">
        <f t="shared" si="19"/>
        <v>0.88429256594724226</v>
      </c>
      <c r="K56" s="12">
        <v>5</v>
      </c>
      <c r="L56" s="12">
        <v>64</v>
      </c>
      <c r="M56" s="34">
        <f t="shared" si="4"/>
        <v>69</v>
      </c>
      <c r="N56" s="14">
        <f t="shared" si="20"/>
        <v>1.0574712643678161</v>
      </c>
      <c r="O56" s="12">
        <v>10</v>
      </c>
      <c r="P56" s="12">
        <v>39</v>
      </c>
      <c r="Q56" s="34">
        <f t="shared" si="6"/>
        <v>49</v>
      </c>
      <c r="R56" s="14">
        <f t="shared" si="21"/>
        <v>0.76419213973799127</v>
      </c>
      <c r="S56" s="12">
        <v>15</v>
      </c>
      <c r="T56" s="12">
        <v>61</v>
      </c>
      <c r="U56" s="34">
        <f t="shared" si="8"/>
        <v>76</v>
      </c>
      <c r="V56" s="14">
        <f t="shared" si="22"/>
        <v>0.77884812461569997</v>
      </c>
      <c r="W56" s="15">
        <v>22</v>
      </c>
      <c r="X56" s="15">
        <v>76</v>
      </c>
      <c r="Y56" s="35">
        <f t="shared" si="10"/>
        <v>98</v>
      </c>
      <c r="Z56" s="14">
        <f t="shared" si="23"/>
        <v>1.1130039750141965</v>
      </c>
      <c r="AA56" s="15">
        <v>14</v>
      </c>
      <c r="AB56" s="15">
        <v>84</v>
      </c>
      <c r="AC56" s="35">
        <f t="shared" si="12"/>
        <v>98</v>
      </c>
      <c r="AD56" s="14">
        <f t="shared" si="24"/>
        <v>1.1750599520383693</v>
      </c>
      <c r="AE56" s="15">
        <v>33</v>
      </c>
      <c r="AF56" s="15">
        <v>124</v>
      </c>
      <c r="AG56" s="35">
        <f t="shared" si="14"/>
        <v>157</v>
      </c>
      <c r="AH56" s="14">
        <f t="shared" si="25"/>
        <v>0.90028097941395724</v>
      </c>
      <c r="AI56" s="15">
        <v>22</v>
      </c>
      <c r="AJ56" s="15">
        <v>105</v>
      </c>
      <c r="AK56" s="35">
        <f t="shared" si="16"/>
        <v>127</v>
      </c>
      <c r="AL56" s="14">
        <f t="shared" si="26"/>
        <v>0.71565423193959199</v>
      </c>
    </row>
    <row r="57" spans="1:38" x14ac:dyDescent="0.35">
      <c r="A57" s="65" t="s">
        <v>49</v>
      </c>
      <c r="B57" s="12">
        <v>23</v>
      </c>
      <c r="C57" s="12">
        <v>260</v>
      </c>
      <c r="D57" s="34">
        <f t="shared" si="0"/>
        <v>283</v>
      </c>
      <c r="E57" s="14">
        <f t="shared" si="18"/>
        <v>2.6680494013387386</v>
      </c>
      <c r="F57" s="12">
        <v>21</v>
      </c>
      <c r="G57" s="12">
        <v>57</v>
      </c>
      <c r="H57" s="34">
        <f t="shared" si="2"/>
        <v>78</v>
      </c>
      <c r="I57" s="14">
        <f t="shared" si="19"/>
        <v>1.1690647482014389</v>
      </c>
      <c r="K57" s="12">
        <v>20</v>
      </c>
      <c r="L57" s="12">
        <v>45</v>
      </c>
      <c r="M57" s="34">
        <f t="shared" si="4"/>
        <v>65</v>
      </c>
      <c r="N57" s="14">
        <f t="shared" si="20"/>
        <v>0.99616858237547901</v>
      </c>
      <c r="O57" s="12">
        <v>21</v>
      </c>
      <c r="P57" s="12">
        <v>129</v>
      </c>
      <c r="Q57" s="34">
        <f t="shared" si="6"/>
        <v>150</v>
      </c>
      <c r="R57" s="14">
        <f t="shared" si="21"/>
        <v>2.3393636930754833</v>
      </c>
      <c r="S57" s="12">
        <v>21</v>
      </c>
      <c r="T57" s="12">
        <v>182</v>
      </c>
      <c r="U57" s="34">
        <f t="shared" si="8"/>
        <v>203</v>
      </c>
      <c r="V57" s="14">
        <f t="shared" si="22"/>
        <v>2.080344332855093</v>
      </c>
      <c r="W57" s="15">
        <v>21</v>
      </c>
      <c r="X57" s="15">
        <v>75</v>
      </c>
      <c r="Y57" s="35">
        <f t="shared" si="10"/>
        <v>96</v>
      </c>
      <c r="Z57" s="14">
        <f t="shared" si="23"/>
        <v>1.090289608177172</v>
      </c>
      <c r="AA57" s="15">
        <v>22</v>
      </c>
      <c r="AB57" s="15">
        <v>124</v>
      </c>
      <c r="AC57" s="35">
        <f t="shared" si="12"/>
        <v>146</v>
      </c>
      <c r="AD57" s="14">
        <f t="shared" si="24"/>
        <v>1.750599520383693</v>
      </c>
      <c r="AE57" s="15">
        <v>54</v>
      </c>
      <c r="AF57" s="15">
        <v>204</v>
      </c>
      <c r="AG57" s="35">
        <f t="shared" si="14"/>
        <v>258</v>
      </c>
      <c r="AH57" s="14">
        <f t="shared" si="25"/>
        <v>1.4794426285910889</v>
      </c>
      <c r="AI57" s="15">
        <v>52</v>
      </c>
      <c r="AJ57" s="15">
        <v>234</v>
      </c>
      <c r="AK57" s="35">
        <f t="shared" si="16"/>
        <v>286</v>
      </c>
      <c r="AL57" s="14">
        <f t="shared" si="26"/>
        <v>1.6116307900371916</v>
      </c>
    </row>
    <row r="58" spans="1:38" x14ac:dyDescent="0.35">
      <c r="A58" s="65" t="s">
        <v>50</v>
      </c>
      <c r="B58" s="12">
        <v>14</v>
      </c>
      <c r="C58" s="12">
        <v>105</v>
      </c>
      <c r="D58" s="34">
        <f t="shared" si="0"/>
        <v>119</v>
      </c>
      <c r="E58" s="14">
        <f t="shared" si="18"/>
        <v>1.1219006316583389</v>
      </c>
      <c r="F58" s="12">
        <v>18</v>
      </c>
      <c r="G58" s="12">
        <v>47</v>
      </c>
      <c r="H58" s="34">
        <f t="shared" si="2"/>
        <v>65</v>
      </c>
      <c r="I58" s="14">
        <f t="shared" si="19"/>
        <v>0.97422062350119909</v>
      </c>
      <c r="K58" s="12">
        <v>22</v>
      </c>
      <c r="L58" s="12">
        <v>77</v>
      </c>
      <c r="M58" s="34">
        <f t="shared" si="4"/>
        <v>99</v>
      </c>
      <c r="N58" s="14">
        <f t="shared" si="20"/>
        <v>1.5172413793103448</v>
      </c>
      <c r="O58" s="12">
        <v>18</v>
      </c>
      <c r="P58" s="12">
        <v>84</v>
      </c>
      <c r="Q58" s="34">
        <f t="shared" si="6"/>
        <v>102</v>
      </c>
      <c r="R58" s="14">
        <f t="shared" si="21"/>
        <v>1.5907673112913288</v>
      </c>
      <c r="S58" s="12">
        <v>33</v>
      </c>
      <c r="T58" s="12">
        <v>189</v>
      </c>
      <c r="U58" s="34">
        <f t="shared" si="8"/>
        <v>222</v>
      </c>
      <c r="V58" s="14">
        <f t="shared" si="22"/>
        <v>2.2750563640090182</v>
      </c>
      <c r="W58" s="15">
        <v>7</v>
      </c>
      <c r="X58" s="15">
        <v>119</v>
      </c>
      <c r="Y58" s="35">
        <f t="shared" si="10"/>
        <v>126</v>
      </c>
      <c r="Z58" s="14">
        <f t="shared" si="23"/>
        <v>1.4310051107325383</v>
      </c>
      <c r="AA58" s="15">
        <v>7</v>
      </c>
      <c r="AB58" s="15">
        <v>105</v>
      </c>
      <c r="AC58" s="35">
        <f t="shared" si="12"/>
        <v>112</v>
      </c>
      <c r="AD58" s="14">
        <f t="shared" si="24"/>
        <v>1.3429256594724219</v>
      </c>
      <c r="AE58" s="15">
        <v>28</v>
      </c>
      <c r="AF58" s="15">
        <v>154</v>
      </c>
      <c r="AG58" s="35">
        <f t="shared" si="14"/>
        <v>182</v>
      </c>
      <c r="AH58" s="14">
        <f t="shared" si="25"/>
        <v>1.0436378232696828</v>
      </c>
      <c r="AI58" s="15">
        <v>27</v>
      </c>
      <c r="AJ58" s="15">
        <v>237</v>
      </c>
      <c r="AK58" s="35">
        <f t="shared" si="16"/>
        <v>264</v>
      </c>
      <c r="AL58" s="14">
        <f t="shared" si="26"/>
        <v>1.4876591908035612</v>
      </c>
    </row>
    <row r="59" spans="1:38" x14ac:dyDescent="0.35">
      <c r="A59" s="65" t="s">
        <v>51</v>
      </c>
      <c r="B59" s="12">
        <v>6</v>
      </c>
      <c r="C59" s="12">
        <v>215</v>
      </c>
      <c r="D59" s="34">
        <f t="shared" si="0"/>
        <v>221</v>
      </c>
      <c r="E59" s="14">
        <f t="shared" si="18"/>
        <v>2.0835297445083434</v>
      </c>
      <c r="F59" s="12">
        <v>7</v>
      </c>
      <c r="G59" s="12">
        <v>71</v>
      </c>
      <c r="H59" s="34">
        <f t="shared" si="2"/>
        <v>78</v>
      </c>
      <c r="I59" s="14">
        <f t="shared" si="19"/>
        <v>1.1690647482014389</v>
      </c>
      <c r="K59" s="12">
        <v>5</v>
      </c>
      <c r="L59" s="12">
        <v>107</v>
      </c>
      <c r="M59" s="34">
        <f t="shared" si="4"/>
        <v>112</v>
      </c>
      <c r="N59" s="14">
        <f t="shared" si="20"/>
        <v>1.7164750957854407</v>
      </c>
      <c r="O59" s="12">
        <v>15</v>
      </c>
      <c r="P59" s="12">
        <v>93</v>
      </c>
      <c r="Q59" s="34">
        <f t="shared" si="6"/>
        <v>108</v>
      </c>
      <c r="R59" s="14">
        <f t="shared" si="21"/>
        <v>1.6843418590143482</v>
      </c>
      <c r="S59" s="12">
        <v>14</v>
      </c>
      <c r="T59" s="12">
        <v>210</v>
      </c>
      <c r="U59" s="34">
        <f t="shared" si="8"/>
        <v>224</v>
      </c>
      <c r="V59" s="14">
        <f t="shared" si="22"/>
        <v>2.2955523672883791</v>
      </c>
      <c r="W59" s="15">
        <v>15</v>
      </c>
      <c r="X59" s="15">
        <v>204</v>
      </c>
      <c r="Y59" s="35">
        <f t="shared" si="10"/>
        <v>219</v>
      </c>
      <c r="Z59" s="14">
        <f t="shared" si="23"/>
        <v>2.4872231686541739</v>
      </c>
      <c r="AA59" s="15">
        <v>11</v>
      </c>
      <c r="AB59" s="15">
        <v>149</v>
      </c>
      <c r="AC59" s="35">
        <f t="shared" si="12"/>
        <v>160</v>
      </c>
      <c r="AD59" s="14">
        <f t="shared" si="24"/>
        <v>1.9184652278177456</v>
      </c>
      <c r="AE59" s="15">
        <v>24</v>
      </c>
      <c r="AF59" s="15">
        <v>341</v>
      </c>
      <c r="AG59" s="35">
        <f t="shared" si="14"/>
        <v>365</v>
      </c>
      <c r="AH59" s="14">
        <f t="shared" si="25"/>
        <v>2.0930099202935946</v>
      </c>
      <c r="AI59" s="15">
        <v>13</v>
      </c>
      <c r="AJ59" s="15">
        <v>281</v>
      </c>
      <c r="AK59" s="35">
        <f t="shared" si="16"/>
        <v>294</v>
      </c>
      <c r="AL59" s="14">
        <f t="shared" si="26"/>
        <v>1.6567113715766932</v>
      </c>
    </row>
    <row r="60" spans="1:38" x14ac:dyDescent="0.35">
      <c r="A60" s="65" t="s">
        <v>52</v>
      </c>
      <c r="B60" s="12">
        <v>9</v>
      </c>
      <c r="C60" s="12">
        <v>130</v>
      </c>
      <c r="D60" s="34">
        <f t="shared" si="0"/>
        <v>139</v>
      </c>
      <c r="E60" s="14">
        <f t="shared" si="18"/>
        <v>1.3104553596681436</v>
      </c>
      <c r="F60" s="12">
        <v>6</v>
      </c>
      <c r="G60" s="12">
        <v>72</v>
      </c>
      <c r="H60" s="34">
        <f t="shared" si="2"/>
        <v>78</v>
      </c>
      <c r="I60" s="14">
        <f t="shared" si="19"/>
        <v>1.1690647482014389</v>
      </c>
      <c r="K60" s="12">
        <v>6</v>
      </c>
      <c r="L60" s="12">
        <v>56</v>
      </c>
      <c r="M60" s="34">
        <f t="shared" si="4"/>
        <v>62</v>
      </c>
      <c r="N60" s="14">
        <f t="shared" si="20"/>
        <v>0.95019157088122608</v>
      </c>
      <c r="O60" s="12">
        <v>11</v>
      </c>
      <c r="P60" s="12">
        <v>49</v>
      </c>
      <c r="Q60" s="34">
        <f t="shared" si="6"/>
        <v>60</v>
      </c>
      <c r="R60" s="14">
        <f t="shared" si="21"/>
        <v>0.93574547723019341</v>
      </c>
      <c r="S60" s="12">
        <v>12</v>
      </c>
      <c r="T60" s="12">
        <v>61</v>
      </c>
      <c r="U60" s="34">
        <f t="shared" si="8"/>
        <v>73</v>
      </c>
      <c r="V60" s="14">
        <f t="shared" si="22"/>
        <v>0.74810411969665913</v>
      </c>
      <c r="W60" s="15">
        <v>17</v>
      </c>
      <c r="X60" s="15">
        <v>98</v>
      </c>
      <c r="Y60" s="35">
        <f t="shared" si="10"/>
        <v>115</v>
      </c>
      <c r="Z60" s="14">
        <f t="shared" si="23"/>
        <v>1.3060760931289039</v>
      </c>
      <c r="AA60" s="15">
        <v>16</v>
      </c>
      <c r="AB60" s="15">
        <v>82</v>
      </c>
      <c r="AC60" s="35">
        <f t="shared" si="12"/>
        <v>98</v>
      </c>
      <c r="AD60" s="14">
        <f t="shared" si="24"/>
        <v>1.1750599520383693</v>
      </c>
      <c r="AE60" s="15">
        <v>16</v>
      </c>
      <c r="AF60" s="15">
        <v>162</v>
      </c>
      <c r="AG60" s="35">
        <f t="shared" si="14"/>
        <v>178</v>
      </c>
      <c r="AH60" s="14">
        <f t="shared" si="25"/>
        <v>1.0207007282527669</v>
      </c>
      <c r="AI60" s="15">
        <v>20</v>
      </c>
      <c r="AJ60" s="15">
        <v>200</v>
      </c>
      <c r="AK60" s="35">
        <f t="shared" si="16"/>
        <v>220</v>
      </c>
      <c r="AL60" s="14">
        <f t="shared" si="26"/>
        <v>1.239715992336301</v>
      </c>
    </row>
    <row r="61" spans="1:38" x14ac:dyDescent="0.35">
      <c r="A61" s="65" t="s">
        <v>53</v>
      </c>
      <c r="B61" s="12">
        <v>24</v>
      </c>
      <c r="C61" s="12">
        <v>51</v>
      </c>
      <c r="D61" s="34">
        <f t="shared" si="0"/>
        <v>75</v>
      </c>
      <c r="E61" s="14">
        <f t="shared" si="18"/>
        <v>0.70708023003676812</v>
      </c>
      <c r="F61" s="12">
        <v>11</v>
      </c>
      <c r="G61" s="12">
        <v>38</v>
      </c>
      <c r="H61" s="34">
        <f t="shared" si="2"/>
        <v>49</v>
      </c>
      <c r="I61" s="14">
        <f t="shared" si="19"/>
        <v>0.7344124700239808</v>
      </c>
      <c r="K61" s="12">
        <v>13</v>
      </c>
      <c r="L61" s="12">
        <v>25</v>
      </c>
      <c r="M61" s="34">
        <f t="shared" si="4"/>
        <v>38</v>
      </c>
      <c r="N61" s="14">
        <f t="shared" si="20"/>
        <v>0.58237547892720309</v>
      </c>
      <c r="O61" s="12">
        <v>12</v>
      </c>
      <c r="P61" s="12">
        <v>24</v>
      </c>
      <c r="Q61" s="34">
        <f t="shared" si="6"/>
        <v>36</v>
      </c>
      <c r="R61" s="14">
        <f t="shared" si="21"/>
        <v>0.56144728633811603</v>
      </c>
      <c r="S61" s="12">
        <v>24</v>
      </c>
      <c r="T61" s="12">
        <v>75</v>
      </c>
      <c r="U61" s="34">
        <f t="shared" si="8"/>
        <v>99</v>
      </c>
      <c r="V61" s="14">
        <f t="shared" si="22"/>
        <v>1.014552162328346</v>
      </c>
      <c r="W61" s="15">
        <v>29</v>
      </c>
      <c r="X61" s="15">
        <v>70</v>
      </c>
      <c r="Y61" s="35">
        <f t="shared" si="10"/>
        <v>99</v>
      </c>
      <c r="Z61" s="14">
        <f t="shared" si="23"/>
        <v>1.1243611584327087</v>
      </c>
      <c r="AA61" s="15">
        <v>15</v>
      </c>
      <c r="AB61" s="15">
        <v>48</v>
      </c>
      <c r="AC61" s="35">
        <f t="shared" si="12"/>
        <v>63</v>
      </c>
      <c r="AD61" s="14">
        <f t="shared" si="24"/>
        <v>0.75539568345323738</v>
      </c>
      <c r="AE61" s="15">
        <v>25</v>
      </c>
      <c r="AF61" s="15">
        <v>138</v>
      </c>
      <c r="AG61" s="35">
        <f t="shared" si="14"/>
        <v>163</v>
      </c>
      <c r="AH61" s="14">
        <f t="shared" si="25"/>
        <v>0.93468662193933127</v>
      </c>
      <c r="AI61" s="15">
        <v>43</v>
      </c>
      <c r="AJ61" s="15">
        <v>159</v>
      </c>
      <c r="AK61" s="35">
        <f t="shared" si="16"/>
        <v>202</v>
      </c>
      <c r="AL61" s="14">
        <f t="shared" si="26"/>
        <v>1.1382846838724219</v>
      </c>
    </row>
    <row r="62" spans="1:38" x14ac:dyDescent="0.35">
      <c r="A62" s="64" t="s">
        <v>54</v>
      </c>
      <c r="B62" s="19">
        <v>1</v>
      </c>
      <c r="C62" s="19">
        <v>35</v>
      </c>
      <c r="D62" s="32">
        <f t="shared" si="0"/>
        <v>36</v>
      </c>
      <c r="E62" s="9">
        <f t="shared" si="18"/>
        <v>0.33939851041764874</v>
      </c>
      <c r="F62" s="19">
        <v>5</v>
      </c>
      <c r="G62" s="19">
        <v>15</v>
      </c>
      <c r="H62" s="32">
        <f t="shared" si="2"/>
        <v>20</v>
      </c>
      <c r="I62" s="9">
        <f t="shared" si="19"/>
        <v>0.29976019184652281</v>
      </c>
      <c r="K62" s="19">
        <v>3</v>
      </c>
      <c r="L62" s="19">
        <v>34</v>
      </c>
      <c r="M62" s="32">
        <f t="shared" si="4"/>
        <v>37</v>
      </c>
      <c r="N62" s="9">
        <f t="shared" si="20"/>
        <v>0.56704980842911878</v>
      </c>
      <c r="O62" s="19">
        <v>3</v>
      </c>
      <c r="P62" s="19">
        <v>25</v>
      </c>
      <c r="Q62" s="32">
        <f t="shared" si="6"/>
        <v>28</v>
      </c>
      <c r="R62" s="9">
        <f t="shared" si="21"/>
        <v>0.43668122270742354</v>
      </c>
      <c r="S62" s="19">
        <v>6</v>
      </c>
      <c r="T62" s="19">
        <v>30</v>
      </c>
      <c r="U62" s="32">
        <f t="shared" si="8"/>
        <v>36</v>
      </c>
      <c r="V62" s="9">
        <f t="shared" si="22"/>
        <v>0.36892805902848946</v>
      </c>
      <c r="W62" s="20">
        <v>4</v>
      </c>
      <c r="X62" s="20">
        <v>30</v>
      </c>
      <c r="Y62" s="33">
        <f t="shared" si="10"/>
        <v>34</v>
      </c>
      <c r="Z62" s="9">
        <f t="shared" si="23"/>
        <v>0.38614423622941507</v>
      </c>
      <c r="AA62" s="20">
        <v>4</v>
      </c>
      <c r="AB62" s="20">
        <v>25</v>
      </c>
      <c r="AC62" s="33">
        <f t="shared" si="12"/>
        <v>29</v>
      </c>
      <c r="AD62" s="9">
        <f t="shared" si="24"/>
        <v>0.34772182254196643</v>
      </c>
      <c r="AE62" s="20">
        <v>12</v>
      </c>
      <c r="AF62" s="20">
        <v>44</v>
      </c>
      <c r="AG62" s="33">
        <f t="shared" si="14"/>
        <v>56</v>
      </c>
      <c r="AH62" s="9">
        <f t="shared" si="25"/>
        <v>0.32111933023682554</v>
      </c>
      <c r="AI62" s="20">
        <v>15</v>
      </c>
      <c r="AJ62" s="20">
        <v>25</v>
      </c>
      <c r="AK62" s="33">
        <f t="shared" si="16"/>
        <v>40</v>
      </c>
      <c r="AL62" s="9">
        <f t="shared" si="26"/>
        <v>0.22540290769750929</v>
      </c>
    </row>
    <row r="63" spans="1:38" x14ac:dyDescent="0.35">
      <c r="A63" s="63" t="s">
        <v>55</v>
      </c>
      <c r="B63" s="21">
        <f>SUM(B54:B62)</f>
        <v>112</v>
      </c>
      <c r="C63" s="21">
        <f>SUM(C54:C62)</f>
        <v>983</v>
      </c>
      <c r="D63" s="21">
        <f t="shared" si="0"/>
        <v>1095</v>
      </c>
      <c r="E63" s="36">
        <f t="shared" si="18"/>
        <v>10.323371358536814</v>
      </c>
      <c r="F63" s="21">
        <f>SUM(F54:F62)</f>
        <v>97</v>
      </c>
      <c r="G63" s="21">
        <f>SUM(G54:G62)</f>
        <v>418</v>
      </c>
      <c r="H63" s="21">
        <f t="shared" si="2"/>
        <v>515</v>
      </c>
      <c r="I63" s="36">
        <f t="shared" si="19"/>
        <v>7.7188249400479618</v>
      </c>
      <c r="K63" s="21">
        <f>SUM(K54:K62)</f>
        <v>85</v>
      </c>
      <c r="L63" s="21">
        <f>SUM(L54:L62)</f>
        <v>456</v>
      </c>
      <c r="M63" s="21">
        <f t="shared" si="4"/>
        <v>541</v>
      </c>
      <c r="N63" s="36">
        <f t="shared" si="20"/>
        <v>8.2911877394636022</v>
      </c>
      <c r="O63" s="21">
        <f>SUM(O54:O62)</f>
        <v>116</v>
      </c>
      <c r="P63" s="21">
        <f>SUM(P54:P62)</f>
        <v>509</v>
      </c>
      <c r="Q63" s="21">
        <f t="shared" si="6"/>
        <v>625</v>
      </c>
      <c r="R63" s="36">
        <f t="shared" si="21"/>
        <v>9.7473487211478478</v>
      </c>
      <c r="S63" s="21">
        <f>SUM(S54:S62)</f>
        <v>150</v>
      </c>
      <c r="T63" s="21">
        <f>SUM(T54:T62)</f>
        <v>961</v>
      </c>
      <c r="U63" s="21">
        <f t="shared" si="8"/>
        <v>1111</v>
      </c>
      <c r="V63" s="36">
        <f t="shared" si="22"/>
        <v>11.385529821684772</v>
      </c>
      <c r="W63" s="24">
        <f>SUM(W54:W62)</f>
        <v>129</v>
      </c>
      <c r="X63" s="24">
        <f>SUM(X54:X62)</f>
        <v>783</v>
      </c>
      <c r="Y63" s="24">
        <f t="shared" si="10"/>
        <v>912</v>
      </c>
      <c r="Z63" s="36">
        <f t="shared" si="23"/>
        <v>10.357751277683134</v>
      </c>
      <c r="AA63" s="24">
        <f>SUM(AA54:AA62)</f>
        <v>107</v>
      </c>
      <c r="AB63" s="24">
        <f>SUM(AB54:AB62)</f>
        <v>704</v>
      </c>
      <c r="AC63" s="24">
        <f t="shared" si="12"/>
        <v>811</v>
      </c>
      <c r="AD63" s="36">
        <f t="shared" si="24"/>
        <v>9.7242206235011999</v>
      </c>
      <c r="AE63" s="24">
        <f>SUM(AE54:AE62)</f>
        <v>243</v>
      </c>
      <c r="AF63" s="24">
        <f>SUM(AF54:AF62)</f>
        <v>1362</v>
      </c>
      <c r="AG63" s="24">
        <f t="shared" si="14"/>
        <v>1605</v>
      </c>
      <c r="AH63" s="36">
        <f t="shared" si="25"/>
        <v>9.203509375537589</v>
      </c>
      <c r="AI63" s="24">
        <f>SUM(AI54:AI62)</f>
        <v>234</v>
      </c>
      <c r="AJ63" s="24">
        <f>SUM(AJ54:AJ62)</f>
        <v>1473</v>
      </c>
      <c r="AK63" s="24">
        <f t="shared" si="16"/>
        <v>1707</v>
      </c>
      <c r="AL63" s="36">
        <f t="shared" si="26"/>
        <v>9.6190690859912102</v>
      </c>
    </row>
    <row r="64" spans="1:38" ht="27" x14ac:dyDescent="0.35">
      <c r="A64" s="66" t="s">
        <v>145</v>
      </c>
      <c r="B64" s="21">
        <f>+B63+B53+B48+B40</f>
        <v>317</v>
      </c>
      <c r="C64" s="21">
        <f>+C63+C53+C48+C40</f>
        <v>3047</v>
      </c>
      <c r="D64" s="21">
        <f t="shared" si="0"/>
        <v>3364</v>
      </c>
      <c r="E64" s="36">
        <f t="shared" si="18"/>
        <v>31.714905251249174</v>
      </c>
      <c r="F64" s="21">
        <f>+F63+F53+F48+F40</f>
        <v>256</v>
      </c>
      <c r="G64" s="21">
        <f>+G63+G53+G48+G40</f>
        <v>1820</v>
      </c>
      <c r="H64" s="21">
        <f t="shared" si="2"/>
        <v>2076</v>
      </c>
      <c r="I64" s="36">
        <f t="shared" si="19"/>
        <v>31.115107913669064</v>
      </c>
      <c r="K64" s="21">
        <f>+K63+K53+K48+K40</f>
        <v>237</v>
      </c>
      <c r="L64" s="21">
        <f>+L63+L53+L48+L40</f>
        <v>1878</v>
      </c>
      <c r="M64" s="21">
        <f t="shared" si="4"/>
        <v>2115</v>
      </c>
      <c r="N64" s="36">
        <f t="shared" si="20"/>
        <v>32.41379310344827</v>
      </c>
      <c r="O64" s="21">
        <f>+O63+O53+O48+O40</f>
        <v>280</v>
      </c>
      <c r="P64" s="21">
        <f>+P63+P53+P48+P40</f>
        <v>1536</v>
      </c>
      <c r="Q64" s="21">
        <f t="shared" si="6"/>
        <v>1816</v>
      </c>
      <c r="R64" s="36">
        <f t="shared" si="21"/>
        <v>28.321896444167187</v>
      </c>
      <c r="S64" s="21">
        <f>+S63+S53+S48+S40</f>
        <v>436</v>
      </c>
      <c r="T64" s="21">
        <f>+T63+T53+T48+T40</f>
        <v>2371</v>
      </c>
      <c r="U64" s="21">
        <f t="shared" si="8"/>
        <v>2807</v>
      </c>
      <c r="V64" s="36">
        <f t="shared" si="22"/>
        <v>28.766140602582496</v>
      </c>
      <c r="W64" s="24">
        <f>+W63+W53+W48+W40</f>
        <v>371</v>
      </c>
      <c r="X64" s="24">
        <f>+X63+X53+X48+X40</f>
        <v>1993</v>
      </c>
      <c r="Y64" s="24">
        <f t="shared" si="10"/>
        <v>2364</v>
      </c>
      <c r="Z64" s="36">
        <f t="shared" si="23"/>
        <v>26.848381601362863</v>
      </c>
      <c r="AA64" s="24">
        <f>+AA63+AA53+AA48+AA40</f>
        <v>356</v>
      </c>
      <c r="AB64" s="24">
        <f>+AB63+AB53+AB48+AB40</f>
        <v>1796</v>
      </c>
      <c r="AC64" s="24">
        <f t="shared" si="12"/>
        <v>2152</v>
      </c>
      <c r="AD64" s="36">
        <f t="shared" si="24"/>
        <v>25.803357314148677</v>
      </c>
      <c r="AE64" s="24">
        <f>+AE63+AE53+AE48+AE40</f>
        <v>796</v>
      </c>
      <c r="AF64" s="24">
        <f>+AF63+AF53+AF48+AF40</f>
        <v>4426</v>
      </c>
      <c r="AG64" s="24">
        <f t="shared" si="14"/>
        <v>5222</v>
      </c>
      <c r="AH64" s="36">
        <f t="shared" si="25"/>
        <v>29.944377544583979</v>
      </c>
      <c r="AI64" s="24">
        <f>+AI63+AI53+AI48+AI40</f>
        <v>756</v>
      </c>
      <c r="AJ64" s="24">
        <f>+AJ63+AJ53+AJ48+AJ40</f>
        <v>5138</v>
      </c>
      <c r="AK64" s="24">
        <f t="shared" si="16"/>
        <v>5894</v>
      </c>
      <c r="AL64" s="36">
        <f t="shared" si="26"/>
        <v>33.213118449227998</v>
      </c>
    </row>
    <row r="65" spans="1:38" x14ac:dyDescent="0.35">
      <c r="A65" s="64" t="s">
        <v>56</v>
      </c>
      <c r="B65" s="7">
        <v>2</v>
      </c>
      <c r="C65" s="19">
        <v>26</v>
      </c>
      <c r="D65" s="32">
        <f t="shared" si="0"/>
        <v>28</v>
      </c>
      <c r="E65" s="9">
        <f t="shared" si="18"/>
        <v>0.26397661921372678</v>
      </c>
      <c r="F65" s="7">
        <v>4</v>
      </c>
      <c r="G65" s="19">
        <v>27</v>
      </c>
      <c r="H65" s="32">
        <f t="shared" si="2"/>
        <v>31</v>
      </c>
      <c r="I65" s="9">
        <f t="shared" si="19"/>
        <v>0.46462829736211031</v>
      </c>
      <c r="K65" s="7">
        <v>5</v>
      </c>
      <c r="L65" s="19">
        <v>8</v>
      </c>
      <c r="M65" s="32">
        <f t="shared" si="4"/>
        <v>13</v>
      </c>
      <c r="N65" s="9">
        <f t="shared" si="20"/>
        <v>0.1992337164750958</v>
      </c>
      <c r="O65" s="7">
        <v>3</v>
      </c>
      <c r="P65" s="19">
        <v>25</v>
      </c>
      <c r="Q65" s="32">
        <f t="shared" si="6"/>
        <v>28</v>
      </c>
      <c r="R65" s="9">
        <f t="shared" si="21"/>
        <v>0.43668122270742354</v>
      </c>
      <c r="S65" s="7">
        <v>11</v>
      </c>
      <c r="T65" s="19">
        <v>17</v>
      </c>
      <c r="U65" s="32">
        <f t="shared" si="8"/>
        <v>28</v>
      </c>
      <c r="V65" s="9">
        <f t="shared" si="22"/>
        <v>0.28694404591104739</v>
      </c>
      <c r="W65" s="10">
        <v>9</v>
      </c>
      <c r="X65" s="20">
        <v>28</v>
      </c>
      <c r="Y65" s="33">
        <f t="shared" si="10"/>
        <v>37</v>
      </c>
      <c r="Z65" s="9">
        <f t="shared" si="23"/>
        <v>0.42021578648495173</v>
      </c>
      <c r="AA65" s="10">
        <v>13</v>
      </c>
      <c r="AB65" s="20">
        <v>25</v>
      </c>
      <c r="AC65" s="33">
        <f t="shared" si="12"/>
        <v>38</v>
      </c>
      <c r="AD65" s="9">
        <f t="shared" si="24"/>
        <v>0.45563549160671463</v>
      </c>
      <c r="AE65" s="10">
        <v>14</v>
      </c>
      <c r="AF65" s="20">
        <v>48</v>
      </c>
      <c r="AG65" s="33">
        <f t="shared" si="14"/>
        <v>62</v>
      </c>
      <c r="AH65" s="9">
        <f t="shared" si="25"/>
        <v>0.35552497276219969</v>
      </c>
      <c r="AI65" s="10">
        <v>12</v>
      </c>
      <c r="AJ65" s="20">
        <v>36</v>
      </c>
      <c r="AK65" s="33">
        <f t="shared" si="16"/>
        <v>48</v>
      </c>
      <c r="AL65" s="9">
        <f t="shared" si="26"/>
        <v>0.27048348923701115</v>
      </c>
    </row>
    <row r="66" spans="1:38" x14ac:dyDescent="0.35">
      <c r="A66" s="65" t="s">
        <v>57</v>
      </c>
      <c r="B66" s="17">
        <v>9</v>
      </c>
      <c r="C66" s="12">
        <v>429</v>
      </c>
      <c r="D66" s="34">
        <f t="shared" si="0"/>
        <v>438</v>
      </c>
      <c r="E66" s="14">
        <f t="shared" si="18"/>
        <v>4.1293485434147268</v>
      </c>
      <c r="F66" s="17">
        <v>12</v>
      </c>
      <c r="G66" s="12">
        <v>212</v>
      </c>
      <c r="H66" s="34">
        <f t="shared" si="2"/>
        <v>224</v>
      </c>
      <c r="I66" s="14">
        <f t="shared" si="19"/>
        <v>3.3573141486810552</v>
      </c>
      <c r="K66" s="17">
        <v>4</v>
      </c>
      <c r="L66" s="12">
        <v>173</v>
      </c>
      <c r="M66" s="34">
        <f t="shared" si="4"/>
        <v>177</v>
      </c>
      <c r="N66" s="14">
        <f t="shared" si="20"/>
        <v>2.7126436781609193</v>
      </c>
      <c r="O66" s="17">
        <v>4</v>
      </c>
      <c r="P66" s="12">
        <v>132</v>
      </c>
      <c r="Q66" s="34">
        <f t="shared" si="6"/>
        <v>136</v>
      </c>
      <c r="R66" s="14">
        <f t="shared" si="21"/>
        <v>2.1210230817217717</v>
      </c>
      <c r="S66" s="17">
        <v>15</v>
      </c>
      <c r="T66" s="12">
        <v>252</v>
      </c>
      <c r="U66" s="34">
        <f t="shared" si="8"/>
        <v>267</v>
      </c>
      <c r="V66" s="14">
        <f t="shared" si="22"/>
        <v>2.7362164377946301</v>
      </c>
      <c r="W66" s="18">
        <v>22</v>
      </c>
      <c r="X66" s="15">
        <v>188</v>
      </c>
      <c r="Y66" s="35">
        <f t="shared" si="10"/>
        <v>210</v>
      </c>
      <c r="Z66" s="14">
        <f t="shared" si="23"/>
        <v>2.385008517887564</v>
      </c>
      <c r="AA66" s="18">
        <v>19</v>
      </c>
      <c r="AB66" s="15">
        <v>146</v>
      </c>
      <c r="AC66" s="35">
        <f t="shared" si="12"/>
        <v>165</v>
      </c>
      <c r="AD66" s="14">
        <f t="shared" si="24"/>
        <v>1.9784172661870503</v>
      </c>
      <c r="AE66" s="18">
        <v>50</v>
      </c>
      <c r="AF66" s="15">
        <v>240</v>
      </c>
      <c r="AG66" s="35">
        <f t="shared" si="14"/>
        <v>290</v>
      </c>
      <c r="AH66" s="14">
        <f t="shared" si="25"/>
        <v>1.6629393887264179</v>
      </c>
      <c r="AI66" s="18">
        <v>37</v>
      </c>
      <c r="AJ66" s="15">
        <v>385</v>
      </c>
      <c r="AK66" s="35">
        <f t="shared" si="16"/>
        <v>422</v>
      </c>
      <c r="AL66" s="14">
        <f t="shared" si="26"/>
        <v>2.3780006762087229</v>
      </c>
    </row>
    <row r="67" spans="1:38" x14ac:dyDescent="0.35">
      <c r="A67" s="65" t="s">
        <v>58</v>
      </c>
      <c r="B67" s="17">
        <v>0</v>
      </c>
      <c r="C67" s="12">
        <v>6</v>
      </c>
      <c r="D67" s="34">
        <f t="shared" si="0"/>
        <v>6</v>
      </c>
      <c r="E67" s="14">
        <f t="shared" si="18"/>
        <v>5.6566418402941451E-2</v>
      </c>
      <c r="F67" s="17">
        <v>3</v>
      </c>
      <c r="G67" s="12">
        <v>9</v>
      </c>
      <c r="H67" s="34">
        <f t="shared" si="2"/>
        <v>12</v>
      </c>
      <c r="I67" s="14">
        <f t="shared" si="19"/>
        <v>0.17985611510791369</v>
      </c>
      <c r="K67" s="17">
        <v>0</v>
      </c>
      <c r="L67" s="12">
        <v>10</v>
      </c>
      <c r="M67" s="34">
        <f t="shared" si="4"/>
        <v>10</v>
      </c>
      <c r="N67" s="14">
        <f t="shared" si="20"/>
        <v>0.15325670498084293</v>
      </c>
      <c r="O67" s="17">
        <v>2</v>
      </c>
      <c r="P67" s="12">
        <v>5</v>
      </c>
      <c r="Q67" s="34">
        <f t="shared" si="6"/>
        <v>7</v>
      </c>
      <c r="R67" s="14">
        <f t="shared" si="21"/>
        <v>0.10917030567685589</v>
      </c>
      <c r="S67" s="17">
        <v>0</v>
      </c>
      <c r="T67" s="12">
        <v>11</v>
      </c>
      <c r="U67" s="34">
        <f t="shared" si="8"/>
        <v>11</v>
      </c>
      <c r="V67" s="14">
        <f t="shared" si="22"/>
        <v>0.11272801803648289</v>
      </c>
      <c r="W67" s="18">
        <v>4</v>
      </c>
      <c r="X67" s="15">
        <v>14</v>
      </c>
      <c r="Y67" s="35">
        <f t="shared" si="10"/>
        <v>18</v>
      </c>
      <c r="Z67" s="14">
        <f t="shared" si="23"/>
        <v>0.20442930153321978</v>
      </c>
      <c r="AA67" s="18">
        <v>7</v>
      </c>
      <c r="AB67" s="15">
        <v>17</v>
      </c>
      <c r="AC67" s="35">
        <f t="shared" si="12"/>
        <v>24</v>
      </c>
      <c r="AD67" s="14">
        <f t="shared" si="24"/>
        <v>0.28776978417266186</v>
      </c>
      <c r="AE67" s="18">
        <v>3</v>
      </c>
      <c r="AF67" s="15">
        <v>19</v>
      </c>
      <c r="AG67" s="35">
        <f t="shared" si="14"/>
        <v>22</v>
      </c>
      <c r="AH67" s="14">
        <f t="shared" si="25"/>
        <v>0.1261540225930386</v>
      </c>
      <c r="AI67" s="18">
        <v>3</v>
      </c>
      <c r="AJ67" s="15">
        <v>6</v>
      </c>
      <c r="AK67" s="35">
        <f t="shared" si="16"/>
        <v>9</v>
      </c>
      <c r="AL67" s="14">
        <f t="shared" si="26"/>
        <v>5.0715654231939591E-2</v>
      </c>
    </row>
    <row r="68" spans="1:38" x14ac:dyDescent="0.35">
      <c r="A68" s="65" t="s">
        <v>59</v>
      </c>
      <c r="B68" s="17">
        <v>2</v>
      </c>
      <c r="C68" s="12">
        <v>26</v>
      </c>
      <c r="D68" s="34">
        <f t="shared" si="0"/>
        <v>28</v>
      </c>
      <c r="E68" s="14">
        <f t="shared" si="18"/>
        <v>0.26397661921372678</v>
      </c>
      <c r="F68" s="17">
        <v>0</v>
      </c>
      <c r="G68" s="12">
        <v>34</v>
      </c>
      <c r="H68" s="34">
        <f t="shared" si="2"/>
        <v>34</v>
      </c>
      <c r="I68" s="14">
        <f t="shared" si="19"/>
        <v>0.50959232613908878</v>
      </c>
      <c r="K68" s="17">
        <v>0</v>
      </c>
      <c r="L68" s="12">
        <v>35</v>
      </c>
      <c r="M68" s="34">
        <f t="shared" si="4"/>
        <v>35</v>
      </c>
      <c r="N68" s="14">
        <f t="shared" si="20"/>
        <v>0.53639846743295017</v>
      </c>
      <c r="O68" s="17">
        <v>0</v>
      </c>
      <c r="P68" s="12">
        <v>18</v>
      </c>
      <c r="Q68" s="34">
        <f t="shared" si="6"/>
        <v>18</v>
      </c>
      <c r="R68" s="14">
        <f t="shared" si="21"/>
        <v>0.28072364316905801</v>
      </c>
      <c r="S68" s="17">
        <v>1</v>
      </c>
      <c r="T68" s="12">
        <v>48</v>
      </c>
      <c r="U68" s="34">
        <f t="shared" si="8"/>
        <v>49</v>
      </c>
      <c r="V68" s="14">
        <f t="shared" si="22"/>
        <v>0.50215208034433279</v>
      </c>
      <c r="W68" s="18">
        <v>7</v>
      </c>
      <c r="X68" s="15">
        <v>38</v>
      </c>
      <c r="Y68" s="35">
        <f t="shared" si="10"/>
        <v>45</v>
      </c>
      <c r="Z68" s="14">
        <f t="shared" si="23"/>
        <v>0.51107325383304936</v>
      </c>
      <c r="AA68" s="18">
        <v>0</v>
      </c>
      <c r="AB68" s="15">
        <v>25</v>
      </c>
      <c r="AC68" s="35">
        <f t="shared" si="12"/>
        <v>25</v>
      </c>
      <c r="AD68" s="14">
        <f t="shared" si="24"/>
        <v>0.29976019184652281</v>
      </c>
      <c r="AE68" s="18">
        <v>8</v>
      </c>
      <c r="AF68" s="15">
        <v>123</v>
      </c>
      <c r="AG68" s="35">
        <f t="shared" si="14"/>
        <v>131</v>
      </c>
      <c r="AH68" s="14">
        <f t="shared" si="25"/>
        <v>0.75118986180400249</v>
      </c>
      <c r="AI68" s="18">
        <v>3</v>
      </c>
      <c r="AJ68" s="15">
        <v>45</v>
      </c>
      <c r="AK68" s="35">
        <f t="shared" si="16"/>
        <v>48</v>
      </c>
      <c r="AL68" s="14">
        <f t="shared" si="26"/>
        <v>0.27048348923701115</v>
      </c>
    </row>
    <row r="69" spans="1:38" x14ac:dyDescent="0.35">
      <c r="A69" s="65" t="s">
        <v>60</v>
      </c>
      <c r="B69" s="17">
        <v>2</v>
      </c>
      <c r="C69" s="12">
        <v>29</v>
      </c>
      <c r="D69" s="34">
        <f t="shared" si="0"/>
        <v>31</v>
      </c>
      <c r="E69" s="14">
        <f t="shared" si="18"/>
        <v>0.29225982841519754</v>
      </c>
      <c r="F69" s="17">
        <v>2</v>
      </c>
      <c r="G69" s="12">
        <v>29</v>
      </c>
      <c r="H69" s="34">
        <f t="shared" si="2"/>
        <v>31</v>
      </c>
      <c r="I69" s="14">
        <f t="shared" si="19"/>
        <v>0.46462829736211031</v>
      </c>
      <c r="K69" s="17">
        <v>2</v>
      </c>
      <c r="L69" s="12">
        <v>30</v>
      </c>
      <c r="M69" s="34">
        <f t="shared" si="4"/>
        <v>32</v>
      </c>
      <c r="N69" s="14">
        <f t="shared" si="20"/>
        <v>0.49042145593869729</v>
      </c>
      <c r="O69" s="17">
        <v>2</v>
      </c>
      <c r="P69" s="12">
        <v>19</v>
      </c>
      <c r="Q69" s="34">
        <f t="shared" si="6"/>
        <v>21</v>
      </c>
      <c r="R69" s="14">
        <f t="shared" si="21"/>
        <v>0.32751091703056767</v>
      </c>
      <c r="S69" s="17">
        <v>6</v>
      </c>
      <c r="T69" s="12">
        <v>65</v>
      </c>
      <c r="U69" s="34">
        <f t="shared" si="8"/>
        <v>71</v>
      </c>
      <c r="V69" s="14">
        <f t="shared" si="22"/>
        <v>0.72760811641729861</v>
      </c>
      <c r="W69" s="18">
        <v>4</v>
      </c>
      <c r="X69" s="15">
        <v>39</v>
      </c>
      <c r="Y69" s="35">
        <f t="shared" si="10"/>
        <v>43</v>
      </c>
      <c r="Z69" s="14">
        <f t="shared" si="23"/>
        <v>0.48835888699602498</v>
      </c>
      <c r="AA69" s="18">
        <v>5</v>
      </c>
      <c r="AB69" s="15">
        <v>54</v>
      </c>
      <c r="AC69" s="35">
        <f t="shared" si="12"/>
        <v>59</v>
      </c>
      <c r="AD69" s="14">
        <f t="shared" si="24"/>
        <v>0.70743405275779381</v>
      </c>
      <c r="AE69" s="18">
        <v>14</v>
      </c>
      <c r="AF69" s="15">
        <v>117</v>
      </c>
      <c r="AG69" s="35">
        <f t="shared" si="14"/>
        <v>131</v>
      </c>
      <c r="AH69" s="14">
        <f t="shared" si="25"/>
        <v>0.75118986180400249</v>
      </c>
      <c r="AI69" s="18">
        <v>10</v>
      </c>
      <c r="AJ69" s="15">
        <v>129</v>
      </c>
      <c r="AK69" s="35">
        <f t="shared" si="16"/>
        <v>139</v>
      </c>
      <c r="AL69" s="14">
        <f t="shared" si="26"/>
        <v>0.78327510424884472</v>
      </c>
    </row>
    <row r="70" spans="1:38" x14ac:dyDescent="0.35">
      <c r="A70" s="65" t="s">
        <v>61</v>
      </c>
      <c r="B70" s="17">
        <v>1</v>
      </c>
      <c r="C70" s="12">
        <v>25</v>
      </c>
      <c r="D70" s="34">
        <f t="shared" si="0"/>
        <v>26</v>
      </c>
      <c r="E70" s="14">
        <f t="shared" si="18"/>
        <v>0.24512114641274629</v>
      </c>
      <c r="F70" s="17">
        <v>0</v>
      </c>
      <c r="G70" s="12">
        <v>6</v>
      </c>
      <c r="H70" s="34">
        <f t="shared" si="2"/>
        <v>6</v>
      </c>
      <c r="I70" s="14">
        <f t="shared" si="19"/>
        <v>8.9928057553956844E-2</v>
      </c>
      <c r="K70" s="17">
        <v>0</v>
      </c>
      <c r="L70" s="12">
        <v>7</v>
      </c>
      <c r="M70" s="34">
        <f t="shared" si="4"/>
        <v>7</v>
      </c>
      <c r="N70" s="14">
        <f t="shared" si="20"/>
        <v>0.10727969348659004</v>
      </c>
      <c r="O70" s="17">
        <v>0</v>
      </c>
      <c r="P70" s="12">
        <v>19</v>
      </c>
      <c r="Q70" s="34">
        <f t="shared" si="6"/>
        <v>19</v>
      </c>
      <c r="R70" s="14">
        <f t="shared" si="21"/>
        <v>0.29631940112289457</v>
      </c>
      <c r="S70" s="17">
        <v>2</v>
      </c>
      <c r="T70" s="12">
        <v>15</v>
      </c>
      <c r="U70" s="34">
        <f t="shared" si="8"/>
        <v>17</v>
      </c>
      <c r="V70" s="14">
        <f t="shared" si="22"/>
        <v>0.17421602787456447</v>
      </c>
      <c r="W70" s="18">
        <v>3</v>
      </c>
      <c r="X70" s="15">
        <v>18</v>
      </c>
      <c r="Y70" s="35">
        <f t="shared" si="10"/>
        <v>21</v>
      </c>
      <c r="Z70" s="14">
        <f t="shared" si="23"/>
        <v>0.23850085178875641</v>
      </c>
      <c r="AA70" s="18">
        <v>0</v>
      </c>
      <c r="AB70" s="15">
        <v>16</v>
      </c>
      <c r="AC70" s="35">
        <f t="shared" si="12"/>
        <v>16</v>
      </c>
      <c r="AD70" s="14">
        <f t="shared" si="24"/>
        <v>0.19184652278177458</v>
      </c>
      <c r="AE70" s="18">
        <v>2</v>
      </c>
      <c r="AF70" s="15">
        <v>48</v>
      </c>
      <c r="AG70" s="35">
        <f t="shared" si="14"/>
        <v>50</v>
      </c>
      <c r="AH70" s="14">
        <f t="shared" si="25"/>
        <v>0.28671368771145134</v>
      </c>
      <c r="AI70" s="18">
        <v>0</v>
      </c>
      <c r="AJ70" s="15">
        <v>44</v>
      </c>
      <c r="AK70" s="35">
        <f t="shared" si="16"/>
        <v>44</v>
      </c>
      <c r="AL70" s="14">
        <f t="shared" si="26"/>
        <v>0.24794319846726023</v>
      </c>
    </row>
    <row r="71" spans="1:38" x14ac:dyDescent="0.35">
      <c r="A71" s="65" t="s">
        <v>62</v>
      </c>
      <c r="B71" s="17">
        <v>5</v>
      </c>
      <c r="C71" s="12">
        <v>34</v>
      </c>
      <c r="D71" s="34">
        <f t="shared" si="0"/>
        <v>39</v>
      </c>
      <c r="E71" s="14">
        <f t="shared" si="18"/>
        <v>0.36768171961911944</v>
      </c>
      <c r="F71" s="17">
        <v>4</v>
      </c>
      <c r="G71" s="12">
        <v>23</v>
      </c>
      <c r="H71" s="34">
        <f t="shared" si="2"/>
        <v>27</v>
      </c>
      <c r="I71" s="14">
        <f t="shared" si="19"/>
        <v>0.40467625899280574</v>
      </c>
      <c r="K71" s="17">
        <v>8</v>
      </c>
      <c r="L71" s="12">
        <v>16</v>
      </c>
      <c r="M71" s="34">
        <f t="shared" si="4"/>
        <v>24</v>
      </c>
      <c r="N71" s="14">
        <f t="shared" si="20"/>
        <v>0.36781609195402298</v>
      </c>
      <c r="O71" s="17">
        <v>3</v>
      </c>
      <c r="P71" s="12">
        <v>30</v>
      </c>
      <c r="Q71" s="34">
        <f t="shared" si="6"/>
        <v>33</v>
      </c>
      <c r="R71" s="14">
        <f t="shared" si="21"/>
        <v>0.51466001247660631</v>
      </c>
      <c r="S71" s="17">
        <v>17</v>
      </c>
      <c r="T71" s="12">
        <v>43</v>
      </c>
      <c r="U71" s="34">
        <f t="shared" si="8"/>
        <v>60</v>
      </c>
      <c r="V71" s="14">
        <f t="shared" si="22"/>
        <v>0.61488009838081581</v>
      </c>
      <c r="W71" s="18">
        <v>2</v>
      </c>
      <c r="X71" s="15">
        <v>40</v>
      </c>
      <c r="Y71" s="35">
        <f t="shared" si="10"/>
        <v>42</v>
      </c>
      <c r="Z71" s="14">
        <f t="shared" si="23"/>
        <v>0.47700170357751281</v>
      </c>
      <c r="AA71" s="18">
        <v>13</v>
      </c>
      <c r="AB71" s="15">
        <v>45</v>
      </c>
      <c r="AC71" s="35">
        <f t="shared" si="12"/>
        <v>58</v>
      </c>
      <c r="AD71" s="14">
        <f t="shared" si="24"/>
        <v>0.69544364508393286</v>
      </c>
      <c r="AE71" s="18">
        <v>9</v>
      </c>
      <c r="AF71" s="15">
        <v>60</v>
      </c>
      <c r="AG71" s="35">
        <f t="shared" si="14"/>
        <v>69</v>
      </c>
      <c r="AH71" s="14">
        <f t="shared" si="25"/>
        <v>0.39566488904180286</v>
      </c>
      <c r="AI71" s="18">
        <v>24</v>
      </c>
      <c r="AJ71" s="15">
        <v>103</v>
      </c>
      <c r="AK71" s="35">
        <f t="shared" si="16"/>
        <v>127</v>
      </c>
      <c r="AL71" s="14">
        <f t="shared" si="26"/>
        <v>0.71565423193959199</v>
      </c>
    </row>
    <row r="72" spans="1:38" x14ac:dyDescent="0.35">
      <c r="A72" s="65" t="s">
        <v>63</v>
      </c>
      <c r="B72" s="17">
        <v>2</v>
      </c>
      <c r="C72" s="12">
        <v>16</v>
      </c>
      <c r="D72" s="34">
        <f t="shared" ref="D72:D135" si="27">SUM(B72:C72)</f>
        <v>18</v>
      </c>
      <c r="E72" s="14">
        <f t="shared" si="18"/>
        <v>0.16969925520882437</v>
      </c>
      <c r="F72" s="17">
        <v>4</v>
      </c>
      <c r="G72" s="12">
        <v>8</v>
      </c>
      <c r="H72" s="34">
        <f t="shared" ref="H72:H135" si="28">SUM(F72:G72)</f>
        <v>12</v>
      </c>
      <c r="I72" s="14">
        <f t="shared" si="19"/>
        <v>0.17985611510791369</v>
      </c>
      <c r="K72" s="17">
        <v>6</v>
      </c>
      <c r="L72" s="12">
        <v>9</v>
      </c>
      <c r="M72" s="34">
        <f t="shared" ref="M72:M135" si="29">SUM(K72:L72)</f>
        <v>15</v>
      </c>
      <c r="N72" s="14">
        <f t="shared" si="20"/>
        <v>0.22988505747126436</v>
      </c>
      <c r="O72" s="17">
        <v>13</v>
      </c>
      <c r="P72" s="12">
        <v>18</v>
      </c>
      <c r="Q72" s="34">
        <f t="shared" ref="Q72:Q135" si="30">SUM(O72:P72)</f>
        <v>31</v>
      </c>
      <c r="R72" s="14">
        <f t="shared" si="21"/>
        <v>0.48346849656893331</v>
      </c>
      <c r="S72" s="17">
        <v>8</v>
      </c>
      <c r="T72" s="12">
        <v>15</v>
      </c>
      <c r="U72" s="34">
        <f t="shared" ref="U72:U135" si="31">SUM(S72:T72)</f>
        <v>23</v>
      </c>
      <c r="V72" s="14">
        <f t="shared" si="22"/>
        <v>0.23570403771264603</v>
      </c>
      <c r="W72" s="18">
        <v>11</v>
      </c>
      <c r="X72" s="15">
        <v>15</v>
      </c>
      <c r="Y72" s="35">
        <f t="shared" ref="Y72:Y135" si="32">SUM(W72:X72)</f>
        <v>26</v>
      </c>
      <c r="Z72" s="14">
        <f t="shared" si="23"/>
        <v>0.29528676888131744</v>
      </c>
      <c r="AA72" s="18">
        <v>7</v>
      </c>
      <c r="AB72" s="15">
        <v>20</v>
      </c>
      <c r="AC72" s="35">
        <f t="shared" ref="AC72:AC135" si="33">SUM(AA72:AB72)</f>
        <v>27</v>
      </c>
      <c r="AD72" s="14">
        <f t="shared" si="24"/>
        <v>0.32374100719424459</v>
      </c>
      <c r="AE72" s="18">
        <v>13</v>
      </c>
      <c r="AF72" s="15">
        <v>34</v>
      </c>
      <c r="AG72" s="35">
        <f t="shared" ref="AG72:AG135" si="34">SUM(AE72:AF72)</f>
        <v>47</v>
      </c>
      <c r="AH72" s="14">
        <f t="shared" si="25"/>
        <v>0.26951086644876426</v>
      </c>
      <c r="AI72" s="18">
        <v>9</v>
      </c>
      <c r="AJ72" s="15">
        <v>39</v>
      </c>
      <c r="AK72" s="35">
        <f t="shared" ref="AK72:AK135" si="35">SUM(AI72:AJ72)</f>
        <v>48</v>
      </c>
      <c r="AL72" s="14">
        <f t="shared" si="26"/>
        <v>0.27048348923701115</v>
      </c>
    </row>
    <row r="73" spans="1:38" x14ac:dyDescent="0.35">
      <c r="A73" s="65" t="s">
        <v>64</v>
      </c>
      <c r="B73" s="17">
        <v>0</v>
      </c>
      <c r="C73" s="12">
        <v>37</v>
      </c>
      <c r="D73" s="34">
        <f t="shared" si="27"/>
        <v>37</v>
      </c>
      <c r="E73" s="14">
        <f t="shared" si="18"/>
        <v>0.34882624681813895</v>
      </c>
      <c r="F73" s="17">
        <v>1</v>
      </c>
      <c r="G73" s="12">
        <v>22</v>
      </c>
      <c r="H73" s="34">
        <f t="shared" si="28"/>
        <v>23</v>
      </c>
      <c r="I73" s="14">
        <f t="shared" si="19"/>
        <v>0.34472422062350117</v>
      </c>
      <c r="K73" s="17">
        <v>1</v>
      </c>
      <c r="L73" s="12">
        <v>5</v>
      </c>
      <c r="M73" s="34">
        <f t="shared" si="29"/>
        <v>6</v>
      </c>
      <c r="N73" s="14">
        <f t="shared" si="20"/>
        <v>9.1954022988505746E-2</v>
      </c>
      <c r="O73" s="17">
        <v>5</v>
      </c>
      <c r="P73" s="12">
        <v>12</v>
      </c>
      <c r="Q73" s="34">
        <f t="shared" si="30"/>
        <v>17</v>
      </c>
      <c r="R73" s="14">
        <f t="shared" si="21"/>
        <v>0.26512788521522146</v>
      </c>
      <c r="S73" s="17">
        <v>2</v>
      </c>
      <c r="T73" s="12">
        <v>11</v>
      </c>
      <c r="U73" s="34">
        <f t="shared" si="31"/>
        <v>13</v>
      </c>
      <c r="V73" s="14">
        <f t="shared" si="22"/>
        <v>0.13322402131584343</v>
      </c>
      <c r="W73" s="18">
        <v>1</v>
      </c>
      <c r="X73" s="15">
        <v>10</v>
      </c>
      <c r="Y73" s="35">
        <f t="shared" si="32"/>
        <v>11</v>
      </c>
      <c r="Z73" s="14">
        <f t="shared" si="23"/>
        <v>0.1249290176036343</v>
      </c>
      <c r="AA73" s="18">
        <v>3</v>
      </c>
      <c r="AB73" s="15">
        <v>20</v>
      </c>
      <c r="AC73" s="35">
        <f t="shared" si="33"/>
        <v>23</v>
      </c>
      <c r="AD73" s="14">
        <f t="shared" si="24"/>
        <v>0.27577937649880097</v>
      </c>
      <c r="AE73" s="18">
        <v>4</v>
      </c>
      <c r="AF73" s="15">
        <v>27</v>
      </c>
      <c r="AG73" s="35">
        <f t="shared" si="34"/>
        <v>31</v>
      </c>
      <c r="AH73" s="14">
        <f t="shared" si="25"/>
        <v>0.17776248638109984</v>
      </c>
      <c r="AI73" s="18">
        <v>2</v>
      </c>
      <c r="AJ73" s="15">
        <v>12</v>
      </c>
      <c r="AK73" s="35">
        <f t="shared" si="35"/>
        <v>14</v>
      </c>
      <c r="AL73" s="14">
        <f t="shared" si="26"/>
        <v>7.8891017694128263E-2</v>
      </c>
    </row>
    <row r="74" spans="1:38" x14ac:dyDescent="0.35">
      <c r="A74" s="64" t="s">
        <v>65</v>
      </c>
      <c r="B74" s="7">
        <v>4</v>
      </c>
      <c r="C74" s="19">
        <v>11</v>
      </c>
      <c r="D74" s="32">
        <f t="shared" si="27"/>
        <v>15</v>
      </c>
      <c r="E74" s="9">
        <f t="shared" si="18"/>
        <v>0.14141604600735364</v>
      </c>
      <c r="F74" s="7">
        <v>7</v>
      </c>
      <c r="G74" s="19">
        <v>4</v>
      </c>
      <c r="H74" s="32">
        <f t="shared" si="28"/>
        <v>11</v>
      </c>
      <c r="I74" s="9">
        <f t="shared" si="19"/>
        <v>0.16486810551558753</v>
      </c>
      <c r="K74" s="7">
        <v>3</v>
      </c>
      <c r="L74" s="19">
        <v>3</v>
      </c>
      <c r="M74" s="32">
        <f t="shared" si="29"/>
        <v>6</v>
      </c>
      <c r="N74" s="9">
        <f t="shared" si="20"/>
        <v>9.1954022988505746E-2</v>
      </c>
      <c r="O74" s="7">
        <v>1</v>
      </c>
      <c r="P74" s="19">
        <v>3</v>
      </c>
      <c r="Q74" s="32">
        <f t="shared" si="30"/>
        <v>4</v>
      </c>
      <c r="R74" s="9">
        <f t="shared" si="21"/>
        <v>6.2383031815346227E-2</v>
      </c>
      <c r="S74" s="7">
        <v>6</v>
      </c>
      <c r="T74" s="19">
        <v>11</v>
      </c>
      <c r="U74" s="32">
        <f t="shared" si="31"/>
        <v>17</v>
      </c>
      <c r="V74" s="9">
        <f t="shared" si="22"/>
        <v>0.17421602787456447</v>
      </c>
      <c r="W74" s="10">
        <v>10</v>
      </c>
      <c r="X74" s="20">
        <v>7</v>
      </c>
      <c r="Y74" s="33">
        <f t="shared" si="32"/>
        <v>17</v>
      </c>
      <c r="Z74" s="9">
        <f t="shared" si="23"/>
        <v>0.19307211811470754</v>
      </c>
      <c r="AA74" s="10">
        <v>6</v>
      </c>
      <c r="AB74" s="20">
        <v>14</v>
      </c>
      <c r="AC74" s="33">
        <f t="shared" si="33"/>
        <v>20</v>
      </c>
      <c r="AD74" s="9">
        <f t="shared" si="24"/>
        <v>0.23980815347721821</v>
      </c>
      <c r="AE74" s="10">
        <v>11</v>
      </c>
      <c r="AF74" s="20">
        <v>28</v>
      </c>
      <c r="AG74" s="33">
        <f t="shared" si="34"/>
        <v>39</v>
      </c>
      <c r="AH74" s="9">
        <f t="shared" si="25"/>
        <v>0.22363667641493207</v>
      </c>
      <c r="AI74" s="10">
        <v>13</v>
      </c>
      <c r="AJ74" s="20">
        <v>15</v>
      </c>
      <c r="AK74" s="33">
        <f t="shared" si="35"/>
        <v>28</v>
      </c>
      <c r="AL74" s="9">
        <f t="shared" si="26"/>
        <v>0.15778203538825653</v>
      </c>
    </row>
    <row r="75" spans="1:38" x14ac:dyDescent="0.35">
      <c r="A75" s="63" t="s">
        <v>66</v>
      </c>
      <c r="B75" s="21">
        <f>SUM(B65:B74)</f>
        <v>27</v>
      </c>
      <c r="C75" s="21">
        <f>SUM(C65:C74)</f>
        <v>639</v>
      </c>
      <c r="D75" s="21">
        <f t="shared" si="27"/>
        <v>666</v>
      </c>
      <c r="E75" s="36">
        <f t="shared" si="18"/>
        <v>6.2788724427265024</v>
      </c>
      <c r="F75" s="21">
        <f>SUM(F65:F74)</f>
        <v>37</v>
      </c>
      <c r="G75" s="21">
        <f>SUM(G65:G74)</f>
        <v>374</v>
      </c>
      <c r="H75" s="21">
        <f t="shared" si="28"/>
        <v>411</v>
      </c>
      <c r="I75" s="36">
        <f t="shared" si="19"/>
        <v>6.1600719424460433</v>
      </c>
      <c r="K75" s="21">
        <f>SUM(K65:K74)</f>
        <v>29</v>
      </c>
      <c r="L75" s="21">
        <f>SUM(L65:L74)</f>
        <v>296</v>
      </c>
      <c r="M75" s="21">
        <f t="shared" si="29"/>
        <v>325</v>
      </c>
      <c r="N75" s="36">
        <f t="shared" si="20"/>
        <v>4.980842911877394</v>
      </c>
      <c r="O75" s="21">
        <f>SUM(O65:O74)</f>
        <v>33</v>
      </c>
      <c r="P75" s="21">
        <f>SUM(P65:P74)</f>
        <v>281</v>
      </c>
      <c r="Q75" s="21">
        <f t="shared" si="30"/>
        <v>314</v>
      </c>
      <c r="R75" s="36">
        <f t="shared" si="21"/>
        <v>4.8970679975046787</v>
      </c>
      <c r="S75" s="21">
        <f>SUM(S65:S74)</f>
        <v>68</v>
      </c>
      <c r="T75" s="21">
        <f>SUM(T65:T74)</f>
        <v>488</v>
      </c>
      <c r="U75" s="21">
        <f t="shared" si="31"/>
        <v>556</v>
      </c>
      <c r="V75" s="36">
        <f t="shared" si="22"/>
        <v>5.6978889116622256</v>
      </c>
      <c r="W75" s="24">
        <f>SUM(W65:W74)</f>
        <v>73</v>
      </c>
      <c r="X75" s="24">
        <f>SUM(X65:X74)</f>
        <v>397</v>
      </c>
      <c r="Y75" s="24">
        <f t="shared" si="32"/>
        <v>470</v>
      </c>
      <c r="Z75" s="36">
        <f t="shared" si="23"/>
        <v>5.3378762067007379</v>
      </c>
      <c r="AA75" s="24">
        <f>SUM(AA65:AA74)</f>
        <v>73</v>
      </c>
      <c r="AB75" s="24">
        <f>SUM(AB65:AB74)</f>
        <v>382</v>
      </c>
      <c r="AC75" s="24">
        <f t="shared" si="33"/>
        <v>455</v>
      </c>
      <c r="AD75" s="36">
        <f t="shared" si="24"/>
        <v>5.4556354916067145</v>
      </c>
      <c r="AE75" s="24">
        <f>SUM(AE65:AE74)</f>
        <v>128</v>
      </c>
      <c r="AF75" s="24">
        <f>SUM(AF65:AF74)</f>
        <v>744</v>
      </c>
      <c r="AG75" s="24">
        <f t="shared" si="34"/>
        <v>872</v>
      </c>
      <c r="AH75" s="36">
        <f t="shared" si="25"/>
        <v>5.0002867136877116</v>
      </c>
      <c r="AI75" s="24">
        <f>SUM(AI65:AI74)</f>
        <v>113</v>
      </c>
      <c r="AJ75" s="24">
        <f>SUM(AJ65:AJ74)</f>
        <v>814</v>
      </c>
      <c r="AK75" s="24">
        <f t="shared" si="35"/>
        <v>927</v>
      </c>
      <c r="AL75" s="36">
        <f t="shared" si="26"/>
        <v>5.2237123858897778</v>
      </c>
    </row>
    <row r="76" spans="1:38" x14ac:dyDescent="0.35">
      <c r="A76" s="64" t="s">
        <v>67</v>
      </c>
      <c r="B76" s="19">
        <v>21</v>
      </c>
      <c r="C76" s="19">
        <v>106</v>
      </c>
      <c r="D76" s="32">
        <f t="shared" si="27"/>
        <v>127</v>
      </c>
      <c r="E76" s="9">
        <f t="shared" si="18"/>
        <v>1.1973225228622608</v>
      </c>
      <c r="F76" s="19">
        <v>3</v>
      </c>
      <c r="G76" s="19">
        <v>55</v>
      </c>
      <c r="H76" s="32">
        <f t="shared" si="28"/>
        <v>58</v>
      </c>
      <c r="I76" s="9">
        <f t="shared" si="19"/>
        <v>0.86930455635491599</v>
      </c>
      <c r="K76" s="19">
        <v>8</v>
      </c>
      <c r="L76" s="19">
        <v>70</v>
      </c>
      <c r="M76" s="32">
        <f t="shared" si="29"/>
        <v>78</v>
      </c>
      <c r="N76" s="9">
        <f t="shared" si="20"/>
        <v>1.1954022988505748</v>
      </c>
      <c r="O76" s="19">
        <v>9</v>
      </c>
      <c r="P76" s="19">
        <v>70</v>
      </c>
      <c r="Q76" s="32">
        <f t="shared" si="30"/>
        <v>79</v>
      </c>
      <c r="R76" s="9">
        <f t="shared" si="21"/>
        <v>1.2320648783530879</v>
      </c>
      <c r="S76" s="19">
        <v>17</v>
      </c>
      <c r="T76" s="19">
        <v>111</v>
      </c>
      <c r="U76" s="32">
        <f t="shared" si="31"/>
        <v>128</v>
      </c>
      <c r="V76" s="9">
        <f t="shared" si="22"/>
        <v>1.3117442098790737</v>
      </c>
      <c r="W76" s="20">
        <v>14</v>
      </c>
      <c r="X76" s="20">
        <v>148</v>
      </c>
      <c r="Y76" s="33">
        <f t="shared" si="32"/>
        <v>162</v>
      </c>
      <c r="Z76" s="9">
        <f t="shared" si="23"/>
        <v>1.8398637137989777</v>
      </c>
      <c r="AA76" s="20">
        <v>11</v>
      </c>
      <c r="AB76" s="20">
        <v>97</v>
      </c>
      <c r="AC76" s="33">
        <f t="shared" si="33"/>
        <v>108</v>
      </c>
      <c r="AD76" s="9">
        <f t="shared" si="24"/>
        <v>1.2949640287769784</v>
      </c>
      <c r="AE76" s="20">
        <v>26</v>
      </c>
      <c r="AF76" s="20">
        <v>222</v>
      </c>
      <c r="AG76" s="33">
        <f t="shared" si="34"/>
        <v>248</v>
      </c>
      <c r="AH76" s="9">
        <f t="shared" si="25"/>
        <v>1.4220998910487987</v>
      </c>
      <c r="AI76" s="20">
        <v>33</v>
      </c>
      <c r="AJ76" s="20">
        <v>259</v>
      </c>
      <c r="AK76" s="33">
        <f t="shared" si="35"/>
        <v>292</v>
      </c>
      <c r="AL76" s="9">
        <f t="shared" si="26"/>
        <v>1.6454412261918179</v>
      </c>
    </row>
    <row r="77" spans="1:38" x14ac:dyDescent="0.35">
      <c r="A77" s="70" t="s">
        <v>68</v>
      </c>
      <c r="B77" s="37">
        <v>8</v>
      </c>
      <c r="C77" s="37">
        <v>44</v>
      </c>
      <c r="D77" s="38">
        <f t="shared" si="27"/>
        <v>52</v>
      </c>
      <c r="E77" s="39">
        <f t="shared" si="18"/>
        <v>0.49024229282549259</v>
      </c>
      <c r="F77" s="37">
        <v>3</v>
      </c>
      <c r="G77" s="37">
        <v>12</v>
      </c>
      <c r="H77" s="38">
        <f t="shared" si="28"/>
        <v>15</v>
      </c>
      <c r="I77" s="39">
        <f t="shared" si="19"/>
        <v>0.22482014388489208</v>
      </c>
      <c r="K77" s="37">
        <v>0</v>
      </c>
      <c r="L77" s="37">
        <v>23</v>
      </c>
      <c r="M77" s="38">
        <f t="shared" si="29"/>
        <v>23</v>
      </c>
      <c r="N77" s="39">
        <f t="shared" si="20"/>
        <v>0.35249042145593867</v>
      </c>
      <c r="O77" s="37">
        <v>1</v>
      </c>
      <c r="P77" s="37">
        <v>29</v>
      </c>
      <c r="Q77" s="38">
        <f t="shared" si="30"/>
        <v>30</v>
      </c>
      <c r="R77" s="39">
        <f t="shared" si="21"/>
        <v>0.46787273861509671</v>
      </c>
      <c r="S77" s="37">
        <v>8</v>
      </c>
      <c r="T77" s="37">
        <v>36</v>
      </c>
      <c r="U77" s="38">
        <f t="shared" si="31"/>
        <v>44</v>
      </c>
      <c r="V77" s="39">
        <f t="shared" si="22"/>
        <v>0.45091207214593154</v>
      </c>
      <c r="W77" s="40">
        <v>5</v>
      </c>
      <c r="X77" s="40">
        <v>46</v>
      </c>
      <c r="Y77" s="41">
        <f t="shared" si="32"/>
        <v>51</v>
      </c>
      <c r="Z77" s="39">
        <f t="shared" si="23"/>
        <v>0.57921635434412266</v>
      </c>
      <c r="AA77" s="40">
        <v>1</v>
      </c>
      <c r="AB77" s="40">
        <v>26</v>
      </c>
      <c r="AC77" s="41">
        <f t="shared" si="33"/>
        <v>27</v>
      </c>
      <c r="AD77" s="39">
        <f t="shared" si="24"/>
        <v>0.32374100719424459</v>
      </c>
      <c r="AE77" s="40">
        <v>12</v>
      </c>
      <c r="AF77" s="40">
        <v>103</v>
      </c>
      <c r="AG77" s="41">
        <f t="shared" si="34"/>
        <v>115</v>
      </c>
      <c r="AH77" s="39">
        <f t="shared" si="25"/>
        <v>0.6594414817363381</v>
      </c>
      <c r="AI77" s="40">
        <v>7</v>
      </c>
      <c r="AJ77" s="40">
        <v>67</v>
      </c>
      <c r="AK77" s="41">
        <f t="shared" si="35"/>
        <v>74</v>
      </c>
      <c r="AL77" s="39">
        <f t="shared" si="26"/>
        <v>0.41699537924039215</v>
      </c>
    </row>
    <row r="78" spans="1:38" x14ac:dyDescent="0.35">
      <c r="A78" s="63" t="s">
        <v>69</v>
      </c>
      <c r="B78" s="21">
        <f>SUM(B76:B77)</f>
        <v>29</v>
      </c>
      <c r="C78" s="21">
        <f>SUM(C76:C77)</f>
        <v>150</v>
      </c>
      <c r="D78" s="21">
        <f t="shared" si="27"/>
        <v>179</v>
      </c>
      <c r="E78" s="36">
        <f t="shared" si="18"/>
        <v>1.6875648156877536</v>
      </c>
      <c r="F78" s="21">
        <f>SUM(F76:F77)</f>
        <v>6</v>
      </c>
      <c r="G78" s="21">
        <f>SUM(G76:G77)</f>
        <v>67</v>
      </c>
      <c r="H78" s="21">
        <f t="shared" si="28"/>
        <v>73</v>
      </c>
      <c r="I78" s="36">
        <f t="shared" si="19"/>
        <v>1.094124700239808</v>
      </c>
      <c r="K78" s="21">
        <f>SUM(K76:K77)</f>
        <v>8</v>
      </c>
      <c r="L78" s="21">
        <f>SUM(L76:L77)</f>
        <v>93</v>
      </c>
      <c r="M78" s="21">
        <f t="shared" si="29"/>
        <v>101</v>
      </c>
      <c r="N78" s="36">
        <f t="shared" si="20"/>
        <v>1.5478927203065134</v>
      </c>
      <c r="O78" s="21">
        <f>SUM(O76:O77)</f>
        <v>10</v>
      </c>
      <c r="P78" s="21">
        <f>SUM(P76:P77)</f>
        <v>99</v>
      </c>
      <c r="Q78" s="21">
        <f t="shared" si="30"/>
        <v>109</v>
      </c>
      <c r="R78" s="36">
        <f t="shared" si="21"/>
        <v>1.6999376169681846</v>
      </c>
      <c r="S78" s="21">
        <f>SUM(S76:S77)</f>
        <v>25</v>
      </c>
      <c r="T78" s="21">
        <f>SUM(T76:T77)</f>
        <v>147</v>
      </c>
      <c r="U78" s="21">
        <f t="shared" si="31"/>
        <v>172</v>
      </c>
      <c r="V78" s="36">
        <f t="shared" si="22"/>
        <v>1.7626562820250051</v>
      </c>
      <c r="W78" s="24">
        <f>SUM(W76:W77)</f>
        <v>19</v>
      </c>
      <c r="X78" s="24">
        <f>SUM(X76:X77)</f>
        <v>194</v>
      </c>
      <c r="Y78" s="24">
        <f t="shared" si="32"/>
        <v>213</v>
      </c>
      <c r="Z78" s="36">
        <f t="shared" si="23"/>
        <v>2.4190800681431002</v>
      </c>
      <c r="AA78" s="24">
        <f>SUM(AA76:AA77)</f>
        <v>12</v>
      </c>
      <c r="AB78" s="24">
        <f>SUM(AB76:AB77)</f>
        <v>123</v>
      </c>
      <c r="AC78" s="24">
        <f t="shared" si="33"/>
        <v>135</v>
      </c>
      <c r="AD78" s="36">
        <f t="shared" si="24"/>
        <v>1.6187050359712229</v>
      </c>
      <c r="AE78" s="24">
        <f>SUM(AE76:AE77)</f>
        <v>38</v>
      </c>
      <c r="AF78" s="24">
        <f>SUM(AF76:AF77)</f>
        <v>325</v>
      </c>
      <c r="AG78" s="24">
        <f t="shared" si="34"/>
        <v>363</v>
      </c>
      <c r="AH78" s="36">
        <f t="shared" si="25"/>
        <v>2.0815413727851366</v>
      </c>
      <c r="AI78" s="24">
        <f>SUM(AI76:AI77)</f>
        <v>40</v>
      </c>
      <c r="AJ78" s="24">
        <f>SUM(AJ76:AJ77)</f>
        <v>326</v>
      </c>
      <c r="AK78" s="24">
        <f t="shared" si="35"/>
        <v>366</v>
      </c>
      <c r="AL78" s="36">
        <f t="shared" si="26"/>
        <v>2.0624366054322101</v>
      </c>
    </row>
    <row r="79" spans="1:38" x14ac:dyDescent="0.35">
      <c r="A79" s="64" t="s">
        <v>70</v>
      </c>
      <c r="B79" s="19">
        <v>2</v>
      </c>
      <c r="C79" s="19">
        <v>23</v>
      </c>
      <c r="D79" s="32">
        <f t="shared" si="27"/>
        <v>25</v>
      </c>
      <c r="E79" s="9">
        <f t="shared" si="18"/>
        <v>0.23569341001225605</v>
      </c>
      <c r="F79" s="19">
        <v>7</v>
      </c>
      <c r="G79" s="19">
        <v>18</v>
      </c>
      <c r="H79" s="32">
        <f t="shared" si="28"/>
        <v>25</v>
      </c>
      <c r="I79" s="9">
        <f t="shared" si="19"/>
        <v>0.37470023980815348</v>
      </c>
      <c r="K79" s="19">
        <v>2</v>
      </c>
      <c r="L79" s="19">
        <v>14</v>
      </c>
      <c r="M79" s="32">
        <f t="shared" si="29"/>
        <v>16</v>
      </c>
      <c r="N79" s="9">
        <f t="shared" si="20"/>
        <v>0.24521072796934865</v>
      </c>
      <c r="O79" s="19">
        <v>7</v>
      </c>
      <c r="P79" s="19">
        <v>22</v>
      </c>
      <c r="Q79" s="32">
        <f t="shared" si="30"/>
        <v>29</v>
      </c>
      <c r="R79" s="9">
        <f t="shared" si="21"/>
        <v>0.45227698066126015</v>
      </c>
      <c r="S79" s="19">
        <v>22</v>
      </c>
      <c r="T79" s="19">
        <v>39</v>
      </c>
      <c r="U79" s="32">
        <f t="shared" si="31"/>
        <v>61</v>
      </c>
      <c r="V79" s="9">
        <f t="shared" si="22"/>
        <v>0.62512810002049601</v>
      </c>
      <c r="W79" s="20">
        <v>8</v>
      </c>
      <c r="X79" s="20">
        <v>38</v>
      </c>
      <c r="Y79" s="33">
        <f t="shared" si="32"/>
        <v>46</v>
      </c>
      <c r="Z79" s="9">
        <f t="shared" si="23"/>
        <v>0.52243043725156169</v>
      </c>
      <c r="AA79" s="20">
        <v>11</v>
      </c>
      <c r="AB79" s="20">
        <v>74</v>
      </c>
      <c r="AC79" s="33">
        <f t="shared" si="33"/>
        <v>85</v>
      </c>
      <c r="AD79" s="9">
        <f t="shared" si="24"/>
        <v>1.0191846522781776</v>
      </c>
      <c r="AE79" s="20">
        <v>11</v>
      </c>
      <c r="AF79" s="20">
        <v>107</v>
      </c>
      <c r="AG79" s="33">
        <f t="shared" si="34"/>
        <v>118</v>
      </c>
      <c r="AH79" s="9">
        <f t="shared" si="25"/>
        <v>0.67664430299902523</v>
      </c>
      <c r="AI79" s="20">
        <v>17</v>
      </c>
      <c r="AJ79" s="20">
        <v>66</v>
      </c>
      <c r="AK79" s="33">
        <f t="shared" si="35"/>
        <v>83</v>
      </c>
      <c r="AL79" s="9">
        <f t="shared" si="26"/>
        <v>0.46771103347233178</v>
      </c>
    </row>
    <row r="80" spans="1:38" x14ac:dyDescent="0.35">
      <c r="A80" s="65" t="s">
        <v>71</v>
      </c>
      <c r="B80" s="12">
        <v>3</v>
      </c>
      <c r="C80" s="12">
        <v>15</v>
      </c>
      <c r="D80" s="34">
        <f t="shared" si="27"/>
        <v>18</v>
      </c>
      <c r="E80" s="14">
        <f t="shared" si="18"/>
        <v>0.16969925520882437</v>
      </c>
      <c r="F80" s="12">
        <v>2</v>
      </c>
      <c r="G80" s="12">
        <v>8</v>
      </c>
      <c r="H80" s="34">
        <f t="shared" si="28"/>
        <v>10</v>
      </c>
      <c r="I80" s="14">
        <f t="shared" si="19"/>
        <v>0.1498800959232614</v>
      </c>
      <c r="K80" s="12">
        <v>11</v>
      </c>
      <c r="L80" s="12">
        <v>7</v>
      </c>
      <c r="M80" s="34">
        <f t="shared" si="29"/>
        <v>18</v>
      </c>
      <c r="N80" s="14">
        <f t="shared" si="20"/>
        <v>0.27586206896551724</v>
      </c>
      <c r="O80" s="12">
        <v>5</v>
      </c>
      <c r="P80" s="12">
        <v>4</v>
      </c>
      <c r="Q80" s="34">
        <f t="shared" si="30"/>
        <v>9</v>
      </c>
      <c r="R80" s="14">
        <f t="shared" si="21"/>
        <v>0.14036182158452901</v>
      </c>
      <c r="S80" s="12">
        <v>4</v>
      </c>
      <c r="T80" s="12">
        <v>19</v>
      </c>
      <c r="U80" s="34">
        <f t="shared" si="31"/>
        <v>23</v>
      </c>
      <c r="V80" s="14">
        <f t="shared" si="22"/>
        <v>0.23570403771264603</v>
      </c>
      <c r="W80" s="15">
        <v>11</v>
      </c>
      <c r="X80" s="15">
        <v>31</v>
      </c>
      <c r="Y80" s="35">
        <f t="shared" si="32"/>
        <v>42</v>
      </c>
      <c r="Z80" s="14">
        <f t="shared" si="23"/>
        <v>0.47700170357751281</v>
      </c>
      <c r="AA80" s="15">
        <v>7</v>
      </c>
      <c r="AB80" s="15">
        <v>22</v>
      </c>
      <c r="AC80" s="35">
        <f t="shared" si="33"/>
        <v>29</v>
      </c>
      <c r="AD80" s="14">
        <f t="shared" si="24"/>
        <v>0.34772182254196643</v>
      </c>
      <c r="AE80" s="15">
        <v>19</v>
      </c>
      <c r="AF80" s="15">
        <v>71</v>
      </c>
      <c r="AG80" s="35">
        <f t="shared" si="34"/>
        <v>90</v>
      </c>
      <c r="AH80" s="14">
        <f t="shared" si="25"/>
        <v>0.51608463788061243</v>
      </c>
      <c r="AI80" s="15">
        <v>24</v>
      </c>
      <c r="AJ80" s="15">
        <v>131</v>
      </c>
      <c r="AK80" s="35">
        <f t="shared" si="35"/>
        <v>155</v>
      </c>
      <c r="AL80" s="14">
        <f t="shared" si="26"/>
        <v>0.87343626732784863</v>
      </c>
    </row>
    <row r="81" spans="1:38" x14ac:dyDescent="0.35">
      <c r="A81" s="65" t="s">
        <v>72</v>
      </c>
      <c r="B81" s="12">
        <v>4</v>
      </c>
      <c r="C81" s="12">
        <v>10</v>
      </c>
      <c r="D81" s="34">
        <f t="shared" si="27"/>
        <v>14</v>
      </c>
      <c r="E81" s="14">
        <f t="shared" si="18"/>
        <v>0.13198830960686339</v>
      </c>
      <c r="F81" s="12">
        <v>2</v>
      </c>
      <c r="G81" s="12">
        <v>1</v>
      </c>
      <c r="H81" s="34">
        <f t="shared" si="28"/>
        <v>3</v>
      </c>
      <c r="I81" s="14">
        <f t="shared" si="19"/>
        <v>4.4964028776978422E-2</v>
      </c>
      <c r="K81" s="12">
        <v>6</v>
      </c>
      <c r="L81" s="12">
        <v>4</v>
      </c>
      <c r="M81" s="34">
        <f t="shared" si="29"/>
        <v>10</v>
      </c>
      <c r="N81" s="14">
        <f t="shared" si="20"/>
        <v>0.15325670498084293</v>
      </c>
      <c r="O81" s="12">
        <v>2</v>
      </c>
      <c r="P81" s="12">
        <v>6</v>
      </c>
      <c r="Q81" s="34">
        <f t="shared" si="30"/>
        <v>8</v>
      </c>
      <c r="R81" s="14">
        <f t="shared" si="21"/>
        <v>0.12476606363069245</v>
      </c>
      <c r="S81" s="12">
        <v>22</v>
      </c>
      <c r="T81" s="12">
        <v>4</v>
      </c>
      <c r="U81" s="34">
        <f t="shared" si="31"/>
        <v>26</v>
      </c>
      <c r="V81" s="14">
        <f t="shared" si="22"/>
        <v>0.26644804263168687</v>
      </c>
      <c r="W81" s="15">
        <v>7</v>
      </c>
      <c r="X81" s="15">
        <v>4</v>
      </c>
      <c r="Y81" s="35">
        <f t="shared" si="32"/>
        <v>11</v>
      </c>
      <c r="Z81" s="14">
        <f t="shared" si="23"/>
        <v>0.1249290176036343</v>
      </c>
      <c r="AA81" s="15">
        <v>0</v>
      </c>
      <c r="AB81" s="15">
        <v>0</v>
      </c>
      <c r="AC81" s="35">
        <f t="shared" si="33"/>
        <v>0</v>
      </c>
      <c r="AD81" s="14">
        <f t="shared" si="24"/>
        <v>0</v>
      </c>
      <c r="AE81" s="15">
        <v>0</v>
      </c>
      <c r="AF81" s="15">
        <v>0</v>
      </c>
      <c r="AG81" s="35">
        <f t="shared" si="34"/>
        <v>0</v>
      </c>
      <c r="AH81" s="14">
        <f t="shared" si="25"/>
        <v>0</v>
      </c>
      <c r="AI81" s="15">
        <v>0</v>
      </c>
      <c r="AJ81" s="15">
        <v>0</v>
      </c>
      <c r="AK81" s="35">
        <f t="shared" si="35"/>
        <v>0</v>
      </c>
      <c r="AL81" s="14">
        <f t="shared" si="26"/>
        <v>0</v>
      </c>
    </row>
    <row r="82" spans="1:38" x14ac:dyDescent="0.35">
      <c r="A82" s="65" t="s">
        <v>73</v>
      </c>
      <c r="B82" s="12">
        <v>9</v>
      </c>
      <c r="C82" s="12">
        <v>24</v>
      </c>
      <c r="D82" s="34">
        <f t="shared" si="27"/>
        <v>33</v>
      </c>
      <c r="E82" s="14">
        <f t="shared" si="18"/>
        <v>0.31111530121617798</v>
      </c>
      <c r="F82" s="12">
        <v>3</v>
      </c>
      <c r="G82" s="12">
        <v>27</v>
      </c>
      <c r="H82" s="34">
        <f t="shared" si="28"/>
        <v>30</v>
      </c>
      <c r="I82" s="14">
        <f t="shared" si="19"/>
        <v>0.44964028776978415</v>
      </c>
      <c r="K82" s="12">
        <v>9</v>
      </c>
      <c r="L82" s="12">
        <v>22</v>
      </c>
      <c r="M82" s="34">
        <f t="shared" si="29"/>
        <v>31</v>
      </c>
      <c r="N82" s="14">
        <f t="shared" si="20"/>
        <v>0.47509578544061304</v>
      </c>
      <c r="O82" s="12">
        <v>6</v>
      </c>
      <c r="P82" s="12">
        <v>18</v>
      </c>
      <c r="Q82" s="34">
        <f t="shared" si="30"/>
        <v>24</v>
      </c>
      <c r="R82" s="14">
        <f t="shared" si="21"/>
        <v>0.37429819089207733</v>
      </c>
      <c r="S82" s="12">
        <v>11</v>
      </c>
      <c r="T82" s="12">
        <v>40</v>
      </c>
      <c r="U82" s="34">
        <f t="shared" si="31"/>
        <v>51</v>
      </c>
      <c r="V82" s="14">
        <f t="shared" si="22"/>
        <v>0.52264808362369342</v>
      </c>
      <c r="W82" s="15">
        <v>15</v>
      </c>
      <c r="X82" s="15">
        <v>31</v>
      </c>
      <c r="Y82" s="35">
        <f t="shared" si="32"/>
        <v>46</v>
      </c>
      <c r="Z82" s="14">
        <f t="shared" si="23"/>
        <v>0.52243043725156169</v>
      </c>
      <c r="AA82" s="15">
        <v>8</v>
      </c>
      <c r="AB82" s="15">
        <v>19</v>
      </c>
      <c r="AC82" s="35">
        <f t="shared" si="33"/>
        <v>27</v>
      </c>
      <c r="AD82" s="14">
        <f t="shared" si="24"/>
        <v>0.32374100719424459</v>
      </c>
      <c r="AE82" s="15">
        <v>26</v>
      </c>
      <c r="AF82" s="15">
        <v>58</v>
      </c>
      <c r="AG82" s="35">
        <f t="shared" si="34"/>
        <v>84</v>
      </c>
      <c r="AH82" s="14">
        <f t="shared" si="25"/>
        <v>0.48167899535523823</v>
      </c>
      <c r="AI82" s="15">
        <v>25</v>
      </c>
      <c r="AJ82" s="15">
        <v>51</v>
      </c>
      <c r="AK82" s="35">
        <f t="shared" si="35"/>
        <v>76</v>
      </c>
      <c r="AL82" s="14">
        <f t="shared" si="26"/>
        <v>0.42826552462526768</v>
      </c>
    </row>
    <row r="83" spans="1:38" x14ac:dyDescent="0.35">
      <c r="A83" s="64" t="s">
        <v>74</v>
      </c>
      <c r="B83" s="19">
        <v>15</v>
      </c>
      <c r="C83" s="19">
        <v>21</v>
      </c>
      <c r="D83" s="32">
        <f t="shared" si="27"/>
        <v>36</v>
      </c>
      <c r="E83" s="9">
        <f t="shared" si="18"/>
        <v>0.33939851041764874</v>
      </c>
      <c r="F83" s="19">
        <v>6</v>
      </c>
      <c r="G83" s="19">
        <v>15</v>
      </c>
      <c r="H83" s="32">
        <f t="shared" si="28"/>
        <v>21</v>
      </c>
      <c r="I83" s="9">
        <f t="shared" si="19"/>
        <v>0.31474820143884891</v>
      </c>
      <c r="K83" s="19">
        <v>12</v>
      </c>
      <c r="L83" s="19">
        <v>17</v>
      </c>
      <c r="M83" s="32">
        <f t="shared" si="29"/>
        <v>29</v>
      </c>
      <c r="N83" s="9">
        <f t="shared" si="20"/>
        <v>0.44444444444444442</v>
      </c>
      <c r="O83" s="19">
        <v>16</v>
      </c>
      <c r="P83" s="19">
        <v>12</v>
      </c>
      <c r="Q83" s="32">
        <f t="shared" si="30"/>
        <v>28</v>
      </c>
      <c r="R83" s="9">
        <f t="shared" si="21"/>
        <v>0.43668122270742354</v>
      </c>
      <c r="S83" s="19">
        <v>22</v>
      </c>
      <c r="T83" s="19">
        <v>26</v>
      </c>
      <c r="U83" s="32">
        <f t="shared" si="31"/>
        <v>48</v>
      </c>
      <c r="V83" s="9">
        <f t="shared" si="22"/>
        <v>0.49190407870465258</v>
      </c>
      <c r="W83" s="20">
        <v>20</v>
      </c>
      <c r="X83" s="20">
        <v>17</v>
      </c>
      <c r="Y83" s="33">
        <f t="shared" si="32"/>
        <v>37</v>
      </c>
      <c r="Z83" s="9">
        <f t="shared" si="23"/>
        <v>0.42021578648495173</v>
      </c>
      <c r="AA83" s="20">
        <v>13</v>
      </c>
      <c r="AB83" s="20">
        <v>16</v>
      </c>
      <c r="AC83" s="33">
        <f t="shared" si="33"/>
        <v>29</v>
      </c>
      <c r="AD83" s="9">
        <f t="shared" si="24"/>
        <v>0.34772182254196643</v>
      </c>
      <c r="AE83" s="20">
        <v>58</v>
      </c>
      <c r="AF83" s="20">
        <v>99</v>
      </c>
      <c r="AG83" s="33">
        <f t="shared" si="34"/>
        <v>157</v>
      </c>
      <c r="AH83" s="9">
        <f t="shared" si="25"/>
        <v>0.90028097941395724</v>
      </c>
      <c r="AI83" s="20">
        <v>31</v>
      </c>
      <c r="AJ83" s="20">
        <v>46</v>
      </c>
      <c r="AK83" s="33">
        <f t="shared" si="35"/>
        <v>77</v>
      </c>
      <c r="AL83" s="9">
        <f t="shared" si="26"/>
        <v>0.43390059731770536</v>
      </c>
    </row>
    <row r="84" spans="1:38" x14ac:dyDescent="0.35">
      <c r="A84" s="63" t="s">
        <v>75</v>
      </c>
      <c r="B84" s="21">
        <f>SUM(B79:B83)</f>
        <v>33</v>
      </c>
      <c r="C84" s="21">
        <f>SUM(C79:C83)</f>
        <v>93</v>
      </c>
      <c r="D84" s="21">
        <f t="shared" si="27"/>
        <v>126</v>
      </c>
      <c r="E84" s="36">
        <f t="shared" si="18"/>
        <v>1.1878947864617704</v>
      </c>
      <c r="F84" s="21">
        <f>SUM(F79:F83)</f>
        <v>20</v>
      </c>
      <c r="G84" s="21">
        <f>SUM(G79:G83)</f>
        <v>69</v>
      </c>
      <c r="H84" s="21">
        <f t="shared" si="28"/>
        <v>89</v>
      </c>
      <c r="I84" s="36">
        <f t="shared" si="19"/>
        <v>1.3339328537170263</v>
      </c>
      <c r="K84" s="21">
        <f>SUM(K79:K83)</f>
        <v>40</v>
      </c>
      <c r="L84" s="21">
        <f>SUM(L79:L83)</f>
        <v>64</v>
      </c>
      <c r="M84" s="21">
        <f t="shared" si="29"/>
        <v>104</v>
      </c>
      <c r="N84" s="36">
        <f t="shared" si="20"/>
        <v>1.5938697318007664</v>
      </c>
      <c r="O84" s="21">
        <f>SUM(O79:O83)</f>
        <v>36</v>
      </c>
      <c r="P84" s="21">
        <f>SUM(P79:P83)</f>
        <v>62</v>
      </c>
      <c r="Q84" s="21">
        <f t="shared" si="30"/>
        <v>98</v>
      </c>
      <c r="R84" s="36">
        <f t="shared" si="21"/>
        <v>1.5283842794759825</v>
      </c>
      <c r="S84" s="21">
        <f>SUM(S79:S83)</f>
        <v>81</v>
      </c>
      <c r="T84" s="21">
        <f>SUM(T79:T83)</f>
        <v>128</v>
      </c>
      <c r="U84" s="21">
        <f t="shared" si="31"/>
        <v>209</v>
      </c>
      <c r="V84" s="36">
        <f t="shared" si="22"/>
        <v>2.1418323426931751</v>
      </c>
      <c r="W84" s="24">
        <f>SUM(W79:W83)</f>
        <v>61</v>
      </c>
      <c r="X84" s="24">
        <f>SUM(X79:X83)</f>
        <v>121</v>
      </c>
      <c r="Y84" s="24">
        <f t="shared" si="32"/>
        <v>182</v>
      </c>
      <c r="Z84" s="36">
        <f t="shared" si="23"/>
        <v>2.0670073821692223</v>
      </c>
      <c r="AA84" s="24">
        <f>SUM(AA79:AA83)</f>
        <v>39</v>
      </c>
      <c r="AB84" s="24">
        <f>SUM(AB79:AB83)</f>
        <v>131</v>
      </c>
      <c r="AC84" s="24">
        <f t="shared" si="33"/>
        <v>170</v>
      </c>
      <c r="AD84" s="36">
        <f t="shared" si="24"/>
        <v>2.0383693045563551</v>
      </c>
      <c r="AE84" s="24">
        <f>SUM(AE79:AE83)</f>
        <v>114</v>
      </c>
      <c r="AF84" s="24">
        <f>SUM(AF79:AF83)</f>
        <v>335</v>
      </c>
      <c r="AG84" s="24">
        <f t="shared" si="34"/>
        <v>449</v>
      </c>
      <c r="AH84" s="36">
        <f t="shared" si="25"/>
        <v>2.5746889156488333</v>
      </c>
      <c r="AI84" s="24">
        <f>SUM(AI79:AI83)</f>
        <v>97</v>
      </c>
      <c r="AJ84" s="24">
        <f>SUM(AJ79:AJ83)</f>
        <v>294</v>
      </c>
      <c r="AK84" s="24">
        <f t="shared" si="35"/>
        <v>391</v>
      </c>
      <c r="AL84" s="36">
        <f t="shared" si="26"/>
        <v>2.2033134227431534</v>
      </c>
    </row>
    <row r="85" spans="1:38" x14ac:dyDescent="0.35">
      <c r="A85" s="64" t="s">
        <v>76</v>
      </c>
      <c r="B85" s="19">
        <v>5</v>
      </c>
      <c r="C85" s="19">
        <v>69</v>
      </c>
      <c r="D85" s="32">
        <f t="shared" si="27"/>
        <v>74</v>
      </c>
      <c r="E85" s="9">
        <f t="shared" si="18"/>
        <v>0.6976524936362779</v>
      </c>
      <c r="F85" s="19">
        <v>3</v>
      </c>
      <c r="G85" s="19">
        <v>46</v>
      </c>
      <c r="H85" s="32">
        <f t="shared" si="28"/>
        <v>49</v>
      </c>
      <c r="I85" s="9">
        <f t="shared" si="19"/>
        <v>0.7344124700239808</v>
      </c>
      <c r="K85" s="19">
        <v>7</v>
      </c>
      <c r="L85" s="19">
        <v>109</v>
      </c>
      <c r="M85" s="32">
        <f t="shared" si="29"/>
        <v>116</v>
      </c>
      <c r="N85" s="9">
        <f t="shared" si="20"/>
        <v>1.7777777777777777</v>
      </c>
      <c r="O85" s="19">
        <v>12</v>
      </c>
      <c r="P85" s="19">
        <v>59</v>
      </c>
      <c r="Q85" s="32">
        <f t="shared" si="30"/>
        <v>71</v>
      </c>
      <c r="R85" s="9">
        <f t="shared" si="21"/>
        <v>1.1072988147223957</v>
      </c>
      <c r="S85" s="19">
        <v>16</v>
      </c>
      <c r="T85" s="19">
        <v>96</v>
      </c>
      <c r="U85" s="32">
        <f t="shared" si="31"/>
        <v>112</v>
      </c>
      <c r="V85" s="9">
        <f t="shared" si="22"/>
        <v>1.1477761836441895</v>
      </c>
      <c r="W85" s="20">
        <v>22</v>
      </c>
      <c r="X85" s="20">
        <v>168</v>
      </c>
      <c r="Y85" s="33">
        <f t="shared" si="32"/>
        <v>190</v>
      </c>
      <c r="Z85" s="9">
        <f t="shared" si="23"/>
        <v>2.1578648495173196</v>
      </c>
      <c r="AA85" s="20">
        <v>11</v>
      </c>
      <c r="AB85" s="20">
        <v>98</v>
      </c>
      <c r="AC85" s="33">
        <f t="shared" si="33"/>
        <v>109</v>
      </c>
      <c r="AD85" s="9">
        <f t="shared" si="24"/>
        <v>1.3069544364508392</v>
      </c>
      <c r="AE85" s="20">
        <v>27</v>
      </c>
      <c r="AF85" s="20">
        <v>340</v>
      </c>
      <c r="AG85" s="33">
        <f t="shared" si="34"/>
        <v>367</v>
      </c>
      <c r="AH85" s="9">
        <f t="shared" si="25"/>
        <v>2.1044784678020529</v>
      </c>
      <c r="AI85" s="20">
        <v>53</v>
      </c>
      <c r="AJ85" s="20">
        <v>412</v>
      </c>
      <c r="AK85" s="33">
        <f t="shared" si="35"/>
        <v>465</v>
      </c>
      <c r="AL85" s="9">
        <f t="shared" si="26"/>
        <v>2.6203088019835454</v>
      </c>
    </row>
    <row r="86" spans="1:38" x14ac:dyDescent="0.35">
      <c r="A86" s="65" t="s">
        <v>77</v>
      </c>
      <c r="B86" s="12">
        <v>8</v>
      </c>
      <c r="C86" s="12">
        <v>96</v>
      </c>
      <c r="D86" s="34">
        <f t="shared" si="27"/>
        <v>104</v>
      </c>
      <c r="E86" s="14">
        <f t="shared" si="18"/>
        <v>0.98048458565098517</v>
      </c>
      <c r="F86" s="12">
        <v>6</v>
      </c>
      <c r="G86" s="12">
        <v>62</v>
      </c>
      <c r="H86" s="34">
        <f t="shared" si="28"/>
        <v>68</v>
      </c>
      <c r="I86" s="14">
        <f t="shared" si="19"/>
        <v>1.0191846522781776</v>
      </c>
      <c r="K86" s="12">
        <v>5</v>
      </c>
      <c r="L86" s="12">
        <v>58</v>
      </c>
      <c r="M86" s="34">
        <f t="shared" si="29"/>
        <v>63</v>
      </c>
      <c r="N86" s="14">
        <f t="shared" si="20"/>
        <v>0.96551724137931039</v>
      </c>
      <c r="O86" s="12">
        <v>0</v>
      </c>
      <c r="P86" s="12">
        <v>90</v>
      </c>
      <c r="Q86" s="34">
        <f t="shared" si="30"/>
        <v>90</v>
      </c>
      <c r="R86" s="14">
        <f t="shared" si="21"/>
        <v>1.4036182158452901</v>
      </c>
      <c r="S86" s="12">
        <v>9</v>
      </c>
      <c r="T86" s="12">
        <v>125</v>
      </c>
      <c r="U86" s="34">
        <f t="shared" si="31"/>
        <v>134</v>
      </c>
      <c r="V86" s="14">
        <f t="shared" si="22"/>
        <v>1.3732322197171551</v>
      </c>
      <c r="W86" s="15">
        <v>14</v>
      </c>
      <c r="X86" s="15">
        <v>93</v>
      </c>
      <c r="Y86" s="35">
        <f t="shared" si="32"/>
        <v>107</v>
      </c>
      <c r="Z86" s="14">
        <f t="shared" si="23"/>
        <v>1.2152186257808064</v>
      </c>
      <c r="AA86" s="15">
        <v>9</v>
      </c>
      <c r="AB86" s="15">
        <v>91</v>
      </c>
      <c r="AC86" s="35">
        <f t="shared" si="33"/>
        <v>100</v>
      </c>
      <c r="AD86" s="14">
        <f t="shared" si="24"/>
        <v>1.1990407673860912</v>
      </c>
      <c r="AE86" s="15">
        <v>19</v>
      </c>
      <c r="AF86" s="15">
        <v>132</v>
      </c>
      <c r="AG86" s="35">
        <f t="shared" si="34"/>
        <v>151</v>
      </c>
      <c r="AH86" s="14">
        <f t="shared" si="25"/>
        <v>0.86587533688858298</v>
      </c>
      <c r="AI86" s="15">
        <v>14</v>
      </c>
      <c r="AJ86" s="15">
        <v>116</v>
      </c>
      <c r="AK86" s="35">
        <f t="shared" si="35"/>
        <v>130</v>
      </c>
      <c r="AL86" s="14">
        <f t="shared" si="26"/>
        <v>0.73255945001690526</v>
      </c>
    </row>
    <row r="87" spans="1:38" x14ac:dyDescent="0.35">
      <c r="A87" s="65" t="s">
        <v>78</v>
      </c>
      <c r="B87" s="12">
        <v>0</v>
      </c>
      <c r="C87" s="12">
        <v>0</v>
      </c>
      <c r="D87" s="34">
        <f t="shared" si="27"/>
        <v>0</v>
      </c>
      <c r="E87" s="14">
        <f t="shared" si="18"/>
        <v>0</v>
      </c>
      <c r="F87" s="12">
        <v>0</v>
      </c>
      <c r="G87" s="12">
        <v>2</v>
      </c>
      <c r="H87" s="34">
        <f t="shared" si="28"/>
        <v>2</v>
      </c>
      <c r="I87" s="14">
        <f t="shared" si="19"/>
        <v>2.9976019184652276E-2</v>
      </c>
      <c r="K87" s="12">
        <v>1</v>
      </c>
      <c r="L87" s="12">
        <v>1</v>
      </c>
      <c r="M87" s="34">
        <f t="shared" si="29"/>
        <v>2</v>
      </c>
      <c r="N87" s="14">
        <f t="shared" si="20"/>
        <v>3.0651340996168581E-2</v>
      </c>
      <c r="O87" s="12">
        <v>1</v>
      </c>
      <c r="P87" s="12">
        <v>2</v>
      </c>
      <c r="Q87" s="34">
        <f t="shared" si="30"/>
        <v>3</v>
      </c>
      <c r="R87" s="14">
        <f t="shared" si="21"/>
        <v>4.6787273861509666E-2</v>
      </c>
      <c r="S87" s="12">
        <v>1</v>
      </c>
      <c r="T87" s="12">
        <v>5</v>
      </c>
      <c r="U87" s="34">
        <f t="shared" si="31"/>
        <v>6</v>
      </c>
      <c r="V87" s="14">
        <f t="shared" si="22"/>
        <v>6.1488009838081573E-2</v>
      </c>
      <c r="W87" s="15">
        <v>1</v>
      </c>
      <c r="X87" s="15">
        <v>10</v>
      </c>
      <c r="Y87" s="35">
        <f t="shared" si="32"/>
        <v>11</v>
      </c>
      <c r="Z87" s="14">
        <f t="shared" si="23"/>
        <v>0.1249290176036343</v>
      </c>
      <c r="AA87" s="15">
        <v>1</v>
      </c>
      <c r="AB87" s="15">
        <v>7</v>
      </c>
      <c r="AC87" s="35">
        <f t="shared" si="33"/>
        <v>8</v>
      </c>
      <c r="AD87" s="14">
        <f t="shared" si="24"/>
        <v>9.5923261390887291E-2</v>
      </c>
      <c r="AE87" s="15">
        <v>2</v>
      </c>
      <c r="AF87" s="15">
        <v>8</v>
      </c>
      <c r="AG87" s="35">
        <f t="shared" si="34"/>
        <v>10</v>
      </c>
      <c r="AH87" s="14">
        <f t="shared" si="25"/>
        <v>5.7342737542290266E-2</v>
      </c>
      <c r="AI87" s="15">
        <v>2</v>
      </c>
      <c r="AJ87" s="15">
        <v>11</v>
      </c>
      <c r="AK87" s="35">
        <f t="shared" si="35"/>
        <v>13</v>
      </c>
      <c r="AL87" s="14">
        <f t="shared" si="26"/>
        <v>7.3255945001690512E-2</v>
      </c>
    </row>
    <row r="88" spans="1:38" x14ac:dyDescent="0.35">
      <c r="A88" s="65" t="s">
        <v>79</v>
      </c>
      <c r="B88" s="12">
        <v>26</v>
      </c>
      <c r="C88" s="12">
        <v>200</v>
      </c>
      <c r="D88" s="34">
        <f t="shared" si="27"/>
        <v>226</v>
      </c>
      <c r="E88" s="14">
        <f t="shared" si="18"/>
        <v>2.1306684265107947</v>
      </c>
      <c r="F88" s="12">
        <v>30</v>
      </c>
      <c r="G88" s="12">
        <v>145</v>
      </c>
      <c r="H88" s="34">
        <f t="shared" si="28"/>
        <v>175</v>
      </c>
      <c r="I88" s="14">
        <f t="shared" si="19"/>
        <v>2.6229016786570742</v>
      </c>
      <c r="K88" s="12">
        <v>20</v>
      </c>
      <c r="L88" s="12">
        <v>125</v>
      </c>
      <c r="M88" s="34">
        <f t="shared" si="29"/>
        <v>145</v>
      </c>
      <c r="N88" s="14">
        <f t="shared" si="20"/>
        <v>2.2222222222222223</v>
      </c>
      <c r="O88" s="12">
        <v>36</v>
      </c>
      <c r="P88" s="12">
        <v>158</v>
      </c>
      <c r="Q88" s="34">
        <f t="shared" si="30"/>
        <v>194</v>
      </c>
      <c r="R88" s="14">
        <f t="shared" si="21"/>
        <v>3.0255770430442919</v>
      </c>
      <c r="S88" s="12">
        <v>41</v>
      </c>
      <c r="T88" s="12">
        <v>283</v>
      </c>
      <c r="U88" s="34">
        <f t="shared" si="31"/>
        <v>324</v>
      </c>
      <c r="V88" s="14">
        <f t="shared" si="22"/>
        <v>3.3203525312564048</v>
      </c>
      <c r="W88" s="15">
        <v>57</v>
      </c>
      <c r="X88" s="15">
        <v>320</v>
      </c>
      <c r="Y88" s="35">
        <f t="shared" si="32"/>
        <v>377</v>
      </c>
      <c r="Z88" s="14">
        <f t="shared" si="23"/>
        <v>4.281658148779103</v>
      </c>
      <c r="AA88" s="15">
        <v>58</v>
      </c>
      <c r="AB88" s="15">
        <v>279</v>
      </c>
      <c r="AC88" s="35">
        <f t="shared" si="33"/>
        <v>337</v>
      </c>
      <c r="AD88" s="14">
        <f t="shared" si="24"/>
        <v>4.0407673860911268</v>
      </c>
      <c r="AE88" s="15">
        <v>100</v>
      </c>
      <c r="AF88" s="15">
        <v>532</v>
      </c>
      <c r="AG88" s="35">
        <f t="shared" si="34"/>
        <v>632</v>
      </c>
      <c r="AH88" s="14">
        <f t="shared" si="25"/>
        <v>3.6240610126727448</v>
      </c>
      <c r="AI88" s="15">
        <v>63</v>
      </c>
      <c r="AJ88" s="15">
        <v>415</v>
      </c>
      <c r="AK88" s="35">
        <f t="shared" si="35"/>
        <v>478</v>
      </c>
      <c r="AL88" s="14">
        <f t="shared" si="26"/>
        <v>2.6935647469852362</v>
      </c>
    </row>
    <row r="89" spans="1:38" x14ac:dyDescent="0.35">
      <c r="A89" s="64" t="s">
        <v>80</v>
      </c>
      <c r="B89" s="42">
        <v>2</v>
      </c>
      <c r="C89" s="42">
        <v>4</v>
      </c>
      <c r="D89" s="29">
        <f t="shared" si="27"/>
        <v>6</v>
      </c>
      <c r="E89" s="43">
        <f t="shared" si="18"/>
        <v>5.6566418402941451E-2</v>
      </c>
      <c r="F89" s="42">
        <v>2</v>
      </c>
      <c r="G89" s="42">
        <v>5</v>
      </c>
      <c r="H89" s="29">
        <f t="shared" si="28"/>
        <v>7</v>
      </c>
      <c r="I89" s="43">
        <f t="shared" si="19"/>
        <v>0.10491606714628297</v>
      </c>
      <c r="K89" s="42">
        <v>1</v>
      </c>
      <c r="L89" s="42">
        <v>8</v>
      </c>
      <c r="M89" s="29">
        <f t="shared" si="29"/>
        <v>9</v>
      </c>
      <c r="N89" s="43">
        <f t="shared" si="20"/>
        <v>0.13793103448275862</v>
      </c>
      <c r="O89" s="42">
        <v>3</v>
      </c>
      <c r="P89" s="42">
        <v>13</v>
      </c>
      <c r="Q89" s="29">
        <f t="shared" si="30"/>
        <v>16</v>
      </c>
      <c r="R89" s="43">
        <f t="shared" si="21"/>
        <v>0.24953212726138491</v>
      </c>
      <c r="S89" s="42">
        <v>8</v>
      </c>
      <c r="T89" s="42">
        <v>8</v>
      </c>
      <c r="U89" s="29">
        <f t="shared" si="31"/>
        <v>16</v>
      </c>
      <c r="V89" s="43">
        <f t="shared" si="22"/>
        <v>0.16396802623488421</v>
      </c>
      <c r="W89" s="44">
        <v>4</v>
      </c>
      <c r="X89" s="44">
        <v>24</v>
      </c>
      <c r="Y89" s="31">
        <f t="shared" si="32"/>
        <v>28</v>
      </c>
      <c r="Z89" s="43">
        <f t="shared" si="23"/>
        <v>0.31800113571834188</v>
      </c>
      <c r="AA89" s="44">
        <v>3</v>
      </c>
      <c r="AB89" s="44">
        <v>32</v>
      </c>
      <c r="AC89" s="31">
        <f t="shared" si="33"/>
        <v>35</v>
      </c>
      <c r="AD89" s="43">
        <f t="shared" si="24"/>
        <v>0.41966426858513189</v>
      </c>
      <c r="AE89" s="44">
        <v>9</v>
      </c>
      <c r="AF89" s="44">
        <v>30</v>
      </c>
      <c r="AG89" s="31">
        <f t="shared" si="34"/>
        <v>39</v>
      </c>
      <c r="AH89" s="43">
        <f t="shared" si="25"/>
        <v>0.22363667641493207</v>
      </c>
      <c r="AI89" s="44">
        <v>6</v>
      </c>
      <c r="AJ89" s="44">
        <v>42</v>
      </c>
      <c r="AK89" s="31">
        <f t="shared" si="35"/>
        <v>48</v>
      </c>
      <c r="AL89" s="43">
        <f t="shared" si="26"/>
        <v>0.27048348923701115</v>
      </c>
    </row>
    <row r="90" spans="1:38" x14ac:dyDescent="0.35">
      <c r="A90" s="63" t="s">
        <v>81</v>
      </c>
      <c r="B90" s="21">
        <f>SUM(B85:B89)</f>
        <v>41</v>
      </c>
      <c r="C90" s="21">
        <f>SUM(C85:C89)</f>
        <v>369</v>
      </c>
      <c r="D90" s="21">
        <f t="shared" si="27"/>
        <v>410</v>
      </c>
      <c r="E90" s="36">
        <f t="shared" si="18"/>
        <v>3.865371924200999</v>
      </c>
      <c r="F90" s="21">
        <f>SUM(F85:F89)</f>
        <v>41</v>
      </c>
      <c r="G90" s="21">
        <f>SUM(G85:G89)</f>
        <v>260</v>
      </c>
      <c r="H90" s="21">
        <f t="shared" si="28"/>
        <v>301</v>
      </c>
      <c r="I90" s="36">
        <f t="shared" si="19"/>
        <v>4.5113908872901671</v>
      </c>
      <c r="K90" s="21">
        <f>SUM(K85:K89)</f>
        <v>34</v>
      </c>
      <c r="L90" s="21">
        <f>SUM(L85:L89)</f>
        <v>301</v>
      </c>
      <c r="M90" s="21">
        <f t="shared" si="29"/>
        <v>335</v>
      </c>
      <c r="N90" s="36">
        <f t="shared" si="20"/>
        <v>5.1340996168582373</v>
      </c>
      <c r="O90" s="21">
        <f>SUM(O85:O89)</f>
        <v>52</v>
      </c>
      <c r="P90" s="21">
        <f>SUM(P85:P89)</f>
        <v>322</v>
      </c>
      <c r="Q90" s="21">
        <f t="shared" si="30"/>
        <v>374</v>
      </c>
      <c r="R90" s="36">
        <f t="shared" si="21"/>
        <v>5.8328134747348725</v>
      </c>
      <c r="S90" s="21">
        <f>SUM(S85:S89)</f>
        <v>75</v>
      </c>
      <c r="T90" s="21">
        <f>SUM(T85:T89)</f>
        <v>517</v>
      </c>
      <c r="U90" s="21">
        <f t="shared" si="31"/>
        <v>592</v>
      </c>
      <c r="V90" s="36">
        <f t="shared" si="22"/>
        <v>6.0668169706907156</v>
      </c>
      <c r="W90" s="24">
        <f>SUM(W85:W89)</f>
        <v>98</v>
      </c>
      <c r="X90" s="24">
        <f>SUM(X85:X89)</f>
        <v>615</v>
      </c>
      <c r="Y90" s="24">
        <f t="shared" si="32"/>
        <v>713</v>
      </c>
      <c r="Z90" s="36">
        <f t="shared" si="23"/>
        <v>8.0976717773992046</v>
      </c>
      <c r="AA90" s="24">
        <f>SUM(AA85:AA89)</f>
        <v>82</v>
      </c>
      <c r="AB90" s="24">
        <f>SUM(AB85:AB89)</f>
        <v>507</v>
      </c>
      <c r="AC90" s="24">
        <f t="shared" si="33"/>
        <v>589</v>
      </c>
      <c r="AD90" s="36">
        <f t="shared" si="24"/>
        <v>7.0623501199040764</v>
      </c>
      <c r="AE90" s="24">
        <f>SUM(AE85:AE89)</f>
        <v>157</v>
      </c>
      <c r="AF90" s="24">
        <f>SUM(AF85:AF89)</f>
        <v>1042</v>
      </c>
      <c r="AG90" s="24">
        <f t="shared" si="34"/>
        <v>1199</v>
      </c>
      <c r="AH90" s="36">
        <f t="shared" si="25"/>
        <v>6.8753942313206027</v>
      </c>
      <c r="AI90" s="24">
        <f>SUM(AI85:AI89)</f>
        <v>138</v>
      </c>
      <c r="AJ90" s="24">
        <f>SUM(AJ85:AJ89)</f>
        <v>996</v>
      </c>
      <c r="AK90" s="24">
        <f t="shared" si="35"/>
        <v>1134</v>
      </c>
      <c r="AL90" s="36">
        <f t="shared" si="26"/>
        <v>6.3901724332243894</v>
      </c>
    </row>
    <row r="91" spans="1:38" ht="27" customHeight="1" x14ac:dyDescent="0.35">
      <c r="A91" s="66" t="s">
        <v>151</v>
      </c>
      <c r="B91" s="21">
        <f>+B90+B84+B78+B75</f>
        <v>130</v>
      </c>
      <c r="C91" s="21">
        <f>+C90+C84+C78+C75</f>
        <v>1251</v>
      </c>
      <c r="D91" s="21">
        <f t="shared" si="27"/>
        <v>1381</v>
      </c>
      <c r="E91" s="36">
        <f t="shared" si="18"/>
        <v>13.019703969077023</v>
      </c>
      <c r="F91" s="21">
        <f>+F90+F84+F78+F75</f>
        <v>104</v>
      </c>
      <c r="G91" s="21">
        <f>+G90+G84+G78+G75</f>
        <v>770</v>
      </c>
      <c r="H91" s="21">
        <f t="shared" si="28"/>
        <v>874</v>
      </c>
      <c r="I91" s="36">
        <f t="shared" si="19"/>
        <v>13.099520383693045</v>
      </c>
      <c r="K91" s="21">
        <f>+K90+K84+K78+K75</f>
        <v>111</v>
      </c>
      <c r="L91" s="21">
        <f>+L90+L84+L78+L75</f>
        <v>754</v>
      </c>
      <c r="M91" s="21">
        <f t="shared" si="29"/>
        <v>865</v>
      </c>
      <c r="N91" s="36">
        <f t="shared" si="20"/>
        <v>13.256704980842912</v>
      </c>
      <c r="O91" s="21">
        <f>+O90+O84+O78+O75</f>
        <v>131</v>
      </c>
      <c r="P91" s="21">
        <f>+P90+P84+P78+P75</f>
        <v>764</v>
      </c>
      <c r="Q91" s="21">
        <f t="shared" si="30"/>
        <v>895</v>
      </c>
      <c r="R91" s="36">
        <f t="shared" si="21"/>
        <v>13.958203368683719</v>
      </c>
      <c r="S91" s="21">
        <f>+S90+S84+S78+S75</f>
        <v>249</v>
      </c>
      <c r="T91" s="21">
        <f>+T90+T84+T78+T75</f>
        <v>1280</v>
      </c>
      <c r="U91" s="21">
        <f t="shared" si="31"/>
        <v>1529</v>
      </c>
      <c r="V91" s="36">
        <f t="shared" si="22"/>
        <v>15.669194507071122</v>
      </c>
      <c r="W91" s="24">
        <f>+W90+W84+W78+W75</f>
        <v>251</v>
      </c>
      <c r="X91" s="24">
        <f>+X90+X84+X78+X75</f>
        <v>1327</v>
      </c>
      <c r="Y91" s="24">
        <f t="shared" si="32"/>
        <v>1578</v>
      </c>
      <c r="Z91" s="36">
        <f t="shared" si="23"/>
        <v>17.921635434412266</v>
      </c>
      <c r="AA91" s="24">
        <f>+AA90+AA84+AA78+AA75</f>
        <v>206</v>
      </c>
      <c r="AB91" s="24">
        <f>+AB90+AB84+AB78+AB75</f>
        <v>1143</v>
      </c>
      <c r="AC91" s="24">
        <f t="shared" si="33"/>
        <v>1349</v>
      </c>
      <c r="AD91" s="36">
        <f t="shared" si="24"/>
        <v>16.175059952038371</v>
      </c>
      <c r="AE91" s="24">
        <f>+AE90+AE84+AE78+AE75</f>
        <v>437</v>
      </c>
      <c r="AF91" s="24">
        <f>+AF90+AF84+AF78+AF75</f>
        <v>2446</v>
      </c>
      <c r="AG91" s="24">
        <f t="shared" si="34"/>
        <v>2883</v>
      </c>
      <c r="AH91" s="36">
        <f t="shared" si="25"/>
        <v>16.531911233442283</v>
      </c>
      <c r="AI91" s="24">
        <f>+AI90+AI84+AI78+AI75</f>
        <v>388</v>
      </c>
      <c r="AJ91" s="24">
        <f>+AJ90+AJ84+AJ78+AJ75</f>
        <v>2430</v>
      </c>
      <c r="AK91" s="24">
        <f t="shared" si="35"/>
        <v>2818</v>
      </c>
      <c r="AL91" s="36">
        <f t="shared" si="26"/>
        <v>15.87963484728953</v>
      </c>
    </row>
    <row r="92" spans="1:38" x14ac:dyDescent="0.35">
      <c r="A92" s="64" t="s">
        <v>82</v>
      </c>
      <c r="B92" s="7">
        <v>13</v>
      </c>
      <c r="C92" s="19">
        <v>27</v>
      </c>
      <c r="D92" s="32">
        <f t="shared" si="27"/>
        <v>40</v>
      </c>
      <c r="E92" s="9">
        <f t="shared" si="18"/>
        <v>0.37710945601960971</v>
      </c>
      <c r="F92" s="7">
        <v>8</v>
      </c>
      <c r="G92" s="19">
        <v>26</v>
      </c>
      <c r="H92" s="32">
        <f t="shared" si="28"/>
        <v>34</v>
      </c>
      <c r="I92" s="9">
        <f t="shared" si="19"/>
        <v>0.50959232613908878</v>
      </c>
      <c r="K92" s="7">
        <v>10</v>
      </c>
      <c r="L92" s="19">
        <v>31</v>
      </c>
      <c r="M92" s="32">
        <f t="shared" si="29"/>
        <v>41</v>
      </c>
      <c r="N92" s="9">
        <f t="shared" si="20"/>
        <v>0.62835249042145591</v>
      </c>
      <c r="O92" s="7">
        <v>15</v>
      </c>
      <c r="P92" s="19">
        <v>58</v>
      </c>
      <c r="Q92" s="32">
        <f t="shared" si="30"/>
        <v>73</v>
      </c>
      <c r="R92" s="9">
        <f t="shared" si="21"/>
        <v>1.1384903306300687</v>
      </c>
      <c r="S92" s="7">
        <v>20</v>
      </c>
      <c r="T92" s="19">
        <v>80</v>
      </c>
      <c r="U92" s="32">
        <f t="shared" si="31"/>
        <v>100</v>
      </c>
      <c r="V92" s="9">
        <f t="shared" si="22"/>
        <v>1.0248001639680262</v>
      </c>
      <c r="W92" s="10">
        <v>15</v>
      </c>
      <c r="X92" s="20">
        <v>75</v>
      </c>
      <c r="Y92" s="33">
        <f t="shared" si="32"/>
        <v>90</v>
      </c>
      <c r="Z92" s="9">
        <f t="shared" si="23"/>
        <v>1.0221465076660987</v>
      </c>
      <c r="AA92" s="10">
        <v>29</v>
      </c>
      <c r="AB92" s="20">
        <v>66</v>
      </c>
      <c r="AC92" s="33">
        <f t="shared" si="33"/>
        <v>95</v>
      </c>
      <c r="AD92" s="9">
        <f t="shared" si="24"/>
        <v>1.1390887290167866</v>
      </c>
      <c r="AE92" s="10">
        <v>30</v>
      </c>
      <c r="AF92" s="20">
        <v>180</v>
      </c>
      <c r="AG92" s="33">
        <f t="shared" si="34"/>
        <v>210</v>
      </c>
      <c r="AH92" s="9">
        <f t="shared" si="25"/>
        <v>1.2041974883880957</v>
      </c>
      <c r="AI92" s="10">
        <v>15</v>
      </c>
      <c r="AJ92" s="20">
        <v>239</v>
      </c>
      <c r="AK92" s="33">
        <f t="shared" si="35"/>
        <v>254</v>
      </c>
      <c r="AL92" s="9">
        <f t="shared" si="26"/>
        <v>1.431308463879184</v>
      </c>
    </row>
    <row r="93" spans="1:38" x14ac:dyDescent="0.35">
      <c r="A93" s="65" t="s">
        <v>83</v>
      </c>
      <c r="B93" s="17">
        <v>1</v>
      </c>
      <c r="C93" s="12">
        <v>22</v>
      </c>
      <c r="D93" s="34">
        <f t="shared" si="27"/>
        <v>23</v>
      </c>
      <c r="E93" s="14">
        <f t="shared" si="18"/>
        <v>0.21683793721127559</v>
      </c>
      <c r="F93" s="17">
        <v>7</v>
      </c>
      <c r="G93" s="12">
        <v>19</v>
      </c>
      <c r="H93" s="34">
        <f t="shared" si="28"/>
        <v>26</v>
      </c>
      <c r="I93" s="14">
        <f t="shared" si="19"/>
        <v>0.38968824940047964</v>
      </c>
      <c r="K93" s="17">
        <v>5</v>
      </c>
      <c r="L93" s="12">
        <v>22</v>
      </c>
      <c r="M93" s="34">
        <f t="shared" si="29"/>
        <v>27</v>
      </c>
      <c r="N93" s="14">
        <f t="shared" si="20"/>
        <v>0.41379310344827586</v>
      </c>
      <c r="O93" s="17">
        <v>2</v>
      </c>
      <c r="P93" s="12">
        <v>9</v>
      </c>
      <c r="Q93" s="34">
        <f t="shared" si="30"/>
        <v>11</v>
      </c>
      <c r="R93" s="14">
        <f t="shared" si="21"/>
        <v>0.17155333749220211</v>
      </c>
      <c r="S93" s="17">
        <v>3</v>
      </c>
      <c r="T93" s="12">
        <v>34</v>
      </c>
      <c r="U93" s="34">
        <f t="shared" si="31"/>
        <v>37</v>
      </c>
      <c r="V93" s="14">
        <f t="shared" si="22"/>
        <v>0.37917606066816972</v>
      </c>
      <c r="W93" s="18">
        <v>9</v>
      </c>
      <c r="X93" s="15">
        <v>40</v>
      </c>
      <c r="Y93" s="35">
        <f t="shared" si="32"/>
        <v>49</v>
      </c>
      <c r="Z93" s="14">
        <f t="shared" si="23"/>
        <v>0.55650198750709823</v>
      </c>
      <c r="AA93" s="18">
        <v>13</v>
      </c>
      <c r="AB93" s="15">
        <v>25</v>
      </c>
      <c r="AC93" s="35">
        <f t="shared" si="33"/>
        <v>38</v>
      </c>
      <c r="AD93" s="14">
        <f t="shared" si="24"/>
        <v>0.45563549160671463</v>
      </c>
      <c r="AE93" s="18">
        <v>8</v>
      </c>
      <c r="AF93" s="15">
        <v>112</v>
      </c>
      <c r="AG93" s="35">
        <f t="shared" si="34"/>
        <v>120</v>
      </c>
      <c r="AH93" s="14">
        <f t="shared" si="25"/>
        <v>0.68811285050748316</v>
      </c>
      <c r="AI93" s="18">
        <v>9</v>
      </c>
      <c r="AJ93" s="15">
        <v>93</v>
      </c>
      <c r="AK93" s="35">
        <f t="shared" si="35"/>
        <v>102</v>
      </c>
      <c r="AL93" s="14">
        <f t="shared" si="26"/>
        <v>0.57477741462864873</v>
      </c>
    </row>
    <row r="94" spans="1:38" x14ac:dyDescent="0.35">
      <c r="A94" s="65" t="s">
        <v>84</v>
      </c>
      <c r="B94" s="12">
        <v>8</v>
      </c>
      <c r="C94" s="12">
        <v>22</v>
      </c>
      <c r="D94" s="34">
        <f t="shared" si="27"/>
        <v>30</v>
      </c>
      <c r="E94" s="14">
        <f t="shared" si="18"/>
        <v>0.28283209201470727</v>
      </c>
      <c r="F94" s="12">
        <v>3</v>
      </c>
      <c r="G94" s="12">
        <v>25</v>
      </c>
      <c r="H94" s="34">
        <f t="shared" si="28"/>
        <v>28</v>
      </c>
      <c r="I94" s="14">
        <f t="shared" si="19"/>
        <v>0.41966426858513189</v>
      </c>
      <c r="K94" s="12">
        <v>31</v>
      </c>
      <c r="L94" s="12">
        <v>32</v>
      </c>
      <c r="M94" s="34">
        <f t="shared" si="29"/>
        <v>63</v>
      </c>
      <c r="N94" s="14">
        <f t="shared" si="20"/>
        <v>0.96551724137931039</v>
      </c>
      <c r="O94" s="12">
        <v>43</v>
      </c>
      <c r="P94" s="12">
        <v>13</v>
      </c>
      <c r="Q94" s="34">
        <f t="shared" si="30"/>
        <v>56</v>
      </c>
      <c r="R94" s="14">
        <f t="shared" si="21"/>
        <v>0.87336244541484709</v>
      </c>
      <c r="S94" s="12">
        <v>41</v>
      </c>
      <c r="T94" s="12">
        <v>26</v>
      </c>
      <c r="U94" s="34">
        <f t="shared" si="31"/>
        <v>67</v>
      </c>
      <c r="V94" s="14">
        <f t="shared" si="22"/>
        <v>0.68661610985857757</v>
      </c>
      <c r="W94" s="15">
        <v>15</v>
      </c>
      <c r="X94" s="15">
        <v>35</v>
      </c>
      <c r="Y94" s="35">
        <f t="shared" si="32"/>
        <v>50</v>
      </c>
      <c r="Z94" s="14">
        <f t="shared" si="23"/>
        <v>0.56785917092561045</v>
      </c>
      <c r="AA94" s="15">
        <v>15</v>
      </c>
      <c r="AB94" s="15">
        <v>29</v>
      </c>
      <c r="AC94" s="35">
        <f t="shared" si="33"/>
        <v>44</v>
      </c>
      <c r="AD94" s="14">
        <f t="shared" si="24"/>
        <v>0.52757793764988015</v>
      </c>
      <c r="AE94" s="15">
        <v>70</v>
      </c>
      <c r="AF94" s="15">
        <v>166</v>
      </c>
      <c r="AG94" s="35">
        <f t="shared" si="34"/>
        <v>236</v>
      </c>
      <c r="AH94" s="14">
        <f t="shared" si="25"/>
        <v>1.3532886059980505</v>
      </c>
      <c r="AI94" s="15">
        <v>35</v>
      </c>
      <c r="AJ94" s="15">
        <v>126</v>
      </c>
      <c r="AK94" s="35">
        <f t="shared" si="35"/>
        <v>161</v>
      </c>
      <c r="AL94" s="14">
        <f t="shared" si="26"/>
        <v>0.90724670348247494</v>
      </c>
    </row>
    <row r="95" spans="1:38" x14ac:dyDescent="0.35">
      <c r="A95" s="64" t="s">
        <v>85</v>
      </c>
      <c r="B95" s="19">
        <v>6</v>
      </c>
      <c r="C95" s="19">
        <v>42</v>
      </c>
      <c r="D95" s="32">
        <f t="shared" si="27"/>
        <v>48</v>
      </c>
      <c r="E95" s="9">
        <f t="shared" si="18"/>
        <v>0.45253134722353161</v>
      </c>
      <c r="F95" s="19">
        <v>8</v>
      </c>
      <c r="G95" s="19">
        <v>31</v>
      </c>
      <c r="H95" s="32">
        <f t="shared" si="28"/>
        <v>39</v>
      </c>
      <c r="I95" s="9">
        <f t="shared" si="19"/>
        <v>0.58453237410071945</v>
      </c>
      <c r="K95" s="19">
        <v>1</v>
      </c>
      <c r="L95" s="19">
        <v>14</v>
      </c>
      <c r="M95" s="32">
        <f t="shared" si="29"/>
        <v>15</v>
      </c>
      <c r="N95" s="9">
        <f t="shared" si="20"/>
        <v>0.22988505747126436</v>
      </c>
      <c r="O95" s="19">
        <v>6</v>
      </c>
      <c r="P95" s="19">
        <v>14</v>
      </c>
      <c r="Q95" s="32">
        <f t="shared" si="30"/>
        <v>20</v>
      </c>
      <c r="R95" s="9">
        <f t="shared" si="21"/>
        <v>0.31191515907673117</v>
      </c>
      <c r="S95" s="19">
        <v>13</v>
      </c>
      <c r="T95" s="19">
        <v>30</v>
      </c>
      <c r="U95" s="32">
        <f t="shared" si="31"/>
        <v>43</v>
      </c>
      <c r="V95" s="9">
        <f t="shared" si="22"/>
        <v>0.44066407050625128</v>
      </c>
      <c r="W95" s="20">
        <v>6</v>
      </c>
      <c r="X95" s="20">
        <v>19</v>
      </c>
      <c r="Y95" s="33">
        <f t="shared" si="32"/>
        <v>25</v>
      </c>
      <c r="Z95" s="9">
        <f t="shared" si="23"/>
        <v>0.28392958546280522</v>
      </c>
      <c r="AA95" s="20">
        <v>3</v>
      </c>
      <c r="AB95" s="20">
        <v>28</v>
      </c>
      <c r="AC95" s="33">
        <f t="shared" si="33"/>
        <v>31</v>
      </c>
      <c r="AD95" s="9">
        <f t="shared" si="24"/>
        <v>0.37170263788968827</v>
      </c>
      <c r="AE95" s="20">
        <v>16</v>
      </c>
      <c r="AF95" s="20">
        <v>92</v>
      </c>
      <c r="AG95" s="33">
        <f t="shared" si="34"/>
        <v>108</v>
      </c>
      <c r="AH95" s="9">
        <f t="shared" si="25"/>
        <v>0.61930156545673487</v>
      </c>
      <c r="AI95" s="20">
        <v>18</v>
      </c>
      <c r="AJ95" s="20">
        <v>98</v>
      </c>
      <c r="AK95" s="33">
        <f t="shared" si="35"/>
        <v>116</v>
      </c>
      <c r="AL95" s="9">
        <f t="shared" si="26"/>
        <v>0.65366843232277694</v>
      </c>
    </row>
    <row r="96" spans="1:38" x14ac:dyDescent="0.35">
      <c r="A96" s="63" t="s">
        <v>86</v>
      </c>
      <c r="B96" s="21">
        <f>SUM(B92:B95)</f>
        <v>28</v>
      </c>
      <c r="C96" s="21">
        <f>SUM(C92:C95)</f>
        <v>113</v>
      </c>
      <c r="D96" s="21">
        <f t="shared" si="27"/>
        <v>141</v>
      </c>
      <c r="E96" s="36">
        <f t="shared" si="18"/>
        <v>1.3293108324691243</v>
      </c>
      <c r="F96" s="21">
        <f>SUM(F92:F95)</f>
        <v>26</v>
      </c>
      <c r="G96" s="21">
        <f>SUM(G92:G95)</f>
        <v>101</v>
      </c>
      <c r="H96" s="21">
        <f t="shared" si="28"/>
        <v>127</v>
      </c>
      <c r="I96" s="36">
        <f t="shared" si="19"/>
        <v>1.9034772182254196</v>
      </c>
      <c r="K96" s="21">
        <f>SUM(K92:K95)</f>
        <v>47</v>
      </c>
      <c r="L96" s="21">
        <f>SUM(L92:L95)</f>
        <v>99</v>
      </c>
      <c r="M96" s="21">
        <f t="shared" si="29"/>
        <v>146</v>
      </c>
      <c r="N96" s="36">
        <f t="shared" si="20"/>
        <v>2.2375478927203063</v>
      </c>
      <c r="O96" s="21">
        <f>SUM(O92:O95)</f>
        <v>66</v>
      </c>
      <c r="P96" s="21">
        <f>SUM(P92:P95)</f>
        <v>94</v>
      </c>
      <c r="Q96" s="21">
        <f t="shared" si="30"/>
        <v>160</v>
      </c>
      <c r="R96" s="36">
        <f t="shared" si="21"/>
        <v>2.4953212726138494</v>
      </c>
      <c r="S96" s="21">
        <f>SUM(S92:S95)</f>
        <v>77</v>
      </c>
      <c r="T96" s="21">
        <f>SUM(T92:T95)</f>
        <v>170</v>
      </c>
      <c r="U96" s="21">
        <f t="shared" si="31"/>
        <v>247</v>
      </c>
      <c r="V96" s="36">
        <f t="shared" si="22"/>
        <v>2.5312564050010247</v>
      </c>
      <c r="W96" s="24">
        <f>SUM(W92:W95)</f>
        <v>45</v>
      </c>
      <c r="X96" s="24">
        <f>SUM(X92:X95)</f>
        <v>169</v>
      </c>
      <c r="Y96" s="24">
        <f t="shared" si="32"/>
        <v>214</v>
      </c>
      <c r="Z96" s="36">
        <f t="shared" si="23"/>
        <v>2.4304372515616128</v>
      </c>
      <c r="AA96" s="24">
        <f>SUM(AA92:AA95)</f>
        <v>60</v>
      </c>
      <c r="AB96" s="24">
        <f>SUM(AB92:AB95)</f>
        <v>148</v>
      </c>
      <c r="AC96" s="24">
        <f t="shared" si="33"/>
        <v>208</v>
      </c>
      <c r="AD96" s="36">
        <f t="shared" si="24"/>
        <v>2.4940047961630696</v>
      </c>
      <c r="AE96" s="24">
        <f>SUM(AE92:AE95)</f>
        <v>124</v>
      </c>
      <c r="AF96" s="24">
        <f>SUM(AF92:AF95)</f>
        <v>550</v>
      </c>
      <c r="AG96" s="24">
        <f t="shared" si="34"/>
        <v>674</v>
      </c>
      <c r="AH96" s="36">
        <f t="shared" si="25"/>
        <v>3.8649005103503642</v>
      </c>
      <c r="AI96" s="24">
        <f>SUM(AI92:AI95)</f>
        <v>77</v>
      </c>
      <c r="AJ96" s="24">
        <f>SUM(AJ92:AJ95)</f>
        <v>556</v>
      </c>
      <c r="AK96" s="24">
        <f t="shared" si="35"/>
        <v>633</v>
      </c>
      <c r="AL96" s="36">
        <f t="shared" si="26"/>
        <v>3.5670010143130848</v>
      </c>
    </row>
    <row r="97" spans="1:38" x14ac:dyDescent="0.35">
      <c r="A97" s="64" t="s">
        <v>87</v>
      </c>
      <c r="B97" s="19">
        <v>3</v>
      </c>
      <c r="C97" s="19">
        <v>23</v>
      </c>
      <c r="D97" s="32">
        <f t="shared" si="27"/>
        <v>26</v>
      </c>
      <c r="E97" s="9">
        <f t="shared" si="18"/>
        <v>0.24512114641274629</v>
      </c>
      <c r="F97" s="19">
        <v>2</v>
      </c>
      <c r="G97" s="19">
        <v>26</v>
      </c>
      <c r="H97" s="32">
        <f t="shared" si="28"/>
        <v>28</v>
      </c>
      <c r="I97" s="9">
        <f t="shared" si="19"/>
        <v>0.41966426858513189</v>
      </c>
      <c r="K97" s="19">
        <v>0</v>
      </c>
      <c r="L97" s="19">
        <v>12</v>
      </c>
      <c r="M97" s="32">
        <f t="shared" si="29"/>
        <v>12</v>
      </c>
      <c r="N97" s="9">
        <f t="shared" si="20"/>
        <v>0.18390804597701149</v>
      </c>
      <c r="O97" s="19">
        <v>4</v>
      </c>
      <c r="P97" s="19">
        <v>16</v>
      </c>
      <c r="Q97" s="32">
        <f t="shared" si="30"/>
        <v>20</v>
      </c>
      <c r="R97" s="9">
        <f t="shared" si="21"/>
        <v>0.31191515907673117</v>
      </c>
      <c r="S97" s="19">
        <v>3</v>
      </c>
      <c r="T97" s="19">
        <v>24</v>
      </c>
      <c r="U97" s="32">
        <f t="shared" si="31"/>
        <v>27</v>
      </c>
      <c r="V97" s="9">
        <f t="shared" si="22"/>
        <v>0.27669604427136713</v>
      </c>
      <c r="W97" s="20">
        <v>5</v>
      </c>
      <c r="X97" s="20">
        <v>32</v>
      </c>
      <c r="Y97" s="33">
        <f t="shared" si="32"/>
        <v>37</v>
      </c>
      <c r="Z97" s="9">
        <f t="shared" si="23"/>
        <v>0.42021578648495173</v>
      </c>
      <c r="AA97" s="20">
        <v>4</v>
      </c>
      <c r="AB97" s="20">
        <v>20</v>
      </c>
      <c r="AC97" s="33">
        <f t="shared" si="33"/>
        <v>24</v>
      </c>
      <c r="AD97" s="9">
        <f t="shared" si="24"/>
        <v>0.28776978417266186</v>
      </c>
      <c r="AE97" s="20">
        <v>5</v>
      </c>
      <c r="AF97" s="20">
        <v>47</v>
      </c>
      <c r="AG97" s="33">
        <f t="shared" si="34"/>
        <v>52</v>
      </c>
      <c r="AH97" s="9">
        <f t="shared" si="25"/>
        <v>0.29818223521990939</v>
      </c>
      <c r="AI97" s="20">
        <v>9</v>
      </c>
      <c r="AJ97" s="20">
        <v>35</v>
      </c>
      <c r="AK97" s="33">
        <f t="shared" si="35"/>
        <v>44</v>
      </c>
      <c r="AL97" s="9">
        <f t="shared" si="26"/>
        <v>0.24794319846726023</v>
      </c>
    </row>
    <row r="98" spans="1:38" x14ac:dyDescent="0.35">
      <c r="A98" s="70" t="s">
        <v>88</v>
      </c>
      <c r="B98" s="37">
        <v>1</v>
      </c>
      <c r="C98" s="37">
        <v>7</v>
      </c>
      <c r="D98" s="38">
        <f t="shared" si="27"/>
        <v>8</v>
      </c>
      <c r="E98" s="39">
        <f t="shared" si="18"/>
        <v>7.542189120392194E-2</v>
      </c>
      <c r="F98" s="37">
        <v>1</v>
      </c>
      <c r="G98" s="37">
        <v>1</v>
      </c>
      <c r="H98" s="38">
        <f t="shared" si="28"/>
        <v>2</v>
      </c>
      <c r="I98" s="39">
        <f t="shared" si="19"/>
        <v>2.9976019184652276E-2</v>
      </c>
      <c r="K98" s="37">
        <v>0</v>
      </c>
      <c r="L98" s="37">
        <v>0</v>
      </c>
      <c r="M98" s="38">
        <f t="shared" si="29"/>
        <v>0</v>
      </c>
      <c r="N98" s="39">
        <f t="shared" si="20"/>
        <v>0</v>
      </c>
      <c r="O98" s="37">
        <v>1</v>
      </c>
      <c r="P98" s="37">
        <v>2</v>
      </c>
      <c r="Q98" s="38">
        <f t="shared" si="30"/>
        <v>3</v>
      </c>
      <c r="R98" s="39">
        <f t="shared" si="21"/>
        <v>4.6787273861509666E-2</v>
      </c>
      <c r="S98" s="37">
        <v>1</v>
      </c>
      <c r="T98" s="37">
        <v>3</v>
      </c>
      <c r="U98" s="38">
        <f t="shared" si="31"/>
        <v>4</v>
      </c>
      <c r="V98" s="39">
        <f t="shared" si="22"/>
        <v>4.0992006558721053E-2</v>
      </c>
      <c r="W98" s="40">
        <v>1</v>
      </c>
      <c r="X98" s="40">
        <v>4</v>
      </c>
      <c r="Y98" s="41">
        <f t="shared" si="32"/>
        <v>5</v>
      </c>
      <c r="Z98" s="39">
        <f t="shared" si="23"/>
        <v>5.6785917092561047E-2</v>
      </c>
      <c r="AA98" s="40">
        <v>5</v>
      </c>
      <c r="AB98" s="40">
        <v>8</v>
      </c>
      <c r="AC98" s="41">
        <f t="shared" si="33"/>
        <v>13</v>
      </c>
      <c r="AD98" s="39">
        <f t="shared" si="24"/>
        <v>0.15587529976019185</v>
      </c>
      <c r="AE98" s="40">
        <v>6</v>
      </c>
      <c r="AF98" s="40">
        <v>10</v>
      </c>
      <c r="AG98" s="41">
        <f t="shared" si="34"/>
        <v>16</v>
      </c>
      <c r="AH98" s="39">
        <f t="shared" si="25"/>
        <v>9.1748380067664434E-2</v>
      </c>
      <c r="AI98" s="40">
        <v>2</v>
      </c>
      <c r="AJ98" s="40">
        <v>19</v>
      </c>
      <c r="AK98" s="41">
        <f t="shared" si="35"/>
        <v>21</v>
      </c>
      <c r="AL98" s="39">
        <f t="shared" si="26"/>
        <v>0.11833652654119238</v>
      </c>
    </row>
    <row r="99" spans="1:38" x14ac:dyDescent="0.35">
      <c r="A99" s="63" t="s">
        <v>89</v>
      </c>
      <c r="B99" s="21">
        <f>SUM(B97:B98)</f>
        <v>4</v>
      </c>
      <c r="C99" s="21">
        <f>SUM(C97:C98)</f>
        <v>30</v>
      </c>
      <c r="D99" s="21">
        <f t="shared" si="27"/>
        <v>34</v>
      </c>
      <c r="E99" s="36">
        <f t="shared" si="18"/>
        <v>0.32054303761666825</v>
      </c>
      <c r="F99" s="21">
        <f>SUM(F97:F98)</f>
        <v>3</v>
      </c>
      <c r="G99" s="21">
        <f>SUM(G97:G98)</f>
        <v>27</v>
      </c>
      <c r="H99" s="21">
        <f t="shared" si="28"/>
        <v>30</v>
      </c>
      <c r="I99" s="36">
        <f t="shared" si="19"/>
        <v>0.44964028776978415</v>
      </c>
      <c r="K99" s="21">
        <f>SUM(K97:K98)</f>
        <v>0</v>
      </c>
      <c r="L99" s="21">
        <f>SUM(L97:L98)</f>
        <v>12</v>
      </c>
      <c r="M99" s="21">
        <f t="shared" si="29"/>
        <v>12</v>
      </c>
      <c r="N99" s="36">
        <f t="shared" si="20"/>
        <v>0.18390804597701149</v>
      </c>
      <c r="O99" s="21">
        <f>SUM(O97:O98)</f>
        <v>5</v>
      </c>
      <c r="P99" s="21">
        <f>SUM(P97:P98)</f>
        <v>18</v>
      </c>
      <c r="Q99" s="21">
        <f t="shared" si="30"/>
        <v>23</v>
      </c>
      <c r="R99" s="36">
        <f t="shared" si="21"/>
        <v>0.35870243293824078</v>
      </c>
      <c r="S99" s="21">
        <f>SUM(S97:S98)</f>
        <v>4</v>
      </c>
      <c r="T99" s="21">
        <f>SUM(T97:T98)</f>
        <v>27</v>
      </c>
      <c r="U99" s="21">
        <f t="shared" si="31"/>
        <v>31</v>
      </c>
      <c r="V99" s="36">
        <f t="shared" si="22"/>
        <v>0.31768805083008816</v>
      </c>
      <c r="W99" s="24">
        <f>SUM(W97:W98)</f>
        <v>6</v>
      </c>
      <c r="X99" s="24">
        <f>SUM(X97:X98)</f>
        <v>36</v>
      </c>
      <c r="Y99" s="24">
        <f t="shared" si="32"/>
        <v>42</v>
      </c>
      <c r="Z99" s="36">
        <f t="shared" si="23"/>
        <v>0.47700170357751281</v>
      </c>
      <c r="AA99" s="24">
        <f>SUM(AA97:AA98)</f>
        <v>9</v>
      </c>
      <c r="AB99" s="24">
        <f>SUM(AB97:AB98)</f>
        <v>28</v>
      </c>
      <c r="AC99" s="24">
        <f t="shared" si="33"/>
        <v>37</v>
      </c>
      <c r="AD99" s="36">
        <f t="shared" si="24"/>
        <v>0.44364508393285368</v>
      </c>
      <c r="AE99" s="24">
        <f>SUM(AE97:AE98)</f>
        <v>11</v>
      </c>
      <c r="AF99" s="24">
        <f>SUM(AF97:AF98)</f>
        <v>57</v>
      </c>
      <c r="AG99" s="24">
        <f t="shared" si="34"/>
        <v>68</v>
      </c>
      <c r="AH99" s="36">
        <f t="shared" si="25"/>
        <v>0.38993061528757383</v>
      </c>
      <c r="AI99" s="24">
        <f>SUM(AI97:AI98)</f>
        <v>11</v>
      </c>
      <c r="AJ99" s="24">
        <f>SUM(AJ97:AJ98)</f>
        <v>54</v>
      </c>
      <c r="AK99" s="24">
        <f t="shared" si="35"/>
        <v>65</v>
      </c>
      <c r="AL99" s="36">
        <f t="shared" si="26"/>
        <v>0.36627972500845263</v>
      </c>
    </row>
    <row r="100" spans="1:38" x14ac:dyDescent="0.35">
      <c r="A100" s="64" t="s">
        <v>90</v>
      </c>
      <c r="B100" s="19">
        <v>1</v>
      </c>
      <c r="C100" s="19">
        <v>122</v>
      </c>
      <c r="D100" s="32">
        <f t="shared" si="27"/>
        <v>123</v>
      </c>
      <c r="E100" s="9">
        <f t="shared" si="18"/>
        <v>1.1596115772602997</v>
      </c>
      <c r="F100" s="19">
        <v>5</v>
      </c>
      <c r="G100" s="19">
        <v>168</v>
      </c>
      <c r="H100" s="32">
        <f t="shared" si="28"/>
        <v>173</v>
      </c>
      <c r="I100" s="9">
        <f t="shared" si="19"/>
        <v>2.5929256594724217</v>
      </c>
      <c r="K100" s="19">
        <v>4</v>
      </c>
      <c r="L100" s="19">
        <v>89</v>
      </c>
      <c r="M100" s="32">
        <f t="shared" si="29"/>
        <v>93</v>
      </c>
      <c r="N100" s="9">
        <f t="shared" si="20"/>
        <v>1.4252873563218391</v>
      </c>
      <c r="O100" s="19">
        <v>23</v>
      </c>
      <c r="P100" s="19">
        <v>140</v>
      </c>
      <c r="Q100" s="32">
        <f t="shared" si="30"/>
        <v>163</v>
      </c>
      <c r="R100" s="9">
        <f t="shared" si="21"/>
        <v>2.5421085464753586</v>
      </c>
      <c r="S100" s="19">
        <v>2</v>
      </c>
      <c r="T100" s="19">
        <v>112</v>
      </c>
      <c r="U100" s="32">
        <f t="shared" si="31"/>
        <v>114</v>
      </c>
      <c r="V100" s="9">
        <f t="shared" si="22"/>
        <v>1.1682721869235499</v>
      </c>
      <c r="W100" s="20">
        <v>12</v>
      </c>
      <c r="X100" s="20">
        <v>92</v>
      </c>
      <c r="Y100" s="33">
        <f t="shared" si="32"/>
        <v>104</v>
      </c>
      <c r="Z100" s="9">
        <f t="shared" si="23"/>
        <v>1.1811470755252698</v>
      </c>
      <c r="AA100" s="20">
        <v>8</v>
      </c>
      <c r="AB100" s="20">
        <v>95</v>
      </c>
      <c r="AC100" s="33">
        <f t="shared" si="33"/>
        <v>103</v>
      </c>
      <c r="AD100" s="9">
        <f t="shared" si="24"/>
        <v>1.235011990407674</v>
      </c>
      <c r="AE100" s="20">
        <v>22</v>
      </c>
      <c r="AF100" s="20">
        <v>86</v>
      </c>
      <c r="AG100" s="33">
        <f t="shared" si="34"/>
        <v>108</v>
      </c>
      <c r="AH100" s="9">
        <f t="shared" si="25"/>
        <v>0.61930156545673487</v>
      </c>
      <c r="AI100" s="20">
        <v>8</v>
      </c>
      <c r="AJ100" s="20">
        <v>122</v>
      </c>
      <c r="AK100" s="33">
        <f t="shared" si="35"/>
        <v>130</v>
      </c>
      <c r="AL100" s="9">
        <f t="shared" si="26"/>
        <v>0.73255945001690526</v>
      </c>
    </row>
    <row r="101" spans="1:38" x14ac:dyDescent="0.35">
      <c r="A101" s="65" t="s">
        <v>91</v>
      </c>
      <c r="B101" s="12">
        <v>2</v>
      </c>
      <c r="C101" s="12">
        <v>19</v>
      </c>
      <c r="D101" s="34">
        <f t="shared" si="27"/>
        <v>21</v>
      </c>
      <c r="E101" s="14">
        <f t="shared" si="18"/>
        <v>0.1979824644102951</v>
      </c>
      <c r="F101" s="12">
        <v>2</v>
      </c>
      <c r="G101" s="12">
        <v>28</v>
      </c>
      <c r="H101" s="34">
        <f t="shared" si="28"/>
        <v>30</v>
      </c>
      <c r="I101" s="14">
        <f t="shared" si="19"/>
        <v>0.44964028776978415</v>
      </c>
      <c r="K101" s="12">
        <v>1</v>
      </c>
      <c r="L101" s="12">
        <v>37</v>
      </c>
      <c r="M101" s="34">
        <f t="shared" si="29"/>
        <v>38</v>
      </c>
      <c r="N101" s="14">
        <f t="shared" si="20"/>
        <v>0.58237547892720309</v>
      </c>
      <c r="O101" s="12">
        <v>1</v>
      </c>
      <c r="P101" s="12">
        <v>10</v>
      </c>
      <c r="Q101" s="34">
        <f t="shared" si="30"/>
        <v>11</v>
      </c>
      <c r="R101" s="14">
        <f t="shared" si="21"/>
        <v>0.17155333749220211</v>
      </c>
      <c r="S101" s="12">
        <v>5</v>
      </c>
      <c r="T101" s="12">
        <v>39</v>
      </c>
      <c r="U101" s="34">
        <f t="shared" si="31"/>
        <v>44</v>
      </c>
      <c r="V101" s="14">
        <f t="shared" si="22"/>
        <v>0.45091207214593154</v>
      </c>
      <c r="W101" s="15">
        <v>3</v>
      </c>
      <c r="X101" s="15">
        <v>37</v>
      </c>
      <c r="Y101" s="35">
        <f t="shared" si="32"/>
        <v>40</v>
      </c>
      <c r="Z101" s="14">
        <f t="shared" si="23"/>
        <v>0.45428733674048838</v>
      </c>
      <c r="AA101" s="15">
        <v>8</v>
      </c>
      <c r="AB101" s="15">
        <v>26</v>
      </c>
      <c r="AC101" s="35">
        <f t="shared" si="33"/>
        <v>34</v>
      </c>
      <c r="AD101" s="14">
        <f t="shared" si="24"/>
        <v>0.407673860911271</v>
      </c>
      <c r="AE101" s="15">
        <v>14</v>
      </c>
      <c r="AF101" s="15">
        <v>25</v>
      </c>
      <c r="AG101" s="35">
        <f t="shared" si="34"/>
        <v>39</v>
      </c>
      <c r="AH101" s="14">
        <f t="shared" si="25"/>
        <v>0.22363667641493207</v>
      </c>
      <c r="AI101" s="15">
        <v>4</v>
      </c>
      <c r="AJ101" s="15">
        <v>47</v>
      </c>
      <c r="AK101" s="35">
        <f t="shared" si="35"/>
        <v>51</v>
      </c>
      <c r="AL101" s="14">
        <f t="shared" si="26"/>
        <v>0.28738870731432437</v>
      </c>
    </row>
    <row r="102" spans="1:38" x14ac:dyDescent="0.35">
      <c r="A102" s="65" t="s">
        <v>92</v>
      </c>
      <c r="B102" s="12">
        <v>8</v>
      </c>
      <c r="C102" s="12">
        <v>54</v>
      </c>
      <c r="D102" s="34">
        <f t="shared" si="27"/>
        <v>62</v>
      </c>
      <c r="E102" s="14">
        <f t="shared" si="18"/>
        <v>0.58451965683039508</v>
      </c>
      <c r="F102" s="12">
        <v>6</v>
      </c>
      <c r="G102" s="12">
        <v>54</v>
      </c>
      <c r="H102" s="34">
        <f t="shared" si="28"/>
        <v>60</v>
      </c>
      <c r="I102" s="14">
        <f t="shared" si="19"/>
        <v>0.89928057553956831</v>
      </c>
      <c r="K102" s="12">
        <v>5</v>
      </c>
      <c r="L102" s="12">
        <v>82</v>
      </c>
      <c r="M102" s="34">
        <f t="shared" si="29"/>
        <v>87</v>
      </c>
      <c r="N102" s="14">
        <f t="shared" si="20"/>
        <v>1.3333333333333335</v>
      </c>
      <c r="O102" s="12">
        <v>7</v>
      </c>
      <c r="P102" s="12">
        <v>51</v>
      </c>
      <c r="Q102" s="34">
        <f t="shared" si="30"/>
        <v>58</v>
      </c>
      <c r="R102" s="14">
        <f t="shared" si="21"/>
        <v>0.90455396132252031</v>
      </c>
      <c r="S102" s="12">
        <v>15</v>
      </c>
      <c r="T102" s="12">
        <v>85</v>
      </c>
      <c r="U102" s="34">
        <f t="shared" si="31"/>
        <v>100</v>
      </c>
      <c r="V102" s="14">
        <f t="shared" si="22"/>
        <v>1.0248001639680262</v>
      </c>
      <c r="W102" s="15">
        <v>19</v>
      </c>
      <c r="X102" s="15">
        <v>58</v>
      </c>
      <c r="Y102" s="35">
        <f t="shared" si="32"/>
        <v>77</v>
      </c>
      <c r="Z102" s="14">
        <f t="shared" si="23"/>
        <v>0.87450312322543999</v>
      </c>
      <c r="AA102" s="15">
        <v>22</v>
      </c>
      <c r="AB102" s="15">
        <v>92</v>
      </c>
      <c r="AC102" s="35">
        <f t="shared" si="33"/>
        <v>114</v>
      </c>
      <c r="AD102" s="14">
        <f t="shared" si="24"/>
        <v>1.3669064748201438</v>
      </c>
      <c r="AE102" s="15">
        <v>41</v>
      </c>
      <c r="AF102" s="15">
        <v>171</v>
      </c>
      <c r="AG102" s="35">
        <f t="shared" si="34"/>
        <v>212</v>
      </c>
      <c r="AH102" s="14">
        <f t="shared" si="25"/>
        <v>1.2156660358965539</v>
      </c>
      <c r="AI102" s="15">
        <v>21</v>
      </c>
      <c r="AJ102" s="15">
        <v>144</v>
      </c>
      <c r="AK102" s="35">
        <f t="shared" si="35"/>
        <v>165</v>
      </c>
      <c r="AL102" s="14">
        <f t="shared" si="26"/>
        <v>0.92978699425222588</v>
      </c>
    </row>
    <row r="103" spans="1:38" x14ac:dyDescent="0.35">
      <c r="A103" s="65" t="s">
        <v>93</v>
      </c>
      <c r="B103" s="12">
        <v>19</v>
      </c>
      <c r="C103" s="12">
        <v>389</v>
      </c>
      <c r="D103" s="34">
        <f t="shared" si="27"/>
        <v>408</v>
      </c>
      <c r="E103" s="14">
        <f t="shared" si="18"/>
        <v>3.8465164514000185</v>
      </c>
      <c r="F103" s="12">
        <v>11</v>
      </c>
      <c r="G103" s="12">
        <v>195</v>
      </c>
      <c r="H103" s="34">
        <f t="shared" si="28"/>
        <v>206</v>
      </c>
      <c r="I103" s="14">
        <f t="shared" si="19"/>
        <v>3.0875299760191846</v>
      </c>
      <c r="K103" s="12">
        <v>13</v>
      </c>
      <c r="L103" s="12">
        <v>166</v>
      </c>
      <c r="M103" s="34">
        <f t="shared" si="29"/>
        <v>179</v>
      </c>
      <c r="N103" s="14">
        <f t="shared" si="20"/>
        <v>2.7432950191570882</v>
      </c>
      <c r="O103" s="12">
        <v>20</v>
      </c>
      <c r="P103" s="12">
        <v>238</v>
      </c>
      <c r="Q103" s="34">
        <f t="shared" si="30"/>
        <v>258</v>
      </c>
      <c r="R103" s="14">
        <f t="shared" si="21"/>
        <v>4.0237055520898322</v>
      </c>
      <c r="S103" s="12">
        <v>38</v>
      </c>
      <c r="T103" s="12">
        <v>295</v>
      </c>
      <c r="U103" s="34">
        <f t="shared" si="31"/>
        <v>333</v>
      </c>
      <c r="V103" s="14">
        <f t="shared" si="22"/>
        <v>3.4125845460135271</v>
      </c>
      <c r="W103" s="15">
        <v>47</v>
      </c>
      <c r="X103" s="15">
        <v>341</v>
      </c>
      <c r="Y103" s="35">
        <f t="shared" si="32"/>
        <v>388</v>
      </c>
      <c r="Z103" s="14">
        <f t="shared" si="23"/>
        <v>4.406587166382737</v>
      </c>
      <c r="AA103" s="15">
        <v>45</v>
      </c>
      <c r="AB103" s="15">
        <v>238</v>
      </c>
      <c r="AC103" s="35">
        <f t="shared" si="33"/>
        <v>283</v>
      </c>
      <c r="AD103" s="14">
        <f t="shared" si="24"/>
        <v>3.3932853717026381</v>
      </c>
      <c r="AE103" s="15">
        <v>48</v>
      </c>
      <c r="AF103" s="15">
        <v>448</v>
      </c>
      <c r="AG103" s="35">
        <f t="shared" si="34"/>
        <v>496</v>
      </c>
      <c r="AH103" s="14">
        <f t="shared" si="25"/>
        <v>2.8441997820975975</v>
      </c>
      <c r="AI103" s="15">
        <v>44</v>
      </c>
      <c r="AJ103" s="15">
        <v>473</v>
      </c>
      <c r="AK103" s="35">
        <f t="shared" si="35"/>
        <v>517</v>
      </c>
      <c r="AL103" s="14">
        <f t="shared" si="26"/>
        <v>2.913332581990308</v>
      </c>
    </row>
    <row r="104" spans="1:38" x14ac:dyDescent="0.35">
      <c r="A104" s="64" t="s">
        <v>94</v>
      </c>
      <c r="B104" s="19">
        <v>34</v>
      </c>
      <c r="C104" s="19">
        <v>784</v>
      </c>
      <c r="D104" s="32">
        <f t="shared" si="27"/>
        <v>818</v>
      </c>
      <c r="E104" s="9">
        <f t="shared" si="18"/>
        <v>7.7118883756010188</v>
      </c>
      <c r="F104" s="19">
        <v>23</v>
      </c>
      <c r="G104" s="19">
        <v>396</v>
      </c>
      <c r="H104" s="32">
        <f t="shared" si="28"/>
        <v>419</v>
      </c>
      <c r="I104" s="9">
        <f t="shared" si="19"/>
        <v>6.2799760191846516</v>
      </c>
      <c r="K104" s="19">
        <v>26</v>
      </c>
      <c r="L104" s="19">
        <v>372</v>
      </c>
      <c r="M104" s="32">
        <f t="shared" si="29"/>
        <v>398</v>
      </c>
      <c r="N104" s="9">
        <f t="shared" si="20"/>
        <v>6.0996168582375478</v>
      </c>
      <c r="O104" s="19">
        <v>19</v>
      </c>
      <c r="P104" s="19">
        <v>206</v>
      </c>
      <c r="Q104" s="32">
        <f t="shared" si="30"/>
        <v>225</v>
      </c>
      <c r="R104" s="9">
        <f t="shared" si="21"/>
        <v>3.5090455396132252</v>
      </c>
      <c r="S104" s="19">
        <v>40</v>
      </c>
      <c r="T104" s="19">
        <v>397</v>
      </c>
      <c r="U104" s="32">
        <f t="shared" si="31"/>
        <v>437</v>
      </c>
      <c r="V104" s="9">
        <f t="shared" si="22"/>
        <v>4.478376716540275</v>
      </c>
      <c r="W104" s="20">
        <v>39</v>
      </c>
      <c r="X104" s="20">
        <v>272</v>
      </c>
      <c r="Y104" s="33">
        <f t="shared" si="32"/>
        <v>311</v>
      </c>
      <c r="Z104" s="9">
        <f t="shared" si="23"/>
        <v>3.5320840431572971</v>
      </c>
      <c r="AA104" s="20">
        <v>37</v>
      </c>
      <c r="AB104" s="20">
        <v>275</v>
      </c>
      <c r="AC104" s="33">
        <f t="shared" si="33"/>
        <v>312</v>
      </c>
      <c r="AD104" s="9">
        <f t="shared" si="24"/>
        <v>3.7410071942446042</v>
      </c>
      <c r="AE104" s="20">
        <v>69</v>
      </c>
      <c r="AF104" s="20">
        <v>406</v>
      </c>
      <c r="AG104" s="33">
        <f t="shared" si="34"/>
        <v>475</v>
      </c>
      <c r="AH104" s="9">
        <f t="shared" si="25"/>
        <v>2.7237800332587878</v>
      </c>
      <c r="AI104" s="20">
        <v>63</v>
      </c>
      <c r="AJ104" s="20">
        <v>353</v>
      </c>
      <c r="AK104" s="33">
        <f t="shared" si="35"/>
        <v>416</v>
      </c>
      <c r="AL104" s="9">
        <f t="shared" si="26"/>
        <v>2.3441902400540964</v>
      </c>
    </row>
    <row r="105" spans="1:38" x14ac:dyDescent="0.35">
      <c r="A105" s="63" t="s">
        <v>95</v>
      </c>
      <c r="B105" s="21">
        <f>SUM(B100:B104)</f>
        <v>64</v>
      </c>
      <c r="C105" s="21">
        <f>SUM(C100:C104)</f>
        <v>1368</v>
      </c>
      <c r="D105" s="21">
        <f t="shared" si="27"/>
        <v>1432</v>
      </c>
      <c r="E105" s="36">
        <f t="shared" si="18"/>
        <v>13.500518525502029</v>
      </c>
      <c r="F105" s="21">
        <f>SUM(F100:F104)</f>
        <v>47</v>
      </c>
      <c r="G105" s="21">
        <f>SUM(G100:G104)</f>
        <v>841</v>
      </c>
      <c r="H105" s="21">
        <f t="shared" si="28"/>
        <v>888</v>
      </c>
      <c r="I105" s="36">
        <f t="shared" si="19"/>
        <v>13.309352517985612</v>
      </c>
      <c r="K105" s="21">
        <f>SUM(K100:K104)</f>
        <v>49</v>
      </c>
      <c r="L105" s="21">
        <f>SUM(L100:L104)</f>
        <v>746</v>
      </c>
      <c r="M105" s="21">
        <f t="shared" si="29"/>
        <v>795</v>
      </c>
      <c r="N105" s="36">
        <f t="shared" si="20"/>
        <v>12.183908045977011</v>
      </c>
      <c r="O105" s="21">
        <f>SUM(O100:O104)</f>
        <v>70</v>
      </c>
      <c r="P105" s="21">
        <f>SUM(P100:P104)</f>
        <v>645</v>
      </c>
      <c r="Q105" s="21">
        <f t="shared" si="30"/>
        <v>715</v>
      </c>
      <c r="R105" s="36">
        <f t="shared" si="21"/>
        <v>11.150966936993138</v>
      </c>
      <c r="S105" s="21">
        <f>SUM(S100:S104)</f>
        <v>100</v>
      </c>
      <c r="T105" s="21">
        <f>SUM(T100:T104)</f>
        <v>928</v>
      </c>
      <c r="U105" s="21">
        <f t="shared" si="31"/>
        <v>1028</v>
      </c>
      <c r="V105" s="36">
        <f t="shared" si="22"/>
        <v>10.53494568559131</v>
      </c>
      <c r="W105" s="24">
        <f>SUM(W100:W104)</f>
        <v>120</v>
      </c>
      <c r="X105" s="24">
        <f>SUM(X100:X104)</f>
        <v>800</v>
      </c>
      <c r="Y105" s="24">
        <f t="shared" si="32"/>
        <v>920</v>
      </c>
      <c r="Z105" s="36">
        <f t="shared" si="23"/>
        <v>10.448608745031231</v>
      </c>
      <c r="AA105" s="24">
        <f>SUM(AA100:AA104)</f>
        <v>120</v>
      </c>
      <c r="AB105" s="24">
        <f>SUM(AB100:AB104)</f>
        <v>726</v>
      </c>
      <c r="AC105" s="24">
        <f t="shared" si="33"/>
        <v>846</v>
      </c>
      <c r="AD105" s="36">
        <f t="shared" si="24"/>
        <v>10.143884892086332</v>
      </c>
      <c r="AE105" s="24">
        <f>SUM(AE100:AE104)</f>
        <v>194</v>
      </c>
      <c r="AF105" s="24">
        <f>SUM(AF100:AF104)</f>
        <v>1136</v>
      </c>
      <c r="AG105" s="24">
        <f t="shared" si="34"/>
        <v>1330</v>
      </c>
      <c r="AH105" s="36">
        <f t="shared" si="25"/>
        <v>7.6265840931246052</v>
      </c>
      <c r="AI105" s="24">
        <f>SUM(AI100:AI104)</f>
        <v>140</v>
      </c>
      <c r="AJ105" s="24">
        <f>SUM(AJ100:AJ104)</f>
        <v>1139</v>
      </c>
      <c r="AK105" s="24">
        <f t="shared" si="35"/>
        <v>1279</v>
      </c>
      <c r="AL105" s="36">
        <f t="shared" si="26"/>
        <v>7.2072579736278595</v>
      </c>
    </row>
    <row r="106" spans="1:38" x14ac:dyDescent="0.35">
      <c r="A106" s="65" t="s">
        <v>96</v>
      </c>
      <c r="B106" s="12">
        <v>18</v>
      </c>
      <c r="C106" s="12">
        <v>140</v>
      </c>
      <c r="D106" s="34">
        <f t="shared" si="27"/>
        <v>158</v>
      </c>
      <c r="E106" s="14">
        <f t="shared" si="18"/>
        <v>1.4895823512774582</v>
      </c>
      <c r="F106" s="12">
        <v>15</v>
      </c>
      <c r="G106" s="12">
        <v>98</v>
      </c>
      <c r="H106" s="34">
        <f t="shared" si="28"/>
        <v>113</v>
      </c>
      <c r="I106" s="14">
        <f t="shared" si="19"/>
        <v>1.6936450839328536</v>
      </c>
      <c r="K106" s="12">
        <v>8</v>
      </c>
      <c r="L106" s="12">
        <v>73</v>
      </c>
      <c r="M106" s="34">
        <f t="shared" si="29"/>
        <v>81</v>
      </c>
      <c r="N106" s="14">
        <f t="shared" si="20"/>
        <v>1.2413793103448276</v>
      </c>
      <c r="O106" s="12">
        <v>17</v>
      </c>
      <c r="P106" s="12">
        <v>112</v>
      </c>
      <c r="Q106" s="34">
        <f t="shared" si="30"/>
        <v>129</v>
      </c>
      <c r="R106" s="14">
        <f t="shared" si="21"/>
        <v>2.0118527760449161</v>
      </c>
      <c r="S106" s="12">
        <v>19</v>
      </c>
      <c r="T106" s="12">
        <v>157</v>
      </c>
      <c r="U106" s="34">
        <f t="shared" si="31"/>
        <v>176</v>
      </c>
      <c r="V106" s="14">
        <f t="shared" si="22"/>
        <v>1.8036482885837262</v>
      </c>
      <c r="W106" s="15">
        <v>22</v>
      </c>
      <c r="X106" s="15">
        <v>143</v>
      </c>
      <c r="Y106" s="35">
        <f t="shared" si="32"/>
        <v>165</v>
      </c>
      <c r="Z106" s="14">
        <f t="shared" si="23"/>
        <v>1.8739352640545146</v>
      </c>
      <c r="AA106" s="15">
        <v>35</v>
      </c>
      <c r="AB106" s="15">
        <v>227</v>
      </c>
      <c r="AC106" s="35">
        <f t="shared" si="33"/>
        <v>262</v>
      </c>
      <c r="AD106" s="14">
        <f t="shared" si="24"/>
        <v>3.1414868105515588</v>
      </c>
      <c r="AE106" s="15">
        <v>38</v>
      </c>
      <c r="AF106" s="15">
        <v>380</v>
      </c>
      <c r="AG106" s="35">
        <f t="shared" si="34"/>
        <v>418</v>
      </c>
      <c r="AH106" s="14">
        <f t="shared" si="25"/>
        <v>2.396926429267733</v>
      </c>
      <c r="AI106" s="15">
        <v>59</v>
      </c>
      <c r="AJ106" s="15">
        <v>436</v>
      </c>
      <c r="AK106" s="35">
        <f t="shared" si="35"/>
        <v>495</v>
      </c>
      <c r="AL106" s="14">
        <f t="shared" si="26"/>
        <v>2.7893609827566777</v>
      </c>
    </row>
    <row r="107" spans="1:38" x14ac:dyDescent="0.35">
      <c r="A107" s="64" t="s">
        <v>97</v>
      </c>
      <c r="B107" s="19">
        <v>2</v>
      </c>
      <c r="C107" s="19">
        <v>71</v>
      </c>
      <c r="D107" s="32">
        <f t="shared" si="27"/>
        <v>73</v>
      </c>
      <c r="E107" s="9">
        <f t="shared" si="18"/>
        <v>0.68822475723578769</v>
      </c>
      <c r="F107" s="19">
        <v>0</v>
      </c>
      <c r="G107" s="19">
        <v>31</v>
      </c>
      <c r="H107" s="32">
        <f t="shared" si="28"/>
        <v>31</v>
      </c>
      <c r="I107" s="9">
        <f t="shared" si="19"/>
        <v>0.46462829736211031</v>
      </c>
      <c r="K107" s="19">
        <v>1</v>
      </c>
      <c r="L107" s="19">
        <v>13</v>
      </c>
      <c r="M107" s="32">
        <f t="shared" si="29"/>
        <v>14</v>
      </c>
      <c r="N107" s="9">
        <f t="shared" si="20"/>
        <v>0.21455938697318008</v>
      </c>
      <c r="O107" s="19">
        <v>0</v>
      </c>
      <c r="P107" s="19">
        <v>35</v>
      </c>
      <c r="Q107" s="32">
        <f t="shared" si="30"/>
        <v>35</v>
      </c>
      <c r="R107" s="9">
        <f t="shared" si="21"/>
        <v>0.54585152838427942</v>
      </c>
      <c r="S107" s="19">
        <v>4</v>
      </c>
      <c r="T107" s="19">
        <v>45</v>
      </c>
      <c r="U107" s="32">
        <f t="shared" si="31"/>
        <v>49</v>
      </c>
      <c r="V107" s="9">
        <f t="shared" si="22"/>
        <v>0.50215208034433279</v>
      </c>
      <c r="W107" s="20">
        <v>5</v>
      </c>
      <c r="X107" s="20">
        <v>43</v>
      </c>
      <c r="Y107" s="33">
        <f t="shared" si="32"/>
        <v>48</v>
      </c>
      <c r="Z107" s="9">
        <f t="shared" si="23"/>
        <v>0.54514480408858601</v>
      </c>
      <c r="AA107" s="20">
        <v>0</v>
      </c>
      <c r="AB107" s="20">
        <v>0</v>
      </c>
      <c r="AC107" s="33">
        <f t="shared" si="33"/>
        <v>0</v>
      </c>
      <c r="AD107" s="9">
        <f t="shared" si="24"/>
        <v>0</v>
      </c>
      <c r="AE107" s="20">
        <v>0</v>
      </c>
      <c r="AF107" s="20">
        <v>0</v>
      </c>
      <c r="AG107" s="33">
        <f t="shared" si="34"/>
        <v>0</v>
      </c>
      <c r="AH107" s="9">
        <f t="shared" si="25"/>
        <v>0</v>
      </c>
      <c r="AI107" s="20">
        <v>0</v>
      </c>
      <c r="AJ107" s="20">
        <v>0</v>
      </c>
      <c r="AK107" s="33">
        <f t="shared" si="35"/>
        <v>0</v>
      </c>
      <c r="AL107" s="9">
        <f t="shared" si="26"/>
        <v>0</v>
      </c>
    </row>
    <row r="108" spans="1:38" x14ac:dyDescent="0.35">
      <c r="A108" s="65" t="s">
        <v>98</v>
      </c>
      <c r="B108" s="17">
        <v>1</v>
      </c>
      <c r="C108" s="12">
        <v>30</v>
      </c>
      <c r="D108" s="34">
        <f t="shared" si="27"/>
        <v>31</v>
      </c>
      <c r="E108" s="14">
        <f t="shared" si="18"/>
        <v>0.29225982841519754</v>
      </c>
      <c r="F108" s="17">
        <v>2</v>
      </c>
      <c r="G108" s="12">
        <v>29</v>
      </c>
      <c r="H108" s="34">
        <f t="shared" si="28"/>
        <v>31</v>
      </c>
      <c r="I108" s="14">
        <f t="shared" si="19"/>
        <v>0.46462829736211031</v>
      </c>
      <c r="K108" s="17">
        <v>2</v>
      </c>
      <c r="L108" s="12">
        <v>17</v>
      </c>
      <c r="M108" s="34">
        <f t="shared" si="29"/>
        <v>19</v>
      </c>
      <c r="N108" s="14">
        <f t="shared" si="20"/>
        <v>0.29118773946360155</v>
      </c>
      <c r="O108" s="17">
        <v>4</v>
      </c>
      <c r="P108" s="12">
        <v>29</v>
      </c>
      <c r="Q108" s="34">
        <f t="shared" si="30"/>
        <v>33</v>
      </c>
      <c r="R108" s="14">
        <f t="shared" si="21"/>
        <v>0.51466001247660631</v>
      </c>
      <c r="S108" s="17">
        <v>5</v>
      </c>
      <c r="T108" s="12">
        <v>27</v>
      </c>
      <c r="U108" s="34">
        <f t="shared" si="31"/>
        <v>32</v>
      </c>
      <c r="V108" s="14">
        <f t="shared" si="22"/>
        <v>0.32793605246976842</v>
      </c>
      <c r="W108" s="18">
        <v>7</v>
      </c>
      <c r="X108" s="15">
        <v>42</v>
      </c>
      <c r="Y108" s="35">
        <f t="shared" si="32"/>
        <v>49</v>
      </c>
      <c r="Z108" s="14">
        <f t="shared" si="23"/>
        <v>0.55650198750709823</v>
      </c>
      <c r="AA108" s="18">
        <v>4</v>
      </c>
      <c r="AB108" s="15">
        <v>55</v>
      </c>
      <c r="AC108" s="35">
        <f t="shared" si="33"/>
        <v>59</v>
      </c>
      <c r="AD108" s="14">
        <f t="shared" si="24"/>
        <v>0.70743405275779381</v>
      </c>
      <c r="AE108" s="18">
        <v>1</v>
      </c>
      <c r="AF108" s="15">
        <v>102</v>
      </c>
      <c r="AG108" s="35">
        <f t="shared" si="34"/>
        <v>103</v>
      </c>
      <c r="AH108" s="14">
        <f t="shared" si="25"/>
        <v>0.5906301966855898</v>
      </c>
      <c r="AI108" s="15">
        <v>3</v>
      </c>
      <c r="AJ108" s="15">
        <v>58</v>
      </c>
      <c r="AK108" s="35">
        <f t="shared" si="35"/>
        <v>61</v>
      </c>
      <c r="AL108" s="14">
        <f t="shared" si="26"/>
        <v>0.34373943423870168</v>
      </c>
    </row>
    <row r="109" spans="1:38" x14ac:dyDescent="0.35">
      <c r="A109" s="65" t="s">
        <v>99</v>
      </c>
      <c r="B109" s="12">
        <v>6</v>
      </c>
      <c r="C109" s="12">
        <v>35</v>
      </c>
      <c r="D109" s="34">
        <f t="shared" si="27"/>
        <v>41</v>
      </c>
      <c r="E109" s="14">
        <f t="shared" si="18"/>
        <v>0.38653719242009993</v>
      </c>
      <c r="F109" s="12">
        <v>7</v>
      </c>
      <c r="G109" s="12">
        <v>35</v>
      </c>
      <c r="H109" s="34">
        <f t="shared" si="28"/>
        <v>42</v>
      </c>
      <c r="I109" s="14">
        <f t="shared" si="19"/>
        <v>0.62949640287769781</v>
      </c>
      <c r="K109" s="12">
        <v>7</v>
      </c>
      <c r="L109" s="12">
        <v>26</v>
      </c>
      <c r="M109" s="34">
        <f t="shared" si="29"/>
        <v>33</v>
      </c>
      <c r="N109" s="14">
        <f t="shared" si="20"/>
        <v>0.50574712643678155</v>
      </c>
      <c r="O109" s="12">
        <v>3</v>
      </c>
      <c r="P109" s="12">
        <v>40</v>
      </c>
      <c r="Q109" s="34">
        <f t="shared" si="30"/>
        <v>43</v>
      </c>
      <c r="R109" s="14">
        <f t="shared" si="21"/>
        <v>0.67061759201497195</v>
      </c>
      <c r="S109" s="12">
        <v>13</v>
      </c>
      <c r="T109" s="12">
        <v>52</v>
      </c>
      <c r="U109" s="34">
        <f t="shared" si="31"/>
        <v>65</v>
      </c>
      <c r="V109" s="14">
        <f t="shared" si="22"/>
        <v>0.66612010657921705</v>
      </c>
      <c r="W109" s="15">
        <v>7</v>
      </c>
      <c r="X109" s="15">
        <v>46</v>
      </c>
      <c r="Y109" s="35">
        <f t="shared" si="32"/>
        <v>53</v>
      </c>
      <c r="Z109" s="14">
        <f t="shared" si="23"/>
        <v>0.6019307211811471</v>
      </c>
      <c r="AA109" s="15">
        <v>12</v>
      </c>
      <c r="AB109" s="15">
        <v>60</v>
      </c>
      <c r="AC109" s="35">
        <f t="shared" si="33"/>
        <v>72</v>
      </c>
      <c r="AD109" s="14">
        <f t="shared" si="24"/>
        <v>0.86330935251798557</v>
      </c>
      <c r="AE109" s="15">
        <v>12</v>
      </c>
      <c r="AF109" s="15">
        <v>81</v>
      </c>
      <c r="AG109" s="35">
        <f t="shared" si="34"/>
        <v>93</v>
      </c>
      <c r="AH109" s="14">
        <f t="shared" si="25"/>
        <v>0.53328745914329956</v>
      </c>
      <c r="AI109" s="15">
        <v>7</v>
      </c>
      <c r="AJ109" s="15">
        <v>79</v>
      </c>
      <c r="AK109" s="35">
        <f t="shared" si="35"/>
        <v>86</v>
      </c>
      <c r="AL109" s="14">
        <f t="shared" si="26"/>
        <v>0.48461625154964494</v>
      </c>
    </row>
    <row r="110" spans="1:38" x14ac:dyDescent="0.35">
      <c r="A110" s="65" t="s">
        <v>100</v>
      </c>
      <c r="B110" s="17">
        <v>6</v>
      </c>
      <c r="C110" s="12">
        <v>30</v>
      </c>
      <c r="D110" s="34">
        <f t="shared" si="27"/>
        <v>36</v>
      </c>
      <c r="E110" s="14">
        <f t="shared" si="18"/>
        <v>0.33939851041764874</v>
      </c>
      <c r="F110" s="17">
        <v>2</v>
      </c>
      <c r="G110" s="12">
        <v>18</v>
      </c>
      <c r="H110" s="34">
        <f t="shared" si="28"/>
        <v>20</v>
      </c>
      <c r="I110" s="14">
        <f t="shared" si="19"/>
        <v>0.29976019184652281</v>
      </c>
      <c r="K110" s="17">
        <v>2</v>
      </c>
      <c r="L110" s="12">
        <v>15</v>
      </c>
      <c r="M110" s="34">
        <f t="shared" si="29"/>
        <v>17</v>
      </c>
      <c r="N110" s="14">
        <f t="shared" si="20"/>
        <v>0.26053639846743293</v>
      </c>
      <c r="O110" s="17">
        <v>7</v>
      </c>
      <c r="P110" s="12">
        <v>22</v>
      </c>
      <c r="Q110" s="34">
        <f t="shared" si="30"/>
        <v>29</v>
      </c>
      <c r="R110" s="14">
        <f t="shared" si="21"/>
        <v>0.45227698066126015</v>
      </c>
      <c r="S110" s="17">
        <v>4</v>
      </c>
      <c r="T110" s="12">
        <v>31</v>
      </c>
      <c r="U110" s="34">
        <f t="shared" si="31"/>
        <v>35</v>
      </c>
      <c r="V110" s="14">
        <f t="shared" si="22"/>
        <v>0.3586800573888092</v>
      </c>
      <c r="W110" s="18">
        <v>6</v>
      </c>
      <c r="X110" s="15">
        <v>20</v>
      </c>
      <c r="Y110" s="35">
        <f t="shared" si="32"/>
        <v>26</v>
      </c>
      <c r="Z110" s="14">
        <f t="shared" si="23"/>
        <v>0.29528676888131744</v>
      </c>
      <c r="AA110" s="18">
        <v>12</v>
      </c>
      <c r="AB110" s="15">
        <v>48</v>
      </c>
      <c r="AC110" s="35">
        <f t="shared" si="33"/>
        <v>60</v>
      </c>
      <c r="AD110" s="14">
        <f t="shared" si="24"/>
        <v>0.71942446043165476</v>
      </c>
      <c r="AE110" s="18">
        <v>15</v>
      </c>
      <c r="AF110" s="15">
        <v>60</v>
      </c>
      <c r="AG110" s="35">
        <f t="shared" si="34"/>
        <v>75</v>
      </c>
      <c r="AH110" s="14">
        <f t="shared" si="25"/>
        <v>0.43007053156717701</v>
      </c>
      <c r="AI110" s="15">
        <v>8</v>
      </c>
      <c r="AJ110" s="15">
        <v>65</v>
      </c>
      <c r="AK110" s="35">
        <f t="shared" si="35"/>
        <v>73</v>
      </c>
      <c r="AL110" s="14">
        <f t="shared" si="26"/>
        <v>0.41136030654795447</v>
      </c>
    </row>
    <row r="111" spans="1:38" x14ac:dyDescent="0.35">
      <c r="A111" s="64" t="s">
        <v>101</v>
      </c>
      <c r="B111" s="19">
        <v>4</v>
      </c>
      <c r="C111" s="19">
        <v>18</v>
      </c>
      <c r="D111" s="32">
        <f t="shared" si="27"/>
        <v>22</v>
      </c>
      <c r="E111" s="9">
        <f t="shared" si="18"/>
        <v>0.20741020081078534</v>
      </c>
      <c r="F111" s="19">
        <v>3</v>
      </c>
      <c r="G111" s="19">
        <v>9</v>
      </c>
      <c r="H111" s="32">
        <f t="shared" si="28"/>
        <v>12</v>
      </c>
      <c r="I111" s="9">
        <f t="shared" si="19"/>
        <v>0.17985611510791369</v>
      </c>
      <c r="K111" s="19">
        <v>4</v>
      </c>
      <c r="L111" s="19">
        <v>15</v>
      </c>
      <c r="M111" s="32">
        <f t="shared" si="29"/>
        <v>19</v>
      </c>
      <c r="N111" s="9">
        <f t="shared" si="20"/>
        <v>0.29118773946360155</v>
      </c>
      <c r="O111" s="19">
        <v>7</v>
      </c>
      <c r="P111" s="19">
        <v>28</v>
      </c>
      <c r="Q111" s="32">
        <f t="shared" si="30"/>
        <v>35</v>
      </c>
      <c r="R111" s="9">
        <f t="shared" si="21"/>
        <v>0.54585152838427942</v>
      </c>
      <c r="S111" s="19">
        <v>4</v>
      </c>
      <c r="T111" s="19">
        <v>42</v>
      </c>
      <c r="U111" s="32">
        <f t="shared" si="31"/>
        <v>46</v>
      </c>
      <c r="V111" s="9">
        <f t="shared" si="22"/>
        <v>0.47140807542529206</v>
      </c>
      <c r="W111" s="20">
        <v>5</v>
      </c>
      <c r="X111" s="20">
        <v>32</v>
      </c>
      <c r="Y111" s="33">
        <f t="shared" si="32"/>
        <v>37</v>
      </c>
      <c r="Z111" s="9">
        <f t="shared" si="23"/>
        <v>0.42021578648495173</v>
      </c>
      <c r="AA111" s="20">
        <v>7</v>
      </c>
      <c r="AB111" s="20">
        <v>42</v>
      </c>
      <c r="AC111" s="33">
        <f t="shared" si="33"/>
        <v>49</v>
      </c>
      <c r="AD111" s="9">
        <f t="shared" si="24"/>
        <v>0.58752997601918466</v>
      </c>
      <c r="AE111" s="20">
        <v>14</v>
      </c>
      <c r="AF111" s="20">
        <v>79</v>
      </c>
      <c r="AG111" s="33">
        <f t="shared" si="34"/>
        <v>93</v>
      </c>
      <c r="AH111" s="9">
        <f t="shared" si="25"/>
        <v>0.53328745914329956</v>
      </c>
      <c r="AI111" s="20">
        <v>6</v>
      </c>
      <c r="AJ111" s="20">
        <v>63</v>
      </c>
      <c r="AK111" s="33">
        <f t="shared" si="35"/>
        <v>69</v>
      </c>
      <c r="AL111" s="9">
        <f t="shared" si="26"/>
        <v>0.38882001577820352</v>
      </c>
    </row>
    <row r="112" spans="1:38" x14ac:dyDescent="0.35">
      <c r="A112" s="63" t="s">
        <v>102</v>
      </c>
      <c r="B112" s="21">
        <f>SUM(B106:B111)</f>
        <v>37</v>
      </c>
      <c r="C112" s="21">
        <f>SUM(C106:C111)</f>
        <v>324</v>
      </c>
      <c r="D112" s="21">
        <f t="shared" si="27"/>
        <v>361</v>
      </c>
      <c r="E112" s="36">
        <f t="shared" si="18"/>
        <v>3.4034128405769777</v>
      </c>
      <c r="F112" s="21">
        <f>SUM(F106:F111)</f>
        <v>29</v>
      </c>
      <c r="G112" s="21">
        <f>SUM(G106:G111)</f>
        <v>220</v>
      </c>
      <c r="H112" s="21">
        <f t="shared" si="28"/>
        <v>249</v>
      </c>
      <c r="I112" s="36">
        <f t="shared" si="19"/>
        <v>3.7320143884892083</v>
      </c>
      <c r="K112" s="21">
        <f>SUM(K106:K111)</f>
        <v>24</v>
      </c>
      <c r="L112" s="21">
        <f>SUM(L106:L111)</f>
        <v>159</v>
      </c>
      <c r="M112" s="21">
        <f t="shared" si="29"/>
        <v>183</v>
      </c>
      <c r="N112" s="36">
        <f t="shared" si="20"/>
        <v>2.8045977011494254</v>
      </c>
      <c r="O112" s="21">
        <f>SUM(O106:O111)</f>
        <v>38</v>
      </c>
      <c r="P112" s="21">
        <f>SUM(P106:P111)</f>
        <v>266</v>
      </c>
      <c r="Q112" s="21">
        <f t="shared" si="30"/>
        <v>304</v>
      </c>
      <c r="R112" s="36">
        <f t="shared" si="21"/>
        <v>4.7411104179663131</v>
      </c>
      <c r="S112" s="21">
        <f>SUM(S106:S111)</f>
        <v>49</v>
      </c>
      <c r="T112" s="21">
        <f>SUM(T106:T111)</f>
        <v>354</v>
      </c>
      <c r="U112" s="21">
        <f t="shared" si="31"/>
        <v>403</v>
      </c>
      <c r="V112" s="36">
        <f t="shared" si="22"/>
        <v>4.1299446607911454</v>
      </c>
      <c r="W112" s="24">
        <f>SUM(W106:W111)</f>
        <v>52</v>
      </c>
      <c r="X112" s="24">
        <f>SUM(X106:X111)</f>
        <v>326</v>
      </c>
      <c r="Y112" s="24">
        <f t="shared" si="32"/>
        <v>378</v>
      </c>
      <c r="Z112" s="36">
        <f t="shared" si="23"/>
        <v>4.2930153321976157</v>
      </c>
      <c r="AA112" s="24">
        <f>SUM(AA106:AA111)</f>
        <v>70</v>
      </c>
      <c r="AB112" s="24">
        <f>SUM(AB106:AB111)</f>
        <v>432</v>
      </c>
      <c r="AC112" s="24">
        <f t="shared" si="33"/>
        <v>502</v>
      </c>
      <c r="AD112" s="36">
        <f t="shared" si="24"/>
        <v>6.0191846522781773</v>
      </c>
      <c r="AE112" s="24">
        <f>SUM(AE106:AE111)</f>
        <v>80</v>
      </c>
      <c r="AF112" s="24">
        <f>SUM(AF106:AF111)</f>
        <v>702</v>
      </c>
      <c r="AG112" s="24">
        <f t="shared" si="34"/>
        <v>782</v>
      </c>
      <c r="AH112" s="36">
        <f t="shared" si="25"/>
        <v>4.4842020758070991</v>
      </c>
      <c r="AI112" s="24">
        <f>SUM(AI106:AI111)</f>
        <v>83</v>
      </c>
      <c r="AJ112" s="24">
        <f>SUM(AJ106:AJ111)</f>
        <v>701</v>
      </c>
      <c r="AK112" s="24">
        <f t="shared" si="35"/>
        <v>784</v>
      </c>
      <c r="AL112" s="36">
        <f t="shared" si="26"/>
        <v>4.4178969908711823</v>
      </c>
    </row>
    <row r="113" spans="1:38" x14ac:dyDescent="0.35">
      <c r="A113" s="64" t="s">
        <v>103</v>
      </c>
      <c r="B113" s="19">
        <v>3</v>
      </c>
      <c r="C113" s="19">
        <v>45</v>
      </c>
      <c r="D113" s="32">
        <f t="shared" si="27"/>
        <v>48</v>
      </c>
      <c r="E113" s="9">
        <f t="shared" si="18"/>
        <v>0.45253134722353161</v>
      </c>
      <c r="F113" s="19">
        <v>2</v>
      </c>
      <c r="G113" s="19">
        <v>10</v>
      </c>
      <c r="H113" s="32">
        <f t="shared" si="28"/>
        <v>12</v>
      </c>
      <c r="I113" s="9">
        <f t="shared" si="19"/>
        <v>0.17985611510791369</v>
      </c>
      <c r="K113" s="19">
        <v>2</v>
      </c>
      <c r="L113" s="19">
        <v>24</v>
      </c>
      <c r="M113" s="32">
        <f t="shared" si="29"/>
        <v>26</v>
      </c>
      <c r="N113" s="9">
        <f t="shared" si="20"/>
        <v>0.3984674329501916</v>
      </c>
      <c r="O113" s="19">
        <v>0</v>
      </c>
      <c r="P113" s="19">
        <v>26</v>
      </c>
      <c r="Q113" s="32">
        <f t="shared" si="30"/>
        <v>26</v>
      </c>
      <c r="R113" s="9">
        <f t="shared" si="21"/>
        <v>0.40548970679975044</v>
      </c>
      <c r="S113" s="19">
        <v>7</v>
      </c>
      <c r="T113" s="19">
        <v>36</v>
      </c>
      <c r="U113" s="32">
        <f t="shared" si="31"/>
        <v>43</v>
      </c>
      <c r="V113" s="9">
        <f t="shared" si="22"/>
        <v>0.44066407050625128</v>
      </c>
      <c r="W113" s="20">
        <v>8</v>
      </c>
      <c r="X113" s="20">
        <v>49</v>
      </c>
      <c r="Y113" s="33">
        <f t="shared" si="32"/>
        <v>57</v>
      </c>
      <c r="Z113" s="9">
        <f t="shared" si="23"/>
        <v>0.64735945485519586</v>
      </c>
      <c r="AA113" s="20">
        <v>1</v>
      </c>
      <c r="AB113" s="20">
        <v>47</v>
      </c>
      <c r="AC113" s="33">
        <f t="shared" si="33"/>
        <v>48</v>
      </c>
      <c r="AD113" s="9">
        <f t="shared" si="24"/>
        <v>0.57553956834532372</v>
      </c>
      <c r="AE113" s="20">
        <v>10</v>
      </c>
      <c r="AF113" s="20">
        <v>66</v>
      </c>
      <c r="AG113" s="33">
        <f t="shared" si="34"/>
        <v>76</v>
      </c>
      <c r="AH113" s="9">
        <f t="shared" si="25"/>
        <v>0.43580480532140603</v>
      </c>
      <c r="AI113" s="20">
        <v>6</v>
      </c>
      <c r="AJ113" s="20">
        <v>43</v>
      </c>
      <c r="AK113" s="33">
        <f t="shared" si="35"/>
        <v>49</v>
      </c>
      <c r="AL113" s="9">
        <f t="shared" si="26"/>
        <v>0.27611856192944889</v>
      </c>
    </row>
    <row r="114" spans="1:38" x14ac:dyDescent="0.35">
      <c r="A114" s="70" t="s">
        <v>104</v>
      </c>
      <c r="B114" s="37">
        <v>6</v>
      </c>
      <c r="C114" s="37">
        <v>50</v>
      </c>
      <c r="D114" s="38">
        <f t="shared" si="27"/>
        <v>56</v>
      </c>
      <c r="E114" s="39">
        <f t="shared" si="18"/>
        <v>0.52795323842745356</v>
      </c>
      <c r="F114" s="37">
        <v>9</v>
      </c>
      <c r="G114" s="37">
        <v>17</v>
      </c>
      <c r="H114" s="38">
        <f t="shared" si="28"/>
        <v>26</v>
      </c>
      <c r="I114" s="39">
        <f t="shared" si="19"/>
        <v>0.38968824940047964</v>
      </c>
      <c r="K114" s="37">
        <v>2</v>
      </c>
      <c r="L114" s="37">
        <v>24</v>
      </c>
      <c r="M114" s="38">
        <f t="shared" si="29"/>
        <v>26</v>
      </c>
      <c r="N114" s="39">
        <f t="shared" si="20"/>
        <v>0.3984674329501916</v>
      </c>
      <c r="O114" s="37">
        <v>3</v>
      </c>
      <c r="P114" s="37">
        <v>22</v>
      </c>
      <c r="Q114" s="38">
        <f t="shared" si="30"/>
        <v>25</v>
      </c>
      <c r="R114" s="39">
        <f t="shared" si="21"/>
        <v>0.38989394884591394</v>
      </c>
      <c r="S114" s="37">
        <v>7</v>
      </c>
      <c r="T114" s="37">
        <v>35</v>
      </c>
      <c r="U114" s="38">
        <f t="shared" si="31"/>
        <v>42</v>
      </c>
      <c r="V114" s="39">
        <f t="shared" si="22"/>
        <v>0.43041606886657102</v>
      </c>
      <c r="W114" s="40">
        <v>6</v>
      </c>
      <c r="X114" s="40">
        <v>20</v>
      </c>
      <c r="Y114" s="41">
        <f t="shared" si="32"/>
        <v>26</v>
      </c>
      <c r="Z114" s="39">
        <f t="shared" si="23"/>
        <v>0.29528676888131744</v>
      </c>
      <c r="AA114" s="40">
        <v>5</v>
      </c>
      <c r="AB114" s="40">
        <v>39</v>
      </c>
      <c r="AC114" s="41">
        <f t="shared" si="33"/>
        <v>44</v>
      </c>
      <c r="AD114" s="39">
        <f t="shared" si="24"/>
        <v>0.52757793764988015</v>
      </c>
      <c r="AE114" s="40">
        <v>7</v>
      </c>
      <c r="AF114" s="40">
        <v>97</v>
      </c>
      <c r="AG114" s="41">
        <f t="shared" si="34"/>
        <v>104</v>
      </c>
      <c r="AH114" s="39">
        <f t="shared" si="25"/>
        <v>0.59636447043981877</v>
      </c>
      <c r="AI114" s="40">
        <v>7</v>
      </c>
      <c r="AJ114" s="40">
        <v>91</v>
      </c>
      <c r="AK114" s="41">
        <f t="shared" si="35"/>
        <v>98</v>
      </c>
      <c r="AL114" s="39">
        <f t="shared" si="26"/>
        <v>0.55223712385889778</v>
      </c>
    </row>
    <row r="115" spans="1:38" x14ac:dyDescent="0.35">
      <c r="A115" s="63" t="s">
        <v>105</v>
      </c>
      <c r="B115" s="21">
        <f>SUM(B113:B114)</f>
        <v>9</v>
      </c>
      <c r="C115" s="21">
        <f>SUM(C113:C114)</f>
        <v>95</v>
      </c>
      <c r="D115" s="21">
        <f t="shared" si="27"/>
        <v>104</v>
      </c>
      <c r="E115" s="36">
        <f t="shared" si="18"/>
        <v>0.98048458565098517</v>
      </c>
      <c r="F115" s="21">
        <f>SUM(F113:F114)</f>
        <v>11</v>
      </c>
      <c r="G115" s="21">
        <f>SUM(G113:G114)</f>
        <v>27</v>
      </c>
      <c r="H115" s="21">
        <f t="shared" si="28"/>
        <v>38</v>
      </c>
      <c r="I115" s="36">
        <f t="shared" si="19"/>
        <v>0.5695443645083933</v>
      </c>
      <c r="K115" s="21">
        <f>SUM(K113:K114)</f>
        <v>4</v>
      </c>
      <c r="L115" s="21">
        <f>SUM(L113:L114)</f>
        <v>48</v>
      </c>
      <c r="M115" s="21">
        <f t="shared" si="29"/>
        <v>52</v>
      </c>
      <c r="N115" s="36">
        <f t="shared" si="20"/>
        <v>0.7969348659003832</v>
      </c>
      <c r="O115" s="21">
        <f>SUM(O113:O114)</f>
        <v>3</v>
      </c>
      <c r="P115" s="21">
        <f>SUM(P113:P114)</f>
        <v>48</v>
      </c>
      <c r="Q115" s="21">
        <f t="shared" si="30"/>
        <v>51</v>
      </c>
      <c r="R115" s="36">
        <f t="shared" si="21"/>
        <v>0.79538365564566438</v>
      </c>
      <c r="S115" s="21">
        <f>SUM(S113:S114)</f>
        <v>14</v>
      </c>
      <c r="T115" s="21">
        <f>SUM(T113:T114)</f>
        <v>71</v>
      </c>
      <c r="U115" s="21">
        <f t="shared" si="31"/>
        <v>85</v>
      </c>
      <c r="V115" s="36">
        <f t="shared" si="22"/>
        <v>0.87108013937282225</v>
      </c>
      <c r="W115" s="24">
        <f>SUM(W113:W114)</f>
        <v>14</v>
      </c>
      <c r="X115" s="24">
        <f>SUM(X113:X114)</f>
        <v>69</v>
      </c>
      <c r="Y115" s="24">
        <f t="shared" si="32"/>
        <v>83</v>
      </c>
      <c r="Z115" s="36">
        <f t="shared" si="23"/>
        <v>0.9426462237365133</v>
      </c>
      <c r="AA115" s="24">
        <f>SUM(AA113:AA114)</f>
        <v>6</v>
      </c>
      <c r="AB115" s="24">
        <f>SUM(AB113:AB114)</f>
        <v>86</v>
      </c>
      <c r="AC115" s="24">
        <f t="shared" si="33"/>
        <v>92</v>
      </c>
      <c r="AD115" s="36">
        <f t="shared" si="24"/>
        <v>1.1031175059952039</v>
      </c>
      <c r="AE115" s="24">
        <f>SUM(AE113:AE114)</f>
        <v>17</v>
      </c>
      <c r="AF115" s="24">
        <f>SUM(AF113:AF114)</f>
        <v>163</v>
      </c>
      <c r="AG115" s="24">
        <f t="shared" si="34"/>
        <v>180</v>
      </c>
      <c r="AH115" s="36">
        <f t="shared" si="25"/>
        <v>1.0321692757612249</v>
      </c>
      <c r="AI115" s="24">
        <f>SUM(AI113:AI114)</f>
        <v>13</v>
      </c>
      <c r="AJ115" s="24">
        <f>SUM(AJ113:AJ114)</f>
        <v>134</v>
      </c>
      <c r="AK115" s="24">
        <f t="shared" si="35"/>
        <v>147</v>
      </c>
      <c r="AL115" s="36">
        <f t="shared" si="26"/>
        <v>0.82835568578834662</v>
      </c>
    </row>
    <row r="116" spans="1:38" x14ac:dyDescent="0.35">
      <c r="A116" s="64" t="s">
        <v>106</v>
      </c>
      <c r="B116" s="19">
        <v>0</v>
      </c>
      <c r="C116" s="19">
        <v>18</v>
      </c>
      <c r="D116" s="32">
        <f t="shared" si="27"/>
        <v>18</v>
      </c>
      <c r="E116" s="9">
        <f t="shared" si="18"/>
        <v>0.16969925520882437</v>
      </c>
      <c r="F116" s="19">
        <v>0</v>
      </c>
      <c r="G116" s="19">
        <v>10</v>
      </c>
      <c r="H116" s="32">
        <f t="shared" si="28"/>
        <v>10</v>
      </c>
      <c r="I116" s="9">
        <f t="shared" si="19"/>
        <v>0.1498800959232614</v>
      </c>
      <c r="K116" s="19">
        <v>1</v>
      </c>
      <c r="L116" s="19">
        <v>20</v>
      </c>
      <c r="M116" s="32">
        <f t="shared" si="29"/>
        <v>21</v>
      </c>
      <c r="N116" s="9">
        <f t="shared" si="20"/>
        <v>0.32183908045977011</v>
      </c>
      <c r="O116" s="19">
        <v>6</v>
      </c>
      <c r="P116" s="19">
        <v>17</v>
      </c>
      <c r="Q116" s="32">
        <f t="shared" si="30"/>
        <v>23</v>
      </c>
      <c r="R116" s="9">
        <f t="shared" si="21"/>
        <v>0.35870243293824078</v>
      </c>
      <c r="S116" s="19">
        <v>2</v>
      </c>
      <c r="T116" s="19">
        <v>34</v>
      </c>
      <c r="U116" s="32">
        <f t="shared" si="31"/>
        <v>36</v>
      </c>
      <c r="V116" s="9">
        <f t="shared" si="22"/>
        <v>0.36892805902848946</v>
      </c>
      <c r="W116" s="20">
        <v>7</v>
      </c>
      <c r="X116" s="20">
        <v>24</v>
      </c>
      <c r="Y116" s="33">
        <f t="shared" si="32"/>
        <v>31</v>
      </c>
      <c r="Z116" s="9">
        <f t="shared" si="23"/>
        <v>0.35207268597387847</v>
      </c>
      <c r="AA116" s="20">
        <v>7</v>
      </c>
      <c r="AB116" s="20">
        <v>49</v>
      </c>
      <c r="AC116" s="33">
        <f t="shared" si="33"/>
        <v>56</v>
      </c>
      <c r="AD116" s="9">
        <f t="shared" si="24"/>
        <v>0.67146282973621096</v>
      </c>
      <c r="AE116" s="20">
        <v>9</v>
      </c>
      <c r="AF116" s="20">
        <v>53</v>
      </c>
      <c r="AG116" s="33">
        <f t="shared" si="34"/>
        <v>62</v>
      </c>
      <c r="AH116" s="9">
        <f t="shared" si="25"/>
        <v>0.35552497276219969</v>
      </c>
      <c r="AI116" s="20">
        <v>14</v>
      </c>
      <c r="AJ116" s="20">
        <v>56</v>
      </c>
      <c r="AK116" s="33">
        <f t="shared" si="35"/>
        <v>70</v>
      </c>
      <c r="AL116" s="9">
        <f t="shared" si="26"/>
        <v>0.39445508847064131</v>
      </c>
    </row>
    <row r="117" spans="1:38" x14ac:dyDescent="0.35">
      <c r="A117" s="65" t="s">
        <v>107</v>
      </c>
      <c r="B117" s="12">
        <v>7</v>
      </c>
      <c r="C117" s="12">
        <v>59</v>
      </c>
      <c r="D117" s="34">
        <f t="shared" si="27"/>
        <v>66</v>
      </c>
      <c r="E117" s="14">
        <f t="shared" si="18"/>
        <v>0.62223060243235595</v>
      </c>
      <c r="F117" s="12">
        <v>1</v>
      </c>
      <c r="G117" s="12">
        <v>35</v>
      </c>
      <c r="H117" s="34">
        <f t="shared" si="28"/>
        <v>36</v>
      </c>
      <c r="I117" s="14">
        <f t="shared" si="19"/>
        <v>0.53956834532374098</v>
      </c>
      <c r="K117" s="12">
        <v>1</v>
      </c>
      <c r="L117" s="12">
        <v>19</v>
      </c>
      <c r="M117" s="34">
        <f t="shared" si="29"/>
        <v>20</v>
      </c>
      <c r="N117" s="14">
        <f t="shared" si="20"/>
        <v>0.30651340996168586</v>
      </c>
      <c r="O117" s="12">
        <v>3</v>
      </c>
      <c r="P117" s="12">
        <v>32</v>
      </c>
      <c r="Q117" s="34">
        <f t="shared" si="30"/>
        <v>35</v>
      </c>
      <c r="R117" s="14">
        <f t="shared" si="21"/>
        <v>0.54585152838427942</v>
      </c>
      <c r="S117" s="12">
        <v>5</v>
      </c>
      <c r="T117" s="12">
        <v>53</v>
      </c>
      <c r="U117" s="34">
        <f t="shared" si="31"/>
        <v>58</v>
      </c>
      <c r="V117" s="14">
        <f t="shared" si="22"/>
        <v>0.59438409510145529</v>
      </c>
      <c r="W117" s="15">
        <v>4</v>
      </c>
      <c r="X117" s="15">
        <v>49</v>
      </c>
      <c r="Y117" s="35">
        <f t="shared" si="32"/>
        <v>53</v>
      </c>
      <c r="Z117" s="14">
        <f t="shared" si="23"/>
        <v>0.6019307211811471</v>
      </c>
      <c r="AA117" s="15">
        <v>2</v>
      </c>
      <c r="AB117" s="15">
        <v>59</v>
      </c>
      <c r="AC117" s="35">
        <f t="shared" si="33"/>
        <v>61</v>
      </c>
      <c r="AD117" s="14">
        <f t="shared" si="24"/>
        <v>0.73141486810551559</v>
      </c>
      <c r="AE117" s="15">
        <v>12</v>
      </c>
      <c r="AF117" s="15">
        <v>78</v>
      </c>
      <c r="AG117" s="35">
        <f t="shared" si="34"/>
        <v>90</v>
      </c>
      <c r="AH117" s="14">
        <f t="shared" si="25"/>
        <v>0.51608463788061243</v>
      </c>
      <c r="AI117" s="15">
        <v>11</v>
      </c>
      <c r="AJ117" s="15">
        <v>56</v>
      </c>
      <c r="AK117" s="35">
        <f t="shared" si="35"/>
        <v>67</v>
      </c>
      <c r="AL117" s="14">
        <f t="shared" si="26"/>
        <v>0.37754987039332805</v>
      </c>
    </row>
    <row r="118" spans="1:38" x14ac:dyDescent="0.35">
      <c r="A118" s="65" t="s">
        <v>108</v>
      </c>
      <c r="B118" s="12">
        <v>0</v>
      </c>
      <c r="C118" s="12">
        <v>16</v>
      </c>
      <c r="D118" s="34">
        <f t="shared" si="27"/>
        <v>16</v>
      </c>
      <c r="E118" s="14">
        <f t="shared" si="18"/>
        <v>0.15084378240784388</v>
      </c>
      <c r="F118" s="12">
        <v>0</v>
      </c>
      <c r="G118" s="12">
        <v>16</v>
      </c>
      <c r="H118" s="34">
        <f t="shared" si="28"/>
        <v>16</v>
      </c>
      <c r="I118" s="14">
        <f t="shared" si="19"/>
        <v>0.23980815347721821</v>
      </c>
      <c r="K118" s="12">
        <v>2</v>
      </c>
      <c r="L118" s="12">
        <v>22</v>
      </c>
      <c r="M118" s="34">
        <f t="shared" si="29"/>
        <v>24</v>
      </c>
      <c r="N118" s="14">
        <f t="shared" si="20"/>
        <v>0.36781609195402298</v>
      </c>
      <c r="O118" s="12">
        <v>1</v>
      </c>
      <c r="P118" s="12">
        <v>30</v>
      </c>
      <c r="Q118" s="34">
        <f t="shared" si="30"/>
        <v>31</v>
      </c>
      <c r="R118" s="14">
        <f t="shared" si="21"/>
        <v>0.48346849656893331</v>
      </c>
      <c r="S118" s="12">
        <v>2</v>
      </c>
      <c r="T118" s="12">
        <v>50</v>
      </c>
      <c r="U118" s="34">
        <f t="shared" si="31"/>
        <v>52</v>
      </c>
      <c r="V118" s="14">
        <f t="shared" si="22"/>
        <v>0.53289608526337373</v>
      </c>
      <c r="W118" s="15">
        <v>1</v>
      </c>
      <c r="X118" s="15">
        <v>58</v>
      </c>
      <c r="Y118" s="35">
        <f t="shared" si="32"/>
        <v>59</v>
      </c>
      <c r="Z118" s="14">
        <f t="shared" si="23"/>
        <v>0.67007382169222041</v>
      </c>
      <c r="AA118" s="15">
        <v>3</v>
      </c>
      <c r="AB118" s="15">
        <v>42</v>
      </c>
      <c r="AC118" s="35">
        <f t="shared" si="33"/>
        <v>45</v>
      </c>
      <c r="AD118" s="14">
        <f t="shared" si="24"/>
        <v>0.53956834532374098</v>
      </c>
      <c r="AE118" s="15">
        <v>8</v>
      </c>
      <c r="AF118" s="15">
        <v>89</v>
      </c>
      <c r="AG118" s="35">
        <f t="shared" si="34"/>
        <v>97</v>
      </c>
      <c r="AH118" s="14">
        <f t="shared" si="25"/>
        <v>0.55622455416021555</v>
      </c>
      <c r="AI118" s="15">
        <v>2</v>
      </c>
      <c r="AJ118" s="15">
        <v>119</v>
      </c>
      <c r="AK118" s="35">
        <f t="shared" si="35"/>
        <v>121</v>
      </c>
      <c r="AL118" s="14">
        <f t="shared" si="26"/>
        <v>0.68184379578496568</v>
      </c>
    </row>
    <row r="119" spans="1:38" x14ac:dyDescent="0.35">
      <c r="A119" s="65" t="s">
        <v>109</v>
      </c>
      <c r="B119" s="12">
        <v>0</v>
      </c>
      <c r="C119" s="12">
        <v>38</v>
      </c>
      <c r="D119" s="34">
        <f t="shared" si="27"/>
        <v>38</v>
      </c>
      <c r="E119" s="14">
        <f t="shared" ref="E119:E143" si="36">D119/D$143*100</f>
        <v>0.35825398321862922</v>
      </c>
      <c r="F119" s="12">
        <v>2</v>
      </c>
      <c r="G119" s="12">
        <v>18</v>
      </c>
      <c r="H119" s="34">
        <f t="shared" si="28"/>
        <v>20</v>
      </c>
      <c r="I119" s="14">
        <f t="shared" ref="I119:I143" si="37">H119/H$143*100</f>
        <v>0.29976019184652281</v>
      </c>
      <c r="K119" s="12">
        <v>0</v>
      </c>
      <c r="L119" s="12">
        <v>36</v>
      </c>
      <c r="M119" s="34">
        <f t="shared" si="29"/>
        <v>36</v>
      </c>
      <c r="N119" s="14">
        <f t="shared" ref="N119:N143" si="38">M119/M$143*100</f>
        <v>0.55172413793103448</v>
      </c>
      <c r="O119" s="12">
        <v>2</v>
      </c>
      <c r="P119" s="12">
        <v>39</v>
      </c>
      <c r="Q119" s="34">
        <f t="shared" si="30"/>
        <v>41</v>
      </c>
      <c r="R119" s="14">
        <f t="shared" ref="R119:R143" si="39">Q119/Q$143*100</f>
        <v>0.63942607610729885</v>
      </c>
      <c r="S119" s="12">
        <v>2</v>
      </c>
      <c r="T119" s="12">
        <v>53</v>
      </c>
      <c r="U119" s="34">
        <f t="shared" si="31"/>
        <v>55</v>
      </c>
      <c r="V119" s="14">
        <f t="shared" ref="V119:V143" si="40">U119/U$143*100</f>
        <v>0.56364009018241445</v>
      </c>
      <c r="W119" s="15">
        <v>9</v>
      </c>
      <c r="X119" s="15">
        <v>47</v>
      </c>
      <c r="Y119" s="35">
        <f t="shared" si="32"/>
        <v>56</v>
      </c>
      <c r="Z119" s="14">
        <f t="shared" ref="Z119:Z143" si="41">Y119/Y$143*100</f>
        <v>0.63600227143668375</v>
      </c>
      <c r="AA119" s="15">
        <v>9</v>
      </c>
      <c r="AB119" s="15">
        <v>63</v>
      </c>
      <c r="AC119" s="35">
        <f t="shared" si="33"/>
        <v>72</v>
      </c>
      <c r="AD119" s="14">
        <f t="shared" ref="AD119:AD143" si="42">AC119/AC$143*100</f>
        <v>0.86330935251798557</v>
      </c>
      <c r="AE119" s="15">
        <v>6</v>
      </c>
      <c r="AF119" s="15">
        <v>131</v>
      </c>
      <c r="AG119" s="35">
        <f t="shared" si="34"/>
        <v>137</v>
      </c>
      <c r="AH119" s="14">
        <f t="shared" ref="AH119:AH143" si="43">AG119/AG$143*100</f>
        <v>0.78559550432937675</v>
      </c>
      <c r="AI119" s="15">
        <v>18</v>
      </c>
      <c r="AJ119" s="15">
        <v>95</v>
      </c>
      <c r="AK119" s="35">
        <f t="shared" si="35"/>
        <v>113</v>
      </c>
      <c r="AL119" s="14">
        <f t="shared" ref="AL119:AL143" si="44">AK119/AK$143*100</f>
        <v>0.63676321424546378</v>
      </c>
    </row>
    <row r="120" spans="1:38" x14ac:dyDescent="0.35">
      <c r="A120" s="64" t="s">
        <v>110</v>
      </c>
      <c r="B120" s="19">
        <v>0</v>
      </c>
      <c r="C120" s="19">
        <v>2</v>
      </c>
      <c r="D120" s="32">
        <f t="shared" si="27"/>
        <v>2</v>
      </c>
      <c r="E120" s="9">
        <f t="shared" si="36"/>
        <v>1.8855472800980485E-2</v>
      </c>
      <c r="F120" s="19">
        <v>0</v>
      </c>
      <c r="G120" s="19">
        <v>5</v>
      </c>
      <c r="H120" s="32">
        <f t="shared" si="28"/>
        <v>5</v>
      </c>
      <c r="I120" s="9">
        <f t="shared" si="37"/>
        <v>7.4940047961630701E-2</v>
      </c>
      <c r="K120" s="19">
        <v>0</v>
      </c>
      <c r="L120" s="19">
        <v>3</v>
      </c>
      <c r="M120" s="32">
        <f t="shared" si="29"/>
        <v>3</v>
      </c>
      <c r="N120" s="9">
        <f t="shared" si="38"/>
        <v>4.5977011494252873E-2</v>
      </c>
      <c r="O120" s="19">
        <v>1</v>
      </c>
      <c r="P120" s="19">
        <v>13</v>
      </c>
      <c r="Q120" s="32">
        <f t="shared" si="30"/>
        <v>14</v>
      </c>
      <c r="R120" s="9">
        <f t="shared" si="39"/>
        <v>0.21834061135371177</v>
      </c>
      <c r="S120" s="19">
        <v>1</v>
      </c>
      <c r="T120" s="19">
        <v>8</v>
      </c>
      <c r="U120" s="32">
        <f t="shared" si="31"/>
        <v>9</v>
      </c>
      <c r="V120" s="9">
        <f t="shared" si="40"/>
        <v>9.2232014757122366E-2</v>
      </c>
      <c r="W120" s="20">
        <v>1</v>
      </c>
      <c r="X120" s="20">
        <v>12</v>
      </c>
      <c r="Y120" s="33">
        <f t="shared" si="32"/>
        <v>13</v>
      </c>
      <c r="Z120" s="9">
        <f t="shared" si="41"/>
        <v>0.14764338444065872</v>
      </c>
      <c r="AA120" s="20">
        <v>1</v>
      </c>
      <c r="AB120" s="20">
        <v>12</v>
      </c>
      <c r="AC120" s="33">
        <f t="shared" si="33"/>
        <v>13</v>
      </c>
      <c r="AD120" s="9">
        <f t="shared" si="42"/>
        <v>0.15587529976019185</v>
      </c>
      <c r="AE120" s="20">
        <v>7</v>
      </c>
      <c r="AF120" s="20">
        <v>23</v>
      </c>
      <c r="AG120" s="33">
        <f t="shared" si="34"/>
        <v>30</v>
      </c>
      <c r="AH120" s="9">
        <f t="shared" si="43"/>
        <v>0.17202821262687079</v>
      </c>
      <c r="AI120" s="20">
        <v>3</v>
      </c>
      <c r="AJ120" s="20">
        <v>17</v>
      </c>
      <c r="AK120" s="33">
        <f t="shared" si="35"/>
        <v>20</v>
      </c>
      <c r="AL120" s="9">
        <f t="shared" si="44"/>
        <v>0.11270145384875464</v>
      </c>
    </row>
    <row r="121" spans="1:38" x14ac:dyDescent="0.35">
      <c r="A121" s="63" t="s">
        <v>111</v>
      </c>
      <c r="B121" s="21">
        <f>SUM(B116:B120)</f>
        <v>7</v>
      </c>
      <c r="C121" s="21">
        <f>SUM(C116:C120)</f>
        <v>133</v>
      </c>
      <c r="D121" s="21">
        <f t="shared" si="27"/>
        <v>140</v>
      </c>
      <c r="E121" s="36">
        <f t="shared" si="36"/>
        <v>1.3198830960686339</v>
      </c>
      <c r="F121" s="21">
        <f>SUM(F116:F120)</f>
        <v>3</v>
      </c>
      <c r="G121" s="21">
        <f>SUM(G116:G120)</f>
        <v>84</v>
      </c>
      <c r="H121" s="21">
        <f t="shared" si="28"/>
        <v>87</v>
      </c>
      <c r="I121" s="36">
        <f t="shared" si="37"/>
        <v>1.3039568345323742</v>
      </c>
      <c r="K121" s="21">
        <f>SUM(K116:K120)</f>
        <v>4</v>
      </c>
      <c r="L121" s="21">
        <f>SUM(L116:L120)</f>
        <v>100</v>
      </c>
      <c r="M121" s="21">
        <f t="shared" si="29"/>
        <v>104</v>
      </c>
      <c r="N121" s="36">
        <f t="shared" si="38"/>
        <v>1.5938697318007664</v>
      </c>
      <c r="O121" s="21">
        <f>SUM(O116:O120)</f>
        <v>13</v>
      </c>
      <c r="P121" s="21">
        <f>SUM(P116:P120)</f>
        <v>131</v>
      </c>
      <c r="Q121" s="21">
        <f t="shared" si="30"/>
        <v>144</v>
      </c>
      <c r="R121" s="36">
        <f t="shared" si="39"/>
        <v>2.2457891453524641</v>
      </c>
      <c r="S121" s="21">
        <f>SUM(S116:S120)</f>
        <v>12</v>
      </c>
      <c r="T121" s="21">
        <f>SUM(T116:T120)</f>
        <v>198</v>
      </c>
      <c r="U121" s="21">
        <f t="shared" si="31"/>
        <v>210</v>
      </c>
      <c r="V121" s="36">
        <f t="shared" si="40"/>
        <v>2.1520803443328553</v>
      </c>
      <c r="W121" s="24">
        <f>SUM(W116:W120)</f>
        <v>22</v>
      </c>
      <c r="X121" s="24">
        <f>SUM(X116:X120)</f>
        <v>190</v>
      </c>
      <c r="Y121" s="24">
        <f t="shared" si="32"/>
        <v>212</v>
      </c>
      <c r="Z121" s="36">
        <f t="shared" si="41"/>
        <v>2.4077228847245884</v>
      </c>
      <c r="AA121" s="24">
        <f>SUM(AA116:AA120)</f>
        <v>22</v>
      </c>
      <c r="AB121" s="24">
        <f>SUM(AB116:AB120)</f>
        <v>225</v>
      </c>
      <c r="AC121" s="24">
        <f t="shared" si="33"/>
        <v>247</v>
      </c>
      <c r="AD121" s="36">
        <f t="shared" si="42"/>
        <v>2.9616306954436453</v>
      </c>
      <c r="AE121" s="24">
        <f>SUM(AE116:AE120)</f>
        <v>42</v>
      </c>
      <c r="AF121" s="24">
        <f>SUM(AF116:AF120)</f>
        <v>374</v>
      </c>
      <c r="AG121" s="24">
        <f t="shared" si="34"/>
        <v>416</v>
      </c>
      <c r="AH121" s="36">
        <f t="shared" si="43"/>
        <v>2.3854578817592751</v>
      </c>
      <c r="AI121" s="24">
        <f>SUM(AI116:AI120)</f>
        <v>48</v>
      </c>
      <c r="AJ121" s="24">
        <f>SUM(AJ116:AJ120)</f>
        <v>343</v>
      </c>
      <c r="AK121" s="24">
        <f t="shared" si="35"/>
        <v>391</v>
      </c>
      <c r="AL121" s="36">
        <f t="shared" si="44"/>
        <v>2.2033134227431534</v>
      </c>
    </row>
    <row r="122" spans="1:38" x14ac:dyDescent="0.35">
      <c r="A122" s="64" t="s">
        <v>112</v>
      </c>
      <c r="B122" s="19">
        <v>1</v>
      </c>
      <c r="C122" s="19">
        <v>41</v>
      </c>
      <c r="D122" s="32">
        <f t="shared" si="27"/>
        <v>42</v>
      </c>
      <c r="E122" s="9">
        <f t="shared" si="36"/>
        <v>0.3959649288205902</v>
      </c>
      <c r="F122" s="19">
        <v>0</v>
      </c>
      <c r="G122" s="19">
        <v>11</v>
      </c>
      <c r="H122" s="32">
        <f t="shared" si="28"/>
        <v>11</v>
      </c>
      <c r="I122" s="9">
        <f t="shared" si="37"/>
        <v>0.16486810551558753</v>
      </c>
      <c r="K122" s="19">
        <v>0</v>
      </c>
      <c r="L122" s="19">
        <v>21</v>
      </c>
      <c r="M122" s="32">
        <f t="shared" si="29"/>
        <v>21</v>
      </c>
      <c r="N122" s="9">
        <f t="shared" si="38"/>
        <v>0.32183908045977011</v>
      </c>
      <c r="O122" s="19">
        <v>2</v>
      </c>
      <c r="P122" s="19">
        <v>40</v>
      </c>
      <c r="Q122" s="32">
        <f t="shared" si="30"/>
        <v>42</v>
      </c>
      <c r="R122" s="9">
        <f t="shared" si="39"/>
        <v>0.65502183406113534</v>
      </c>
      <c r="S122" s="19">
        <v>0</v>
      </c>
      <c r="T122" s="19">
        <v>36</v>
      </c>
      <c r="U122" s="32">
        <f t="shared" si="31"/>
        <v>36</v>
      </c>
      <c r="V122" s="9">
        <f t="shared" si="40"/>
        <v>0.36892805902848946</v>
      </c>
      <c r="W122" s="20">
        <v>2</v>
      </c>
      <c r="X122" s="20">
        <v>36</v>
      </c>
      <c r="Y122" s="33">
        <f t="shared" si="32"/>
        <v>38</v>
      </c>
      <c r="Z122" s="9">
        <f t="shared" si="41"/>
        <v>0.43157296990346389</v>
      </c>
      <c r="AA122" s="20">
        <v>5</v>
      </c>
      <c r="AB122" s="20">
        <v>26</v>
      </c>
      <c r="AC122" s="33">
        <f t="shared" si="33"/>
        <v>31</v>
      </c>
      <c r="AD122" s="9">
        <f t="shared" si="42"/>
        <v>0.37170263788968827</v>
      </c>
      <c r="AE122" s="20">
        <v>9</v>
      </c>
      <c r="AF122" s="20">
        <v>41</v>
      </c>
      <c r="AG122" s="33">
        <f t="shared" si="34"/>
        <v>50</v>
      </c>
      <c r="AH122" s="9">
        <f t="shared" si="43"/>
        <v>0.28671368771145134</v>
      </c>
      <c r="AI122" s="20">
        <v>6</v>
      </c>
      <c r="AJ122" s="20">
        <v>51</v>
      </c>
      <c r="AK122" s="33">
        <f t="shared" si="35"/>
        <v>57</v>
      </c>
      <c r="AL122" s="9">
        <f t="shared" si="44"/>
        <v>0.32119914346895073</v>
      </c>
    </row>
    <row r="123" spans="1:38" x14ac:dyDescent="0.35">
      <c r="A123" s="65" t="s">
        <v>113</v>
      </c>
      <c r="B123" s="17">
        <v>0</v>
      </c>
      <c r="C123" s="12">
        <v>22</v>
      </c>
      <c r="D123" s="34">
        <f t="shared" si="27"/>
        <v>22</v>
      </c>
      <c r="E123" s="14">
        <f t="shared" si="36"/>
        <v>0.20741020081078534</v>
      </c>
      <c r="F123" s="17">
        <v>0</v>
      </c>
      <c r="G123" s="12">
        <v>26</v>
      </c>
      <c r="H123" s="34">
        <f t="shared" si="28"/>
        <v>26</v>
      </c>
      <c r="I123" s="14">
        <f t="shared" si="37"/>
        <v>0.38968824940047964</v>
      </c>
      <c r="K123" s="17">
        <v>2</v>
      </c>
      <c r="L123" s="12">
        <v>22</v>
      </c>
      <c r="M123" s="34">
        <f t="shared" si="29"/>
        <v>24</v>
      </c>
      <c r="N123" s="14">
        <f t="shared" si="38"/>
        <v>0.36781609195402298</v>
      </c>
      <c r="O123" s="17">
        <v>2</v>
      </c>
      <c r="P123" s="12">
        <v>18</v>
      </c>
      <c r="Q123" s="34">
        <f t="shared" si="30"/>
        <v>20</v>
      </c>
      <c r="R123" s="14">
        <f t="shared" si="39"/>
        <v>0.31191515907673117</v>
      </c>
      <c r="S123" s="17">
        <v>6</v>
      </c>
      <c r="T123" s="12">
        <v>46</v>
      </c>
      <c r="U123" s="34">
        <f t="shared" si="31"/>
        <v>52</v>
      </c>
      <c r="V123" s="14">
        <f t="shared" si="40"/>
        <v>0.53289608526337373</v>
      </c>
      <c r="W123" s="18">
        <v>4</v>
      </c>
      <c r="X123" s="15">
        <v>33</v>
      </c>
      <c r="Y123" s="35">
        <f t="shared" si="32"/>
        <v>37</v>
      </c>
      <c r="Z123" s="14">
        <f t="shared" si="41"/>
        <v>0.42021578648495173</v>
      </c>
      <c r="AA123" s="18">
        <v>0</v>
      </c>
      <c r="AB123" s="15">
        <v>36</v>
      </c>
      <c r="AC123" s="35">
        <f t="shared" si="33"/>
        <v>36</v>
      </c>
      <c r="AD123" s="14">
        <f t="shared" si="42"/>
        <v>0.43165467625899279</v>
      </c>
      <c r="AE123" s="15">
        <v>2</v>
      </c>
      <c r="AF123" s="15">
        <v>34</v>
      </c>
      <c r="AG123" s="35">
        <f t="shared" si="34"/>
        <v>36</v>
      </c>
      <c r="AH123" s="14">
        <f t="shared" si="43"/>
        <v>0.20643385515224499</v>
      </c>
      <c r="AI123" s="15">
        <v>3</v>
      </c>
      <c r="AJ123" s="15">
        <v>29</v>
      </c>
      <c r="AK123" s="35">
        <f t="shared" si="35"/>
        <v>32</v>
      </c>
      <c r="AL123" s="14">
        <f t="shared" si="44"/>
        <v>0.18032232615800742</v>
      </c>
    </row>
    <row r="124" spans="1:38" x14ac:dyDescent="0.35">
      <c r="A124" s="65" t="s">
        <v>114</v>
      </c>
      <c r="B124" s="12">
        <v>10</v>
      </c>
      <c r="C124" s="12">
        <v>356</v>
      </c>
      <c r="D124" s="34">
        <f t="shared" si="27"/>
        <v>366</v>
      </c>
      <c r="E124" s="14">
        <f t="shared" si="36"/>
        <v>3.4505515225794285</v>
      </c>
      <c r="F124" s="12">
        <v>2</v>
      </c>
      <c r="G124" s="12">
        <v>111</v>
      </c>
      <c r="H124" s="34">
        <f t="shared" si="28"/>
        <v>113</v>
      </c>
      <c r="I124" s="14">
        <f t="shared" si="37"/>
        <v>1.6936450839328536</v>
      </c>
      <c r="K124" s="12">
        <v>3</v>
      </c>
      <c r="L124" s="12">
        <v>308</v>
      </c>
      <c r="M124" s="34">
        <f t="shared" si="29"/>
        <v>311</v>
      </c>
      <c r="N124" s="14">
        <f t="shared" si="38"/>
        <v>4.7662835249042148</v>
      </c>
      <c r="O124" s="12">
        <v>7</v>
      </c>
      <c r="P124" s="12">
        <v>186</v>
      </c>
      <c r="Q124" s="34">
        <f t="shared" si="30"/>
        <v>193</v>
      </c>
      <c r="R124" s="14">
        <f t="shared" si="39"/>
        <v>3.0099812850904555</v>
      </c>
      <c r="S124" s="12">
        <v>4</v>
      </c>
      <c r="T124" s="12">
        <v>249</v>
      </c>
      <c r="U124" s="34">
        <f t="shared" si="31"/>
        <v>253</v>
      </c>
      <c r="V124" s="14">
        <f t="shared" si="40"/>
        <v>2.5927444148391063</v>
      </c>
      <c r="W124" s="15">
        <v>5</v>
      </c>
      <c r="X124" s="15">
        <v>188</v>
      </c>
      <c r="Y124" s="35">
        <f t="shared" si="32"/>
        <v>193</v>
      </c>
      <c r="Z124" s="14">
        <f t="shared" si="41"/>
        <v>2.1919363997728563</v>
      </c>
      <c r="AA124" s="15">
        <v>8</v>
      </c>
      <c r="AB124" s="15">
        <v>212</v>
      </c>
      <c r="AC124" s="35">
        <f t="shared" si="33"/>
        <v>220</v>
      </c>
      <c r="AD124" s="14">
        <f t="shared" si="42"/>
        <v>2.6378896882494005</v>
      </c>
      <c r="AE124" s="15">
        <v>12</v>
      </c>
      <c r="AF124" s="15">
        <v>315</v>
      </c>
      <c r="AG124" s="35">
        <f t="shared" si="34"/>
        <v>327</v>
      </c>
      <c r="AH124" s="14">
        <f t="shared" si="43"/>
        <v>1.875107517632892</v>
      </c>
      <c r="AI124" s="15">
        <v>4</v>
      </c>
      <c r="AJ124" s="15">
        <v>206</v>
      </c>
      <c r="AK124" s="35">
        <f t="shared" si="35"/>
        <v>210</v>
      </c>
      <c r="AL124" s="14">
        <f t="shared" si="44"/>
        <v>1.1833652654119238</v>
      </c>
    </row>
    <row r="125" spans="1:38" x14ac:dyDescent="0.35">
      <c r="A125" s="65" t="s">
        <v>115</v>
      </c>
      <c r="B125" s="17">
        <v>0</v>
      </c>
      <c r="C125" s="12">
        <v>8</v>
      </c>
      <c r="D125" s="34">
        <f t="shared" si="27"/>
        <v>8</v>
      </c>
      <c r="E125" s="14">
        <f t="shared" si="36"/>
        <v>7.542189120392194E-2</v>
      </c>
      <c r="F125" s="17">
        <v>0</v>
      </c>
      <c r="G125" s="12">
        <v>6</v>
      </c>
      <c r="H125" s="34">
        <f t="shared" si="28"/>
        <v>6</v>
      </c>
      <c r="I125" s="14">
        <f t="shared" si="37"/>
        <v>8.9928057553956844E-2</v>
      </c>
      <c r="K125" s="17">
        <v>0</v>
      </c>
      <c r="L125" s="12">
        <v>1</v>
      </c>
      <c r="M125" s="34">
        <f t="shared" si="29"/>
        <v>1</v>
      </c>
      <c r="N125" s="14">
        <f t="shared" si="38"/>
        <v>1.532567049808429E-2</v>
      </c>
      <c r="O125" s="17">
        <v>0</v>
      </c>
      <c r="P125" s="12">
        <v>4</v>
      </c>
      <c r="Q125" s="34">
        <f t="shared" si="30"/>
        <v>4</v>
      </c>
      <c r="R125" s="14">
        <f t="shared" si="39"/>
        <v>6.2383031815346227E-2</v>
      </c>
      <c r="S125" s="17">
        <v>6</v>
      </c>
      <c r="T125" s="12">
        <v>10</v>
      </c>
      <c r="U125" s="34">
        <f t="shared" si="31"/>
        <v>16</v>
      </c>
      <c r="V125" s="14">
        <f t="shared" si="40"/>
        <v>0.16396802623488421</v>
      </c>
      <c r="W125" s="18">
        <v>0</v>
      </c>
      <c r="X125" s="15">
        <v>27</v>
      </c>
      <c r="Y125" s="35">
        <f t="shared" si="32"/>
        <v>27</v>
      </c>
      <c r="Z125" s="14">
        <f t="shared" si="41"/>
        <v>0.30664395229982966</v>
      </c>
      <c r="AA125" s="18">
        <v>2</v>
      </c>
      <c r="AB125" s="15">
        <v>13</v>
      </c>
      <c r="AC125" s="35">
        <f t="shared" si="33"/>
        <v>15</v>
      </c>
      <c r="AD125" s="14">
        <f t="shared" si="42"/>
        <v>0.17985611510791369</v>
      </c>
      <c r="AE125" s="18">
        <v>3</v>
      </c>
      <c r="AF125" s="15">
        <v>30</v>
      </c>
      <c r="AG125" s="35">
        <f t="shared" si="34"/>
        <v>33</v>
      </c>
      <c r="AH125" s="14">
        <f t="shared" si="43"/>
        <v>0.18923103388955789</v>
      </c>
      <c r="AI125" s="18">
        <v>1</v>
      </c>
      <c r="AJ125" s="15">
        <v>18</v>
      </c>
      <c r="AK125" s="35">
        <f t="shared" si="35"/>
        <v>19</v>
      </c>
      <c r="AL125" s="14">
        <f t="shared" si="44"/>
        <v>0.10706638115631692</v>
      </c>
    </row>
    <row r="126" spans="1:38" x14ac:dyDescent="0.35">
      <c r="A126" s="65" t="s">
        <v>116</v>
      </c>
      <c r="B126" s="12">
        <v>8</v>
      </c>
      <c r="C126" s="12">
        <v>40</v>
      </c>
      <c r="D126" s="34">
        <f t="shared" si="27"/>
        <v>48</v>
      </c>
      <c r="E126" s="14">
        <f t="shared" si="36"/>
        <v>0.45253134722353161</v>
      </c>
      <c r="F126" s="12">
        <v>2</v>
      </c>
      <c r="G126" s="12">
        <v>25</v>
      </c>
      <c r="H126" s="34">
        <f t="shared" si="28"/>
        <v>27</v>
      </c>
      <c r="I126" s="14">
        <f t="shared" si="37"/>
        <v>0.40467625899280574</v>
      </c>
      <c r="K126" s="12">
        <v>0</v>
      </c>
      <c r="L126" s="12">
        <v>22</v>
      </c>
      <c r="M126" s="34">
        <f t="shared" si="29"/>
        <v>22</v>
      </c>
      <c r="N126" s="14">
        <f t="shared" si="38"/>
        <v>0.33716475095785442</v>
      </c>
      <c r="O126" s="12">
        <v>2</v>
      </c>
      <c r="P126" s="12">
        <v>43</v>
      </c>
      <c r="Q126" s="34">
        <f t="shared" si="30"/>
        <v>45</v>
      </c>
      <c r="R126" s="14">
        <f t="shared" si="39"/>
        <v>0.70180910792264506</v>
      </c>
      <c r="S126" s="12">
        <v>5</v>
      </c>
      <c r="T126" s="12">
        <v>61</v>
      </c>
      <c r="U126" s="34">
        <f t="shared" si="31"/>
        <v>66</v>
      </c>
      <c r="V126" s="14">
        <f t="shared" si="40"/>
        <v>0.67636810821889737</v>
      </c>
      <c r="W126" s="15">
        <v>10</v>
      </c>
      <c r="X126" s="15">
        <v>70</v>
      </c>
      <c r="Y126" s="35">
        <f t="shared" si="32"/>
        <v>80</v>
      </c>
      <c r="Z126" s="14">
        <f t="shared" si="41"/>
        <v>0.90857467348097676</v>
      </c>
      <c r="AA126" s="15">
        <v>5</v>
      </c>
      <c r="AB126" s="15">
        <v>42</v>
      </c>
      <c r="AC126" s="35">
        <f t="shared" si="33"/>
        <v>47</v>
      </c>
      <c r="AD126" s="14">
        <f t="shared" si="42"/>
        <v>0.56354916067146288</v>
      </c>
      <c r="AE126" s="15">
        <v>11</v>
      </c>
      <c r="AF126" s="15">
        <v>86</v>
      </c>
      <c r="AG126" s="35">
        <f t="shared" si="34"/>
        <v>97</v>
      </c>
      <c r="AH126" s="14">
        <f t="shared" si="43"/>
        <v>0.55622455416021555</v>
      </c>
      <c r="AI126" s="15">
        <v>5</v>
      </c>
      <c r="AJ126" s="15">
        <v>94</v>
      </c>
      <c r="AK126" s="35">
        <f t="shared" si="35"/>
        <v>99</v>
      </c>
      <c r="AL126" s="14">
        <f t="shared" si="44"/>
        <v>0.55787219655133546</v>
      </c>
    </row>
    <row r="127" spans="1:38" x14ac:dyDescent="0.35">
      <c r="A127" s="65" t="s">
        <v>117</v>
      </c>
      <c r="B127" s="12">
        <v>2</v>
      </c>
      <c r="C127" s="12">
        <v>51</v>
      </c>
      <c r="D127" s="34">
        <f t="shared" si="27"/>
        <v>53</v>
      </c>
      <c r="E127" s="14">
        <f t="shared" si="36"/>
        <v>0.4996700292259828</v>
      </c>
      <c r="F127" s="12">
        <v>3</v>
      </c>
      <c r="G127" s="12">
        <v>37</v>
      </c>
      <c r="H127" s="34">
        <f t="shared" si="28"/>
        <v>40</v>
      </c>
      <c r="I127" s="14">
        <f t="shared" si="37"/>
        <v>0.59952038369304561</v>
      </c>
      <c r="K127" s="12">
        <v>2</v>
      </c>
      <c r="L127" s="12">
        <v>37</v>
      </c>
      <c r="M127" s="34">
        <f t="shared" si="29"/>
        <v>39</v>
      </c>
      <c r="N127" s="14">
        <f t="shared" si="38"/>
        <v>0.5977011494252874</v>
      </c>
      <c r="O127" s="12">
        <v>3</v>
      </c>
      <c r="P127" s="12">
        <v>90</v>
      </c>
      <c r="Q127" s="34">
        <f t="shared" si="30"/>
        <v>93</v>
      </c>
      <c r="R127" s="14">
        <f t="shared" si="39"/>
        <v>1.4504054897067997</v>
      </c>
      <c r="S127" s="12">
        <v>7</v>
      </c>
      <c r="T127" s="12">
        <v>104</v>
      </c>
      <c r="U127" s="34">
        <f t="shared" si="31"/>
        <v>111</v>
      </c>
      <c r="V127" s="14">
        <f t="shared" si="40"/>
        <v>1.1375281820045091</v>
      </c>
      <c r="W127" s="15">
        <v>18</v>
      </c>
      <c r="X127" s="15">
        <v>105</v>
      </c>
      <c r="Y127" s="35">
        <f t="shared" si="32"/>
        <v>123</v>
      </c>
      <c r="Z127" s="14">
        <f t="shared" si="41"/>
        <v>1.3969335604770017</v>
      </c>
      <c r="AA127" s="15">
        <v>3</v>
      </c>
      <c r="AB127" s="15">
        <v>145</v>
      </c>
      <c r="AC127" s="35">
        <f t="shared" si="33"/>
        <v>148</v>
      </c>
      <c r="AD127" s="14">
        <f t="shared" si="42"/>
        <v>1.7745803357314147</v>
      </c>
      <c r="AE127" s="15">
        <v>17</v>
      </c>
      <c r="AF127" s="15">
        <v>169</v>
      </c>
      <c r="AG127" s="35">
        <f t="shared" si="34"/>
        <v>186</v>
      </c>
      <c r="AH127" s="14">
        <f t="shared" si="43"/>
        <v>1.0665749182865991</v>
      </c>
      <c r="AI127" s="15">
        <v>13</v>
      </c>
      <c r="AJ127" s="15">
        <v>91</v>
      </c>
      <c r="AK127" s="35">
        <f t="shared" si="35"/>
        <v>104</v>
      </c>
      <c r="AL127" s="14">
        <f t="shared" si="44"/>
        <v>0.58604756001352409</v>
      </c>
    </row>
    <row r="128" spans="1:38" x14ac:dyDescent="0.35">
      <c r="A128" s="65" t="s">
        <v>118</v>
      </c>
      <c r="B128" s="12">
        <v>3</v>
      </c>
      <c r="C128" s="12">
        <v>53</v>
      </c>
      <c r="D128" s="34">
        <f t="shared" si="27"/>
        <v>56</v>
      </c>
      <c r="E128" s="14">
        <f t="shared" si="36"/>
        <v>0.52795323842745356</v>
      </c>
      <c r="F128" s="12">
        <v>2</v>
      </c>
      <c r="G128" s="12">
        <v>41</v>
      </c>
      <c r="H128" s="34">
        <f t="shared" si="28"/>
        <v>43</v>
      </c>
      <c r="I128" s="14">
        <f t="shared" si="37"/>
        <v>0.64448441247002397</v>
      </c>
      <c r="K128" s="12">
        <v>4</v>
      </c>
      <c r="L128" s="12">
        <v>19</v>
      </c>
      <c r="M128" s="34">
        <f t="shared" si="29"/>
        <v>23</v>
      </c>
      <c r="N128" s="14">
        <f t="shared" si="38"/>
        <v>0.35249042145593867</v>
      </c>
      <c r="O128" s="12">
        <v>0</v>
      </c>
      <c r="P128" s="12">
        <v>37</v>
      </c>
      <c r="Q128" s="34">
        <f t="shared" si="30"/>
        <v>37</v>
      </c>
      <c r="R128" s="14">
        <f t="shared" si="39"/>
        <v>0.57704304429195252</v>
      </c>
      <c r="S128" s="12">
        <v>0</v>
      </c>
      <c r="T128" s="12">
        <v>47</v>
      </c>
      <c r="U128" s="34">
        <f t="shared" si="31"/>
        <v>47</v>
      </c>
      <c r="V128" s="14">
        <f t="shared" si="40"/>
        <v>0.48165607706497232</v>
      </c>
      <c r="W128" s="15">
        <v>2</v>
      </c>
      <c r="X128" s="15">
        <v>73</v>
      </c>
      <c r="Y128" s="35">
        <f t="shared" si="32"/>
        <v>75</v>
      </c>
      <c r="Z128" s="14">
        <f t="shared" si="41"/>
        <v>0.85178875638841567</v>
      </c>
      <c r="AA128" s="15">
        <v>0</v>
      </c>
      <c r="AB128" s="15">
        <v>42</v>
      </c>
      <c r="AC128" s="35">
        <f t="shared" si="33"/>
        <v>42</v>
      </c>
      <c r="AD128" s="14">
        <f t="shared" si="42"/>
        <v>0.50359712230215825</v>
      </c>
      <c r="AE128" s="15">
        <v>1</v>
      </c>
      <c r="AF128" s="15">
        <v>72</v>
      </c>
      <c r="AG128" s="35">
        <f t="shared" si="34"/>
        <v>73</v>
      </c>
      <c r="AH128" s="14">
        <f t="shared" si="43"/>
        <v>0.41860198405871896</v>
      </c>
      <c r="AI128" s="15">
        <v>3</v>
      </c>
      <c r="AJ128" s="15">
        <v>68</v>
      </c>
      <c r="AK128" s="35">
        <f t="shared" si="35"/>
        <v>71</v>
      </c>
      <c r="AL128" s="14">
        <f t="shared" si="44"/>
        <v>0.40009016116307899</v>
      </c>
    </row>
    <row r="129" spans="1:38" x14ac:dyDescent="0.35">
      <c r="A129" s="65" t="s">
        <v>119</v>
      </c>
      <c r="B129" s="12">
        <v>2</v>
      </c>
      <c r="C129" s="12">
        <v>27</v>
      </c>
      <c r="D129" s="34">
        <f t="shared" si="27"/>
        <v>29</v>
      </c>
      <c r="E129" s="14">
        <f t="shared" si="36"/>
        <v>0.27340435561421705</v>
      </c>
      <c r="F129" s="12">
        <v>4</v>
      </c>
      <c r="G129" s="12">
        <v>20</v>
      </c>
      <c r="H129" s="34">
        <f t="shared" si="28"/>
        <v>24</v>
      </c>
      <c r="I129" s="14">
        <f t="shared" si="37"/>
        <v>0.35971223021582738</v>
      </c>
      <c r="K129" s="12">
        <v>1</v>
      </c>
      <c r="L129" s="12">
        <v>9</v>
      </c>
      <c r="M129" s="34">
        <f t="shared" si="29"/>
        <v>10</v>
      </c>
      <c r="N129" s="14">
        <f t="shared" si="38"/>
        <v>0.15325670498084293</v>
      </c>
      <c r="O129" s="12">
        <v>2</v>
      </c>
      <c r="P129" s="12">
        <v>23</v>
      </c>
      <c r="Q129" s="34">
        <f t="shared" si="30"/>
        <v>25</v>
      </c>
      <c r="R129" s="14">
        <f t="shared" si="39"/>
        <v>0.38989394884591394</v>
      </c>
      <c r="S129" s="12">
        <v>5</v>
      </c>
      <c r="T129" s="12">
        <v>23</v>
      </c>
      <c r="U129" s="34">
        <f t="shared" si="31"/>
        <v>28</v>
      </c>
      <c r="V129" s="14">
        <f t="shared" si="40"/>
        <v>0.28694404591104739</v>
      </c>
      <c r="W129" s="15">
        <v>1</v>
      </c>
      <c r="X129" s="15">
        <v>38</v>
      </c>
      <c r="Y129" s="35">
        <f t="shared" si="32"/>
        <v>39</v>
      </c>
      <c r="Z129" s="14">
        <f t="shared" si="41"/>
        <v>0.44293015332197616</v>
      </c>
      <c r="AA129" s="15">
        <v>8</v>
      </c>
      <c r="AB129" s="15">
        <v>16</v>
      </c>
      <c r="AC129" s="35">
        <f t="shared" si="33"/>
        <v>24</v>
      </c>
      <c r="AD129" s="14">
        <f t="shared" si="42"/>
        <v>0.28776978417266186</v>
      </c>
      <c r="AE129" s="15">
        <v>5</v>
      </c>
      <c r="AF129" s="15">
        <v>37</v>
      </c>
      <c r="AG129" s="35">
        <f t="shared" si="34"/>
        <v>42</v>
      </c>
      <c r="AH129" s="14">
        <f t="shared" si="43"/>
        <v>0.24083949767761911</v>
      </c>
      <c r="AI129" s="15">
        <v>2</v>
      </c>
      <c r="AJ129" s="15">
        <v>41</v>
      </c>
      <c r="AK129" s="35">
        <f t="shared" si="35"/>
        <v>43</v>
      </c>
      <c r="AL129" s="14">
        <f t="shared" si="44"/>
        <v>0.24230812577482247</v>
      </c>
    </row>
    <row r="130" spans="1:38" x14ac:dyDescent="0.35">
      <c r="A130" s="65" t="s">
        <v>120</v>
      </c>
      <c r="B130" s="12">
        <v>0</v>
      </c>
      <c r="C130" s="12">
        <v>21</v>
      </c>
      <c r="D130" s="34">
        <f t="shared" si="27"/>
        <v>21</v>
      </c>
      <c r="E130" s="14">
        <f t="shared" si="36"/>
        <v>0.1979824644102951</v>
      </c>
      <c r="F130" s="12">
        <v>0</v>
      </c>
      <c r="G130" s="12">
        <v>16</v>
      </c>
      <c r="H130" s="34">
        <f t="shared" si="28"/>
        <v>16</v>
      </c>
      <c r="I130" s="14">
        <f t="shared" si="37"/>
        <v>0.23980815347721821</v>
      </c>
      <c r="K130" s="12">
        <v>0</v>
      </c>
      <c r="L130" s="12">
        <v>14</v>
      </c>
      <c r="M130" s="34">
        <f t="shared" si="29"/>
        <v>14</v>
      </c>
      <c r="N130" s="14">
        <f t="shared" si="38"/>
        <v>0.21455938697318008</v>
      </c>
      <c r="O130" s="12">
        <v>2</v>
      </c>
      <c r="P130" s="12">
        <v>33</v>
      </c>
      <c r="Q130" s="34">
        <f t="shared" si="30"/>
        <v>35</v>
      </c>
      <c r="R130" s="14">
        <f t="shared" si="39"/>
        <v>0.54585152838427942</v>
      </c>
      <c r="S130" s="12">
        <v>0</v>
      </c>
      <c r="T130" s="12">
        <v>69</v>
      </c>
      <c r="U130" s="34">
        <f t="shared" si="31"/>
        <v>69</v>
      </c>
      <c r="V130" s="14">
        <f t="shared" si="40"/>
        <v>0.70711211313793809</v>
      </c>
      <c r="W130" s="15">
        <v>4</v>
      </c>
      <c r="X130" s="15">
        <v>62</v>
      </c>
      <c r="Y130" s="35">
        <f t="shared" si="32"/>
        <v>66</v>
      </c>
      <c r="Z130" s="14">
        <f t="shared" si="41"/>
        <v>0.74957410562180582</v>
      </c>
      <c r="AA130" s="15">
        <v>12</v>
      </c>
      <c r="AB130" s="15">
        <v>70</v>
      </c>
      <c r="AC130" s="35">
        <f t="shared" si="33"/>
        <v>82</v>
      </c>
      <c r="AD130" s="14">
        <f t="shared" si="42"/>
        <v>0.98321342925659461</v>
      </c>
      <c r="AE130" s="15">
        <v>4</v>
      </c>
      <c r="AF130" s="15">
        <v>66</v>
      </c>
      <c r="AG130" s="35">
        <f t="shared" si="34"/>
        <v>70</v>
      </c>
      <c r="AH130" s="14">
        <f t="shared" si="43"/>
        <v>0.40139916279603188</v>
      </c>
      <c r="AI130" s="15">
        <v>4</v>
      </c>
      <c r="AJ130" s="15">
        <v>38</v>
      </c>
      <c r="AK130" s="35">
        <f t="shared" si="35"/>
        <v>42</v>
      </c>
      <c r="AL130" s="14">
        <f t="shared" si="44"/>
        <v>0.23667305308238476</v>
      </c>
    </row>
    <row r="131" spans="1:38" x14ac:dyDescent="0.35">
      <c r="A131" s="63" t="s">
        <v>121</v>
      </c>
      <c r="B131" s="21">
        <f>SUM(B122:B130)</f>
        <v>26</v>
      </c>
      <c r="C131" s="21">
        <f>SUM(C122:C130)</f>
        <v>619</v>
      </c>
      <c r="D131" s="21">
        <f t="shared" si="27"/>
        <v>645</v>
      </c>
      <c r="E131" s="36">
        <f t="shared" si="36"/>
        <v>6.0808899783162058</v>
      </c>
      <c r="F131" s="21">
        <f>SUM(F122:F130)</f>
        <v>13</v>
      </c>
      <c r="G131" s="21">
        <f>SUM(G122:G130)</f>
        <v>293</v>
      </c>
      <c r="H131" s="21">
        <f t="shared" si="28"/>
        <v>306</v>
      </c>
      <c r="I131" s="36">
        <f t="shared" si="37"/>
        <v>4.5863309352517989</v>
      </c>
      <c r="K131" s="21">
        <f>SUM(K122:K130)</f>
        <v>12</v>
      </c>
      <c r="L131" s="21">
        <f>SUM(L122:L130)</f>
        <v>453</v>
      </c>
      <c r="M131" s="21">
        <f t="shared" si="29"/>
        <v>465</v>
      </c>
      <c r="N131" s="36">
        <f t="shared" si="38"/>
        <v>7.1264367816091951</v>
      </c>
      <c r="O131" s="21">
        <f>SUM(O122:O130)</f>
        <v>20</v>
      </c>
      <c r="P131" s="21">
        <f>SUM(P122:P130)</f>
        <v>474</v>
      </c>
      <c r="Q131" s="21">
        <f t="shared" si="30"/>
        <v>494</v>
      </c>
      <c r="R131" s="36">
        <f t="shared" si="39"/>
        <v>7.7043044291952594</v>
      </c>
      <c r="S131" s="21">
        <f>SUM(S122:S130)</f>
        <v>33</v>
      </c>
      <c r="T131" s="21">
        <f>SUM(T122:T130)</f>
        <v>645</v>
      </c>
      <c r="U131" s="21">
        <f t="shared" si="31"/>
        <v>678</v>
      </c>
      <c r="V131" s="36">
        <f t="shared" si="40"/>
        <v>6.9481451117032176</v>
      </c>
      <c r="W131" s="24">
        <f>SUM(W122:W130)</f>
        <v>46</v>
      </c>
      <c r="X131" s="24">
        <f>SUM(X122:X130)</f>
        <v>632</v>
      </c>
      <c r="Y131" s="24">
        <f t="shared" si="32"/>
        <v>678</v>
      </c>
      <c r="Z131" s="36">
        <f t="shared" si="41"/>
        <v>7.7001703577512775</v>
      </c>
      <c r="AA131" s="24">
        <f>SUM(AA122:AA130)</f>
        <v>43</v>
      </c>
      <c r="AB131" s="24">
        <f>SUM(AB122:AB130)</f>
        <v>602</v>
      </c>
      <c r="AC131" s="24">
        <f t="shared" si="33"/>
        <v>645</v>
      </c>
      <c r="AD131" s="36">
        <f t="shared" si="42"/>
        <v>7.7338129496402885</v>
      </c>
      <c r="AE131" s="24">
        <f>SUM(AE122:AE130)</f>
        <v>64</v>
      </c>
      <c r="AF131" s="24">
        <f>SUM(AF122:AF130)</f>
        <v>850</v>
      </c>
      <c r="AG131" s="24">
        <f t="shared" si="34"/>
        <v>914</v>
      </c>
      <c r="AH131" s="36">
        <f t="shared" si="43"/>
        <v>5.241126211365331</v>
      </c>
      <c r="AI131" s="24">
        <f>SUM(AI122:AI130)</f>
        <v>41</v>
      </c>
      <c r="AJ131" s="24">
        <f>SUM(AJ122:AJ130)</f>
        <v>636</v>
      </c>
      <c r="AK131" s="24">
        <f t="shared" si="35"/>
        <v>677</v>
      </c>
      <c r="AL131" s="36">
        <f t="shared" si="44"/>
        <v>3.8149442127803446</v>
      </c>
    </row>
    <row r="132" spans="1:38" x14ac:dyDescent="0.35">
      <c r="A132" s="65" t="s">
        <v>122</v>
      </c>
      <c r="B132" s="12">
        <v>3</v>
      </c>
      <c r="C132" s="12">
        <v>43</v>
      </c>
      <c r="D132" s="34">
        <f t="shared" si="27"/>
        <v>46</v>
      </c>
      <c r="E132" s="14">
        <f t="shared" si="36"/>
        <v>0.43367587442255118</v>
      </c>
      <c r="F132" s="12">
        <v>0</v>
      </c>
      <c r="G132" s="12">
        <v>44</v>
      </c>
      <c r="H132" s="34">
        <f t="shared" si="28"/>
        <v>44</v>
      </c>
      <c r="I132" s="14">
        <f t="shared" si="37"/>
        <v>0.65947242206235013</v>
      </c>
      <c r="K132" s="12">
        <v>4</v>
      </c>
      <c r="L132" s="12">
        <v>59</v>
      </c>
      <c r="M132" s="34">
        <f t="shared" si="29"/>
        <v>63</v>
      </c>
      <c r="N132" s="14">
        <f t="shared" si="38"/>
        <v>0.96551724137931039</v>
      </c>
      <c r="O132" s="12">
        <v>4</v>
      </c>
      <c r="P132" s="12">
        <v>50</v>
      </c>
      <c r="Q132" s="34">
        <f t="shared" si="30"/>
        <v>54</v>
      </c>
      <c r="R132" s="14">
        <f t="shared" si="39"/>
        <v>0.84217092950717409</v>
      </c>
      <c r="S132" s="12">
        <v>2</v>
      </c>
      <c r="T132" s="12">
        <v>40</v>
      </c>
      <c r="U132" s="34">
        <f t="shared" si="31"/>
        <v>42</v>
      </c>
      <c r="V132" s="14">
        <f t="shared" si="40"/>
        <v>0.43041606886657102</v>
      </c>
      <c r="W132" s="15">
        <v>3</v>
      </c>
      <c r="X132" s="15">
        <v>49</v>
      </c>
      <c r="Y132" s="35">
        <f t="shared" si="32"/>
        <v>52</v>
      </c>
      <c r="Z132" s="14">
        <f t="shared" si="41"/>
        <v>0.59057353776263488</v>
      </c>
      <c r="AA132" s="15">
        <v>12</v>
      </c>
      <c r="AB132" s="15">
        <v>48</v>
      </c>
      <c r="AC132" s="35">
        <f t="shared" si="33"/>
        <v>60</v>
      </c>
      <c r="AD132" s="14">
        <f t="shared" si="42"/>
        <v>0.71942446043165476</v>
      </c>
      <c r="AE132" s="15">
        <v>13</v>
      </c>
      <c r="AF132" s="15">
        <v>117</v>
      </c>
      <c r="AG132" s="35">
        <f t="shared" si="34"/>
        <v>130</v>
      </c>
      <c r="AH132" s="14">
        <f t="shared" si="43"/>
        <v>0.74545558804977352</v>
      </c>
      <c r="AI132" s="15">
        <v>16</v>
      </c>
      <c r="AJ132" s="15">
        <v>109</v>
      </c>
      <c r="AK132" s="35">
        <f t="shared" si="35"/>
        <v>125</v>
      </c>
      <c r="AL132" s="14">
        <f t="shared" si="44"/>
        <v>0.70438408655471652</v>
      </c>
    </row>
    <row r="133" spans="1:38" x14ac:dyDescent="0.35">
      <c r="A133" s="65" t="s">
        <v>123</v>
      </c>
      <c r="B133" s="12">
        <v>0</v>
      </c>
      <c r="C133" s="12">
        <v>1</v>
      </c>
      <c r="D133" s="34">
        <f t="shared" si="27"/>
        <v>1</v>
      </c>
      <c r="E133" s="14">
        <f t="shared" si="36"/>
        <v>9.4277364004902425E-3</v>
      </c>
      <c r="F133" s="12">
        <v>0</v>
      </c>
      <c r="G133" s="12">
        <v>2</v>
      </c>
      <c r="H133" s="34">
        <f t="shared" si="28"/>
        <v>2</v>
      </c>
      <c r="I133" s="14">
        <f t="shared" si="37"/>
        <v>2.9976019184652276E-2</v>
      </c>
      <c r="K133" s="12">
        <v>0</v>
      </c>
      <c r="L133" s="12">
        <v>1</v>
      </c>
      <c r="M133" s="34">
        <f t="shared" si="29"/>
        <v>1</v>
      </c>
      <c r="N133" s="14">
        <f t="shared" si="38"/>
        <v>1.532567049808429E-2</v>
      </c>
      <c r="O133" s="12">
        <v>0</v>
      </c>
      <c r="P133" s="12">
        <v>3</v>
      </c>
      <c r="Q133" s="34">
        <f t="shared" si="30"/>
        <v>3</v>
      </c>
      <c r="R133" s="14">
        <f t="shared" si="39"/>
        <v>4.6787273861509666E-2</v>
      </c>
      <c r="S133" s="12">
        <v>1</v>
      </c>
      <c r="T133" s="12">
        <v>1</v>
      </c>
      <c r="U133" s="34">
        <f t="shared" si="31"/>
        <v>2</v>
      </c>
      <c r="V133" s="14">
        <f t="shared" si="40"/>
        <v>2.0496003279360527E-2</v>
      </c>
      <c r="W133" s="15">
        <v>0</v>
      </c>
      <c r="X133" s="15">
        <v>3</v>
      </c>
      <c r="Y133" s="35">
        <f t="shared" si="32"/>
        <v>3</v>
      </c>
      <c r="Z133" s="14">
        <f t="shared" si="41"/>
        <v>3.4071550255536626E-2</v>
      </c>
      <c r="AA133" s="15">
        <v>0</v>
      </c>
      <c r="AB133" s="15">
        <v>0</v>
      </c>
      <c r="AC133" s="35">
        <f t="shared" si="33"/>
        <v>0</v>
      </c>
      <c r="AD133" s="14">
        <f t="shared" si="42"/>
        <v>0</v>
      </c>
      <c r="AE133" s="15">
        <v>1</v>
      </c>
      <c r="AF133" s="15">
        <v>7</v>
      </c>
      <c r="AG133" s="35">
        <f t="shared" si="34"/>
        <v>8</v>
      </c>
      <c r="AH133" s="14">
        <f t="shared" si="43"/>
        <v>4.5874190033832217E-2</v>
      </c>
      <c r="AI133" s="15">
        <v>2</v>
      </c>
      <c r="AJ133" s="15">
        <v>8</v>
      </c>
      <c r="AK133" s="35">
        <f t="shared" si="35"/>
        <v>10</v>
      </c>
      <c r="AL133" s="14">
        <f t="shared" si="44"/>
        <v>5.6350726924377322E-2</v>
      </c>
    </row>
    <row r="134" spans="1:38" x14ac:dyDescent="0.35">
      <c r="A134" s="65" t="s">
        <v>124</v>
      </c>
      <c r="B134" s="12">
        <v>0</v>
      </c>
      <c r="C134" s="12">
        <v>0</v>
      </c>
      <c r="D134" s="34">
        <f t="shared" si="27"/>
        <v>0</v>
      </c>
      <c r="E134" s="14">
        <f t="shared" si="36"/>
        <v>0</v>
      </c>
      <c r="F134" s="12">
        <v>0</v>
      </c>
      <c r="G134" s="12">
        <v>1</v>
      </c>
      <c r="H134" s="34">
        <f t="shared" si="28"/>
        <v>1</v>
      </c>
      <c r="I134" s="14">
        <f t="shared" si="37"/>
        <v>1.4988009592326138E-2</v>
      </c>
      <c r="K134" s="12">
        <v>0</v>
      </c>
      <c r="L134" s="12">
        <v>2</v>
      </c>
      <c r="M134" s="34">
        <f t="shared" si="29"/>
        <v>2</v>
      </c>
      <c r="N134" s="14">
        <f t="shared" si="38"/>
        <v>3.0651340996168581E-2</v>
      </c>
      <c r="O134" s="12">
        <v>0</v>
      </c>
      <c r="P134" s="12">
        <v>1</v>
      </c>
      <c r="Q134" s="34">
        <f t="shared" si="30"/>
        <v>1</v>
      </c>
      <c r="R134" s="14">
        <f t="shared" si="39"/>
        <v>1.5595757953836557E-2</v>
      </c>
      <c r="S134" s="12">
        <v>0</v>
      </c>
      <c r="T134" s="12">
        <v>8</v>
      </c>
      <c r="U134" s="34">
        <f t="shared" si="31"/>
        <v>8</v>
      </c>
      <c r="V134" s="14">
        <f t="shared" si="40"/>
        <v>8.1984013117442106E-2</v>
      </c>
      <c r="W134" s="15">
        <v>1</v>
      </c>
      <c r="X134" s="15">
        <v>7</v>
      </c>
      <c r="Y134" s="35">
        <f t="shared" si="32"/>
        <v>8</v>
      </c>
      <c r="Z134" s="14">
        <f t="shared" si="41"/>
        <v>9.0857467348097673E-2</v>
      </c>
      <c r="AA134" s="15">
        <v>0</v>
      </c>
      <c r="AB134" s="15">
        <v>6</v>
      </c>
      <c r="AC134" s="35">
        <f t="shared" si="33"/>
        <v>6</v>
      </c>
      <c r="AD134" s="14">
        <f t="shared" si="42"/>
        <v>7.1942446043165464E-2</v>
      </c>
      <c r="AE134" s="15">
        <v>0</v>
      </c>
      <c r="AF134" s="15">
        <v>11</v>
      </c>
      <c r="AG134" s="35">
        <f t="shared" si="34"/>
        <v>11</v>
      </c>
      <c r="AH134" s="14">
        <f t="shared" si="43"/>
        <v>6.3077011296519298E-2</v>
      </c>
      <c r="AI134" s="15">
        <v>1</v>
      </c>
      <c r="AJ134" s="15">
        <v>4</v>
      </c>
      <c r="AK134" s="35">
        <f t="shared" si="35"/>
        <v>5</v>
      </c>
      <c r="AL134" s="14">
        <f t="shared" si="44"/>
        <v>2.8175363462188661E-2</v>
      </c>
    </row>
    <row r="135" spans="1:38" x14ac:dyDescent="0.35">
      <c r="A135" s="65" t="s">
        <v>125</v>
      </c>
      <c r="B135" s="12">
        <v>1</v>
      </c>
      <c r="C135" s="12">
        <v>7</v>
      </c>
      <c r="D135" s="34">
        <f t="shared" si="27"/>
        <v>8</v>
      </c>
      <c r="E135" s="14">
        <f t="shared" si="36"/>
        <v>7.542189120392194E-2</v>
      </c>
      <c r="F135" s="12">
        <v>1</v>
      </c>
      <c r="G135" s="12">
        <v>2</v>
      </c>
      <c r="H135" s="34">
        <f t="shared" si="28"/>
        <v>3</v>
      </c>
      <c r="I135" s="14">
        <f t="shared" si="37"/>
        <v>4.4964028776978422E-2</v>
      </c>
      <c r="K135" s="12">
        <v>0</v>
      </c>
      <c r="L135" s="12">
        <v>3</v>
      </c>
      <c r="M135" s="34">
        <f t="shared" si="29"/>
        <v>3</v>
      </c>
      <c r="N135" s="14">
        <f t="shared" si="38"/>
        <v>4.5977011494252873E-2</v>
      </c>
      <c r="O135" s="12">
        <v>0</v>
      </c>
      <c r="P135" s="12">
        <v>5</v>
      </c>
      <c r="Q135" s="34">
        <f t="shared" si="30"/>
        <v>5</v>
      </c>
      <c r="R135" s="14">
        <f t="shared" si="39"/>
        <v>7.7978789769182794E-2</v>
      </c>
      <c r="S135" s="12">
        <v>0</v>
      </c>
      <c r="T135" s="12">
        <v>3</v>
      </c>
      <c r="U135" s="34">
        <f t="shared" si="31"/>
        <v>3</v>
      </c>
      <c r="V135" s="14">
        <f t="shared" si="40"/>
        <v>3.0744004919040786E-2</v>
      </c>
      <c r="W135" s="15">
        <v>1</v>
      </c>
      <c r="X135" s="15">
        <v>6</v>
      </c>
      <c r="Y135" s="35">
        <f t="shared" si="32"/>
        <v>7</v>
      </c>
      <c r="Z135" s="14">
        <f t="shared" si="41"/>
        <v>7.9500283929585469E-2</v>
      </c>
      <c r="AA135" s="15">
        <v>1</v>
      </c>
      <c r="AB135" s="15">
        <v>14</v>
      </c>
      <c r="AC135" s="35">
        <f t="shared" si="33"/>
        <v>15</v>
      </c>
      <c r="AD135" s="14">
        <f t="shared" si="42"/>
        <v>0.17985611510791369</v>
      </c>
      <c r="AE135" s="15">
        <v>4</v>
      </c>
      <c r="AF135" s="15">
        <v>16</v>
      </c>
      <c r="AG135" s="35">
        <f t="shared" si="34"/>
        <v>20</v>
      </c>
      <c r="AH135" s="14">
        <f t="shared" si="43"/>
        <v>0.11468547508458053</v>
      </c>
      <c r="AI135" s="15">
        <v>6</v>
      </c>
      <c r="AJ135" s="15">
        <v>17</v>
      </c>
      <c r="AK135" s="35">
        <f t="shared" si="35"/>
        <v>23</v>
      </c>
      <c r="AL135" s="14">
        <f t="shared" si="44"/>
        <v>0.12960667192606784</v>
      </c>
    </row>
    <row r="136" spans="1:38" x14ac:dyDescent="0.35">
      <c r="A136" s="65" t="s">
        <v>126</v>
      </c>
      <c r="B136" s="12">
        <v>0</v>
      </c>
      <c r="C136" s="12">
        <v>0</v>
      </c>
      <c r="D136" s="34">
        <f t="shared" ref="D136:D143" si="45">SUM(B136:C136)</f>
        <v>0</v>
      </c>
      <c r="E136" s="14">
        <f t="shared" si="36"/>
        <v>0</v>
      </c>
      <c r="F136" s="12">
        <v>0</v>
      </c>
      <c r="G136" s="12">
        <v>0</v>
      </c>
      <c r="H136" s="34">
        <f t="shared" ref="H136:H143" si="46">SUM(F136:G136)</f>
        <v>0</v>
      </c>
      <c r="I136" s="14">
        <f t="shared" si="37"/>
        <v>0</v>
      </c>
      <c r="K136" s="12">
        <v>0</v>
      </c>
      <c r="L136" s="12">
        <v>2</v>
      </c>
      <c r="M136" s="34">
        <f t="shared" ref="M136:M143" si="47">SUM(K136:L136)</f>
        <v>2</v>
      </c>
      <c r="N136" s="14">
        <f t="shared" si="38"/>
        <v>3.0651340996168581E-2</v>
      </c>
      <c r="O136" s="12">
        <v>0</v>
      </c>
      <c r="P136" s="12">
        <v>0</v>
      </c>
      <c r="Q136" s="34">
        <f t="shared" ref="Q136:Q143" si="48">SUM(O136:P136)</f>
        <v>0</v>
      </c>
      <c r="R136" s="14">
        <f t="shared" si="39"/>
        <v>0</v>
      </c>
      <c r="S136" s="12">
        <v>0</v>
      </c>
      <c r="T136" s="12">
        <v>1</v>
      </c>
      <c r="U136" s="34">
        <f t="shared" ref="U136:U143" si="49">SUM(S136:T136)</f>
        <v>1</v>
      </c>
      <c r="V136" s="14">
        <f t="shared" si="40"/>
        <v>1.0248001639680263E-2</v>
      </c>
      <c r="W136" s="15">
        <v>1</v>
      </c>
      <c r="X136" s="15">
        <v>2</v>
      </c>
      <c r="Y136" s="35">
        <f t="shared" ref="Y136:Y143" si="50">SUM(W136:X136)</f>
        <v>3</v>
      </c>
      <c r="Z136" s="14">
        <f t="shared" si="41"/>
        <v>3.4071550255536626E-2</v>
      </c>
      <c r="AA136" s="15">
        <v>1</v>
      </c>
      <c r="AB136" s="15">
        <v>5</v>
      </c>
      <c r="AC136" s="35">
        <f t="shared" ref="AC136:AC143" si="51">SUM(AA136:AB136)</f>
        <v>6</v>
      </c>
      <c r="AD136" s="14">
        <f t="shared" si="42"/>
        <v>7.1942446043165464E-2</v>
      </c>
      <c r="AE136" s="15">
        <v>2</v>
      </c>
      <c r="AF136" s="15">
        <v>0</v>
      </c>
      <c r="AG136" s="35">
        <f t="shared" ref="AG136:AG143" si="52">SUM(AE136:AF136)</f>
        <v>2</v>
      </c>
      <c r="AH136" s="14">
        <f t="shared" si="43"/>
        <v>1.1468547508458054E-2</v>
      </c>
      <c r="AI136" s="15">
        <v>1</v>
      </c>
      <c r="AJ136" s="15">
        <v>0</v>
      </c>
      <c r="AK136" s="35">
        <f t="shared" ref="AK136:AK143" si="53">SUM(AI136:AJ136)</f>
        <v>1</v>
      </c>
      <c r="AL136" s="14">
        <f t="shared" si="44"/>
        <v>5.6350726924377318E-3</v>
      </c>
    </row>
    <row r="137" spans="1:38" x14ac:dyDescent="0.35">
      <c r="A137" s="65" t="s">
        <v>127</v>
      </c>
      <c r="B137" s="12">
        <v>0</v>
      </c>
      <c r="C137" s="12">
        <v>30</v>
      </c>
      <c r="D137" s="34">
        <f t="shared" si="45"/>
        <v>30</v>
      </c>
      <c r="E137" s="14">
        <f t="shared" si="36"/>
        <v>0.28283209201470727</v>
      </c>
      <c r="F137" s="12">
        <v>1</v>
      </c>
      <c r="G137" s="12">
        <v>17</v>
      </c>
      <c r="H137" s="34">
        <f t="shared" si="46"/>
        <v>18</v>
      </c>
      <c r="I137" s="14">
        <f t="shared" si="37"/>
        <v>0.26978417266187049</v>
      </c>
      <c r="K137" s="12">
        <v>0</v>
      </c>
      <c r="L137" s="12">
        <v>16</v>
      </c>
      <c r="M137" s="34">
        <f t="shared" si="47"/>
        <v>16</v>
      </c>
      <c r="N137" s="14">
        <f t="shared" si="38"/>
        <v>0.24521072796934865</v>
      </c>
      <c r="O137" s="12">
        <v>0</v>
      </c>
      <c r="P137" s="12">
        <v>12</v>
      </c>
      <c r="Q137" s="34">
        <f t="shared" si="48"/>
        <v>12</v>
      </c>
      <c r="R137" s="14">
        <f t="shared" si="39"/>
        <v>0.18714909544603867</v>
      </c>
      <c r="S137" s="12">
        <v>0</v>
      </c>
      <c r="T137" s="12">
        <v>35</v>
      </c>
      <c r="U137" s="34">
        <f t="shared" si="49"/>
        <v>35</v>
      </c>
      <c r="V137" s="14">
        <f t="shared" si="40"/>
        <v>0.3586800573888092</v>
      </c>
      <c r="W137" s="15">
        <v>0</v>
      </c>
      <c r="X137" s="15">
        <v>8</v>
      </c>
      <c r="Y137" s="35">
        <f t="shared" si="50"/>
        <v>8</v>
      </c>
      <c r="Z137" s="14">
        <f t="shared" si="41"/>
        <v>9.0857467348097673E-2</v>
      </c>
      <c r="AA137" s="15">
        <v>2</v>
      </c>
      <c r="AB137" s="15">
        <v>12</v>
      </c>
      <c r="AC137" s="35">
        <f t="shared" si="51"/>
        <v>14</v>
      </c>
      <c r="AD137" s="14">
        <f t="shared" si="42"/>
        <v>0.16786570743405274</v>
      </c>
      <c r="AE137" s="15">
        <v>1</v>
      </c>
      <c r="AF137" s="15">
        <v>22</v>
      </c>
      <c r="AG137" s="35">
        <f t="shared" si="52"/>
        <v>23</v>
      </c>
      <c r="AH137" s="14">
        <f t="shared" si="43"/>
        <v>0.13188829634726762</v>
      </c>
      <c r="AI137" s="15">
        <v>1</v>
      </c>
      <c r="AJ137" s="15">
        <v>4</v>
      </c>
      <c r="AK137" s="35">
        <f t="shared" si="53"/>
        <v>5</v>
      </c>
      <c r="AL137" s="14">
        <f t="shared" si="44"/>
        <v>2.8175363462188661E-2</v>
      </c>
    </row>
    <row r="138" spans="1:38" x14ac:dyDescent="0.35">
      <c r="A138" s="65" t="s">
        <v>128</v>
      </c>
      <c r="B138" s="12">
        <v>0</v>
      </c>
      <c r="C138" s="12">
        <v>7</v>
      </c>
      <c r="D138" s="34">
        <f t="shared" si="45"/>
        <v>7</v>
      </c>
      <c r="E138" s="14">
        <f t="shared" si="36"/>
        <v>6.5994154803431695E-2</v>
      </c>
      <c r="F138" s="12">
        <v>1</v>
      </c>
      <c r="G138" s="12">
        <v>1</v>
      </c>
      <c r="H138" s="34">
        <f t="shared" si="46"/>
        <v>2</v>
      </c>
      <c r="I138" s="14">
        <f t="shared" si="37"/>
        <v>2.9976019184652276E-2</v>
      </c>
      <c r="K138" s="12">
        <v>1</v>
      </c>
      <c r="L138" s="12">
        <v>6</v>
      </c>
      <c r="M138" s="34">
        <f t="shared" si="47"/>
        <v>7</v>
      </c>
      <c r="N138" s="14">
        <f t="shared" si="38"/>
        <v>0.10727969348659004</v>
      </c>
      <c r="O138" s="12">
        <v>0</v>
      </c>
      <c r="P138" s="12">
        <v>6</v>
      </c>
      <c r="Q138" s="34">
        <f t="shared" si="48"/>
        <v>6</v>
      </c>
      <c r="R138" s="14">
        <f t="shared" si="39"/>
        <v>9.3574547723019333E-2</v>
      </c>
      <c r="S138" s="12">
        <v>4</v>
      </c>
      <c r="T138" s="12">
        <v>10</v>
      </c>
      <c r="U138" s="34">
        <f t="shared" si="49"/>
        <v>14</v>
      </c>
      <c r="V138" s="14">
        <f t="shared" si="40"/>
        <v>0.14347202295552369</v>
      </c>
      <c r="W138" s="15">
        <v>3</v>
      </c>
      <c r="X138" s="15">
        <v>16</v>
      </c>
      <c r="Y138" s="35">
        <f t="shared" si="50"/>
        <v>19</v>
      </c>
      <c r="Z138" s="14">
        <f t="shared" si="41"/>
        <v>0.21578648495173194</v>
      </c>
      <c r="AA138" s="15">
        <v>2</v>
      </c>
      <c r="AB138" s="15">
        <v>11</v>
      </c>
      <c r="AC138" s="35">
        <f t="shared" si="51"/>
        <v>13</v>
      </c>
      <c r="AD138" s="14">
        <f t="shared" si="42"/>
        <v>0.15587529976019185</v>
      </c>
      <c r="AE138" s="15">
        <v>3</v>
      </c>
      <c r="AF138" s="15">
        <v>11</v>
      </c>
      <c r="AG138" s="35">
        <f t="shared" si="52"/>
        <v>14</v>
      </c>
      <c r="AH138" s="14">
        <f t="shared" si="43"/>
        <v>8.0279832559206385E-2</v>
      </c>
      <c r="AI138" s="15">
        <v>2</v>
      </c>
      <c r="AJ138" s="15">
        <v>7</v>
      </c>
      <c r="AK138" s="35">
        <f t="shared" si="53"/>
        <v>9</v>
      </c>
      <c r="AL138" s="14">
        <f t="shared" si="44"/>
        <v>5.0715654231939591E-2</v>
      </c>
    </row>
    <row r="139" spans="1:38" x14ac:dyDescent="0.35">
      <c r="A139" s="65" t="s">
        <v>129</v>
      </c>
      <c r="B139" s="12">
        <v>2</v>
      </c>
      <c r="C139" s="12">
        <v>21</v>
      </c>
      <c r="D139" s="34">
        <f>SUM(B139:C139)</f>
        <v>23</v>
      </c>
      <c r="E139" s="14">
        <f>D139/D$143*100</f>
        <v>0.21683793721127559</v>
      </c>
      <c r="F139" s="12">
        <v>1</v>
      </c>
      <c r="G139" s="12">
        <v>20</v>
      </c>
      <c r="H139" s="34">
        <f>SUM(F139:G139)</f>
        <v>21</v>
      </c>
      <c r="I139" s="14">
        <f>H139/H$143*100</f>
        <v>0.31474820143884891</v>
      </c>
      <c r="K139" s="12">
        <v>2</v>
      </c>
      <c r="L139" s="12">
        <v>24</v>
      </c>
      <c r="M139" s="34">
        <f>SUM(K139:L139)</f>
        <v>26</v>
      </c>
      <c r="N139" s="14">
        <f>M139/M$143*100</f>
        <v>0.3984674329501916</v>
      </c>
      <c r="O139" s="12">
        <v>2</v>
      </c>
      <c r="P139" s="12">
        <v>6</v>
      </c>
      <c r="Q139" s="34">
        <f>SUM(O139:P139)</f>
        <v>8</v>
      </c>
      <c r="R139" s="14">
        <f>Q139/Q$143*100</f>
        <v>0.12476606363069245</v>
      </c>
      <c r="S139" s="12">
        <v>2</v>
      </c>
      <c r="T139" s="12">
        <v>86</v>
      </c>
      <c r="U139" s="34">
        <f>SUM(S139:T139)</f>
        <v>88</v>
      </c>
      <c r="V139" s="14">
        <f>U139/U$143*100</f>
        <v>0.90182414429186308</v>
      </c>
      <c r="W139" s="15">
        <v>2</v>
      </c>
      <c r="X139" s="15">
        <v>41</v>
      </c>
      <c r="Y139" s="35">
        <f>SUM(W139:X139)</f>
        <v>43</v>
      </c>
      <c r="Z139" s="14">
        <f>Y139/Y$143*100</f>
        <v>0.48835888699602498</v>
      </c>
      <c r="AA139" s="15">
        <v>0</v>
      </c>
      <c r="AB139" s="15">
        <v>38</v>
      </c>
      <c r="AC139" s="35">
        <f>SUM(AA139:AB139)</f>
        <v>38</v>
      </c>
      <c r="AD139" s="14">
        <f>AC139/AC$143*100</f>
        <v>0.45563549160671463</v>
      </c>
      <c r="AE139" s="15">
        <v>3</v>
      </c>
      <c r="AF139" s="15">
        <v>73</v>
      </c>
      <c r="AG139" s="35">
        <f>SUM(AE139:AF139)</f>
        <v>76</v>
      </c>
      <c r="AH139" s="14">
        <f>AG139/AG$143*100</f>
        <v>0.43580480532140603</v>
      </c>
      <c r="AI139" s="15">
        <v>5</v>
      </c>
      <c r="AJ139" s="15">
        <v>123</v>
      </c>
      <c r="AK139" s="35">
        <f>SUM(AI139:AJ139)</f>
        <v>128</v>
      </c>
      <c r="AL139" s="14">
        <f>AK139/AK$143*100</f>
        <v>0.72128930463202967</v>
      </c>
    </row>
    <row r="140" spans="1:38" x14ac:dyDescent="0.35">
      <c r="A140" s="65" t="s">
        <v>132</v>
      </c>
      <c r="B140" s="12">
        <v>0</v>
      </c>
      <c r="C140" s="12">
        <v>0</v>
      </c>
      <c r="D140" s="12">
        <v>0</v>
      </c>
      <c r="E140" s="12">
        <v>0</v>
      </c>
      <c r="F140" s="12">
        <v>0</v>
      </c>
      <c r="G140" s="12">
        <v>0</v>
      </c>
      <c r="H140" s="12">
        <v>0</v>
      </c>
      <c r="I140" s="12">
        <v>0</v>
      </c>
      <c r="K140" s="12">
        <v>0</v>
      </c>
      <c r="L140" s="12">
        <v>0</v>
      </c>
      <c r="M140" s="12">
        <v>0</v>
      </c>
      <c r="N140" s="12">
        <v>0</v>
      </c>
      <c r="O140" s="12">
        <v>0</v>
      </c>
      <c r="P140" s="12">
        <v>0</v>
      </c>
      <c r="Q140" s="12">
        <v>0</v>
      </c>
      <c r="R140" s="12">
        <v>0</v>
      </c>
      <c r="S140" s="12">
        <v>0</v>
      </c>
      <c r="T140" s="12">
        <v>0</v>
      </c>
      <c r="U140" s="12">
        <v>0</v>
      </c>
      <c r="V140" s="12">
        <v>0</v>
      </c>
      <c r="W140" s="12">
        <v>0</v>
      </c>
      <c r="X140" s="12">
        <v>0</v>
      </c>
      <c r="Y140" s="12">
        <v>0</v>
      </c>
      <c r="Z140" s="12">
        <v>0</v>
      </c>
      <c r="AA140" s="12">
        <v>0</v>
      </c>
      <c r="AB140" s="12">
        <v>0</v>
      </c>
      <c r="AC140" s="12">
        <v>0</v>
      </c>
      <c r="AD140" s="12">
        <v>0</v>
      </c>
      <c r="AE140" s="12">
        <v>0</v>
      </c>
      <c r="AF140" s="12">
        <v>0</v>
      </c>
      <c r="AG140" s="12">
        <v>0</v>
      </c>
      <c r="AH140" s="12">
        <v>0</v>
      </c>
      <c r="AI140" s="12">
        <v>0</v>
      </c>
      <c r="AJ140" s="12">
        <v>0</v>
      </c>
      <c r="AK140" s="12">
        <v>0</v>
      </c>
      <c r="AL140" s="12">
        <v>0</v>
      </c>
    </row>
    <row r="141" spans="1:38" x14ac:dyDescent="0.35">
      <c r="A141" s="71" t="s">
        <v>130</v>
      </c>
      <c r="B141" s="21">
        <f>SUM(B132:B140)</f>
        <v>6</v>
      </c>
      <c r="C141" s="21">
        <f>SUM(C132:C140)</f>
        <v>109</v>
      </c>
      <c r="D141" s="21">
        <f t="shared" si="45"/>
        <v>115</v>
      </c>
      <c r="E141" s="36">
        <f t="shared" si="36"/>
        <v>1.0841896860563778</v>
      </c>
      <c r="F141" s="21">
        <f>SUM(F132:F140)</f>
        <v>4</v>
      </c>
      <c r="G141" s="21">
        <f>SUM(G132:G140)</f>
        <v>87</v>
      </c>
      <c r="H141" s="21">
        <f t="shared" si="46"/>
        <v>91</v>
      </c>
      <c r="I141" s="36">
        <f t="shared" si="37"/>
        <v>1.3639088729016786</v>
      </c>
      <c r="K141" s="21">
        <f>SUM(K132:K140)</f>
        <v>7</v>
      </c>
      <c r="L141" s="21">
        <f>SUM(L132:L140)</f>
        <v>113</v>
      </c>
      <c r="M141" s="21">
        <f t="shared" si="47"/>
        <v>120</v>
      </c>
      <c r="N141" s="36">
        <f t="shared" si="38"/>
        <v>1.8390804597701149</v>
      </c>
      <c r="O141" s="21">
        <f>SUM(O132:O140)</f>
        <v>6</v>
      </c>
      <c r="P141" s="21">
        <f>SUM(P132:P140)</f>
        <v>83</v>
      </c>
      <c r="Q141" s="21">
        <f t="shared" si="48"/>
        <v>89</v>
      </c>
      <c r="R141" s="36">
        <f t="shared" si="39"/>
        <v>1.3880224578914535</v>
      </c>
      <c r="S141" s="21">
        <f>SUM(S132:S140)</f>
        <v>9</v>
      </c>
      <c r="T141" s="21">
        <f>SUM(T132:T140)</f>
        <v>184</v>
      </c>
      <c r="U141" s="21">
        <f t="shared" si="49"/>
        <v>193</v>
      </c>
      <c r="V141" s="36">
        <f t="shared" si="40"/>
        <v>1.9778643164582905</v>
      </c>
      <c r="W141" s="24">
        <f>SUM(W132:W140)</f>
        <v>11</v>
      </c>
      <c r="X141" s="24">
        <f>SUM(X132:X140)</f>
        <v>132</v>
      </c>
      <c r="Y141" s="24">
        <f t="shared" si="50"/>
        <v>143</v>
      </c>
      <c r="Z141" s="36">
        <f t="shared" si="41"/>
        <v>1.6240772288472458</v>
      </c>
      <c r="AA141" s="24">
        <f>SUM(AA132:AA140)</f>
        <v>18</v>
      </c>
      <c r="AB141" s="24">
        <f>SUM(AB132:AB140)</f>
        <v>134</v>
      </c>
      <c r="AC141" s="24">
        <f t="shared" si="51"/>
        <v>152</v>
      </c>
      <c r="AD141" s="36">
        <f t="shared" si="42"/>
        <v>1.8225419664268585</v>
      </c>
      <c r="AE141" s="24">
        <f>SUM(AE132:AE140)</f>
        <v>27</v>
      </c>
      <c r="AF141" s="24">
        <f>SUM(AF132:AF140)</f>
        <v>257</v>
      </c>
      <c r="AG141" s="24">
        <f t="shared" si="52"/>
        <v>284</v>
      </c>
      <c r="AH141" s="36">
        <f t="shared" si="43"/>
        <v>1.6285337462010436</v>
      </c>
      <c r="AI141" s="24">
        <f>SUM(AI132:AI140)</f>
        <v>34</v>
      </c>
      <c r="AJ141" s="24">
        <f>SUM(AJ132:AJ140)</f>
        <v>272</v>
      </c>
      <c r="AK141" s="24">
        <f t="shared" si="53"/>
        <v>306</v>
      </c>
      <c r="AL141" s="36">
        <f t="shared" si="44"/>
        <v>1.7243322438859461</v>
      </c>
    </row>
    <row r="142" spans="1:38" ht="27" x14ac:dyDescent="0.35">
      <c r="A142" s="66" t="s">
        <v>146</v>
      </c>
      <c r="B142" s="29">
        <f>+B141+B131+B121+B115+B112+B105+B99+B96</f>
        <v>181</v>
      </c>
      <c r="C142" s="29">
        <f>+C141+C131+C121+C115+C112+C105+C99+C96</f>
        <v>2791</v>
      </c>
      <c r="D142" s="29">
        <f t="shared" si="45"/>
        <v>2972</v>
      </c>
      <c r="E142" s="30">
        <f t="shared" si="36"/>
        <v>28.019232582256997</v>
      </c>
      <c r="F142" s="29">
        <f>+F141+F131+F121+F115+F112+F105+F99+F96</f>
        <v>136</v>
      </c>
      <c r="G142" s="29">
        <f>+G141+G131+G121+G115+G112+G105+G99+G96</f>
        <v>1680</v>
      </c>
      <c r="H142" s="29">
        <f t="shared" si="46"/>
        <v>1816</v>
      </c>
      <c r="I142" s="30">
        <f t="shared" si="37"/>
        <v>27.218225419664265</v>
      </c>
      <c r="K142" s="29">
        <f>+K141+K131+K121+K115+K112+K105+K99+K96</f>
        <v>147</v>
      </c>
      <c r="L142" s="29">
        <f>+L141+L131+L121+L115+L112+L105+L99+L96</f>
        <v>1730</v>
      </c>
      <c r="M142" s="29">
        <f t="shared" si="47"/>
        <v>1877</v>
      </c>
      <c r="N142" s="30">
        <f t="shared" si="38"/>
        <v>28.766283524904214</v>
      </c>
      <c r="O142" s="29">
        <f>+O141+O131+O121+O115+O112+O105+O99+O96</f>
        <v>221</v>
      </c>
      <c r="P142" s="29">
        <f>+P141+P131+P121+P115+P112+P105+P99+P96</f>
        <v>1759</v>
      </c>
      <c r="Q142" s="29">
        <f t="shared" si="48"/>
        <v>1980</v>
      </c>
      <c r="R142" s="30">
        <f t="shared" si="39"/>
        <v>30.879600748596381</v>
      </c>
      <c r="S142" s="29">
        <f>+S141+S131+S121+S115+S112+S105+S99+S96</f>
        <v>298</v>
      </c>
      <c r="T142" s="29">
        <f>+T141+T131+T121+T115+T112+T105+T99+T96</f>
        <v>2577</v>
      </c>
      <c r="U142" s="29">
        <f t="shared" si="49"/>
        <v>2875</v>
      </c>
      <c r="V142" s="30">
        <f t="shared" si="40"/>
        <v>29.463004714080753</v>
      </c>
      <c r="W142" s="31">
        <f>+W141+W131+W121+W115+W112+W105+W99+W96</f>
        <v>316</v>
      </c>
      <c r="X142" s="31">
        <f>+X141+X131+X121+X115+X112+X105+X99+X96</f>
        <v>2354</v>
      </c>
      <c r="Y142" s="31">
        <f t="shared" si="50"/>
        <v>2670</v>
      </c>
      <c r="Z142" s="30">
        <f t="shared" si="41"/>
        <v>30.323679727427599</v>
      </c>
      <c r="AA142" s="31">
        <f>+AA141+AA131+AA121+AA115+AA112+AA105+AA99+AA96</f>
        <v>348</v>
      </c>
      <c r="AB142" s="31">
        <f>+AB141+AB131+AB121+AB115+AB112+AB105+AB99+AB96</f>
        <v>2381</v>
      </c>
      <c r="AC142" s="31">
        <f t="shared" si="51"/>
        <v>2729</v>
      </c>
      <c r="AD142" s="30">
        <f t="shared" si="42"/>
        <v>32.721822541966425</v>
      </c>
      <c r="AE142" s="31">
        <f>+AE141+AE131+AE121+AE115+AE112+AE105+AE99+AE96</f>
        <v>559</v>
      </c>
      <c r="AF142" s="31">
        <f>+AF141+AF131+AF121+AF115+AF112+AF105+AF99+AF96</f>
        <v>4089</v>
      </c>
      <c r="AG142" s="31">
        <f t="shared" si="52"/>
        <v>4648</v>
      </c>
      <c r="AH142" s="30">
        <f t="shared" si="43"/>
        <v>26.652904409656518</v>
      </c>
      <c r="AI142" s="31">
        <f>+AI141+AI131+AI121+AI115+AI112+AI105+AI99+AI96</f>
        <v>447</v>
      </c>
      <c r="AJ142" s="31">
        <f>+AJ141+AJ131+AJ121+AJ115+AJ112+AJ105+AJ99+AJ96</f>
        <v>3835</v>
      </c>
      <c r="AK142" s="31">
        <f t="shared" si="53"/>
        <v>4282</v>
      </c>
      <c r="AL142" s="30">
        <f t="shared" si="44"/>
        <v>24.129381269018371</v>
      </c>
    </row>
    <row r="143" spans="1:38" ht="17.100000000000001" customHeight="1" x14ac:dyDescent="0.35">
      <c r="A143" s="60" t="s">
        <v>142</v>
      </c>
      <c r="B143" s="29">
        <f>SUM(B141,B131,B121,B115,B112,B105,B99,B96,B90,B84,B78,B75,B63,B36,B53,B48,B40,B31,B18,B16)</f>
        <v>921</v>
      </c>
      <c r="C143" s="29">
        <f>SUM(C141,C131,C121,C115,C112,C105,C99,C96,C90,C84,C78,C75,C63,C36,C53,C48,C40,C31,C18,C16)</f>
        <v>9686</v>
      </c>
      <c r="D143" s="29">
        <f t="shared" si="45"/>
        <v>10607</v>
      </c>
      <c r="E143" s="30">
        <f t="shared" si="36"/>
        <v>100</v>
      </c>
      <c r="F143" s="29">
        <f>SUM(F141,F131,F121,F115,F112,F105,F99,F96,F90,F84,F78,F75,F63,F36,F53,F48,F40,F31,F18,F16)</f>
        <v>746</v>
      </c>
      <c r="G143" s="29">
        <f>SUM(G141,G131,G121,G115,G112,G105,G99,G96,G90,G84,G78,G75,G63,G36,G53,G48,G40,G31,G18,G16)</f>
        <v>5926</v>
      </c>
      <c r="H143" s="29">
        <f t="shared" si="46"/>
        <v>6672</v>
      </c>
      <c r="I143" s="30">
        <f t="shared" si="37"/>
        <v>100</v>
      </c>
      <c r="K143" s="29">
        <f>SUM(K141,K131,K121,K115,K112,K105,K99,K96,K90,K84,K78,K75,K63,K36,K53,K48,K40,K31,K18,K16)</f>
        <v>674</v>
      </c>
      <c r="L143" s="29">
        <f>SUM(L141,L131,L121,L115,L112,L105,L99,L96,L90,L84,L78,L75,L63,L36,L53,L48,L40,L31,L18,L16)</f>
        <v>5851</v>
      </c>
      <c r="M143" s="29">
        <f t="shared" si="47"/>
        <v>6525</v>
      </c>
      <c r="N143" s="30">
        <f t="shared" si="38"/>
        <v>100</v>
      </c>
      <c r="O143" s="29">
        <f>SUM(O141,O131,O121,O115,O112,O105,O99,O96,O90,O84,O78,O75,O63,O36,O53,O48,O40,O31,O18,O16)</f>
        <v>923</v>
      </c>
      <c r="P143" s="29">
        <f>SUM(P141,P131,P121,P115,P112,P105,P99,P96,P90,P84,P78,P75,P63,P36,P53,P48,P40,P31,P18,P16)</f>
        <v>5489</v>
      </c>
      <c r="Q143" s="29">
        <f t="shared" si="48"/>
        <v>6412</v>
      </c>
      <c r="R143" s="30">
        <f t="shared" si="39"/>
        <v>100</v>
      </c>
      <c r="S143" s="29">
        <f>SUM(S141,S131,S121,S115,S112,S105,S99,S96,S90,S84,S78,S75,S63,S36,S53,S48,S40,S31,S18,S16)</f>
        <v>1392</v>
      </c>
      <c r="T143" s="29">
        <f>SUM(T141,T131,T121,T115,T112,T105,T99,T96,T90,T84,T78,T75,T63,T36,T53,T48,T40,T31,T18,T16)</f>
        <v>8366</v>
      </c>
      <c r="U143" s="29">
        <f t="shared" si="49"/>
        <v>9758</v>
      </c>
      <c r="V143" s="30">
        <f t="shared" si="40"/>
        <v>100</v>
      </c>
      <c r="W143" s="31">
        <f>SUM(W141,W131,W121,W115,W112,W105,W99,W96,W90,W84,W78,W75,W63,W36,W53,W48,W40,W31,W18,W16)</f>
        <v>1250</v>
      </c>
      <c r="X143" s="31">
        <f>SUM(X141,X131,X121,X115,X112,X105,X99,X96,X90,X84,X78,X75,X63,X36,X53,X48,X40,X31,X18,X16)</f>
        <v>7555</v>
      </c>
      <c r="Y143" s="31">
        <f t="shared" si="50"/>
        <v>8805</v>
      </c>
      <c r="Z143" s="30">
        <f t="shared" si="41"/>
        <v>100</v>
      </c>
      <c r="AA143" s="31">
        <f>SUM(AA141,AA131,AA121,AA115,AA112,AA105,AA99,AA96,AA90,AA84,AA78,AA75,AA63,AA36,AA53,AA48,AA40,AA31,AA18,AA16)</f>
        <v>1319</v>
      </c>
      <c r="AB143" s="31">
        <f>SUM(AB141,AB131,AB121,AB115,AB112,AB105,AB99,AB96,AB90,AB84,AB78,AB75,AB63,AB36,AB53,AB48,AB40,AB31,AB18,AB16)</f>
        <v>7021</v>
      </c>
      <c r="AC143" s="31">
        <f t="shared" si="51"/>
        <v>8340</v>
      </c>
      <c r="AD143" s="30">
        <f t="shared" si="42"/>
        <v>100</v>
      </c>
      <c r="AE143" s="31">
        <f>SUM(AE141,AE131,AE121,AE115,AE112,AE105,AE99,AE96,AE90,AE84,AE78,AE75,AE63,AE36,AE53,AE48,AE40,AE31,AE18,AE16)</f>
        <v>2531</v>
      </c>
      <c r="AF143" s="31">
        <f>SUM(AF141,AF131,AF121,AF115,AF112,AF105,AF99,AF96,AF90,AF84,AF78,AF75,AF63,AF36,AF53,AF48,AF40,AF31,AF18,AF16)</f>
        <v>14908</v>
      </c>
      <c r="AG143" s="31">
        <f t="shared" si="52"/>
        <v>17439</v>
      </c>
      <c r="AH143" s="30">
        <f t="shared" si="43"/>
        <v>100</v>
      </c>
      <c r="AI143" s="31">
        <f>SUM(AI141,AI131,AI121,AI115,AI112,AI105,AI99,AI96,AI90,AI84,AI78,AI75,AI63,AI36,AI53,AI48,AI40,AI31,AI18,AI16)</f>
        <v>2349</v>
      </c>
      <c r="AJ143" s="31">
        <f>SUM(AJ141,AJ131,AJ121,AJ115,AJ112,AJ105,AJ99,AJ96,AJ90,AJ84,AJ78,AJ75,AJ63,AJ36,AJ53,AJ48,AJ40,AJ31,AJ18,AJ16)</f>
        <v>15397</v>
      </c>
      <c r="AK143" s="31">
        <f t="shared" si="53"/>
        <v>17746</v>
      </c>
      <c r="AL143" s="30">
        <f t="shared" si="44"/>
        <v>100</v>
      </c>
    </row>
    <row r="144" spans="1:38" ht="17.100000000000001" customHeight="1" x14ac:dyDescent="0.35">
      <c r="A144" s="98"/>
      <c r="B144" s="99"/>
      <c r="C144" s="99"/>
      <c r="D144" s="99"/>
      <c r="E144" s="100"/>
      <c r="F144" s="99"/>
      <c r="G144" s="99"/>
      <c r="H144" s="99"/>
      <c r="I144" s="100"/>
      <c r="K144" s="99"/>
      <c r="L144" s="99"/>
      <c r="M144" s="99"/>
      <c r="N144" s="100"/>
      <c r="O144" s="99"/>
      <c r="P144" s="99"/>
      <c r="Q144" s="99"/>
      <c r="R144" s="100"/>
      <c r="S144" s="99"/>
      <c r="T144" s="99"/>
      <c r="U144" s="99"/>
      <c r="V144" s="100"/>
      <c r="W144" s="101"/>
      <c r="X144" s="101"/>
      <c r="Y144" s="101"/>
      <c r="Z144" s="100"/>
      <c r="AA144" s="101"/>
      <c r="AB144" s="101"/>
      <c r="AC144" s="101"/>
      <c r="AD144" s="100"/>
      <c r="AE144" s="101"/>
      <c r="AF144" s="101"/>
      <c r="AG144" s="101"/>
      <c r="AH144" s="100"/>
      <c r="AI144" s="101"/>
      <c r="AJ144" s="101"/>
      <c r="AK144" s="101"/>
      <c r="AL144" s="100"/>
    </row>
    <row r="145" spans="1:38" ht="17.100000000000001" customHeight="1" x14ac:dyDescent="0.35">
      <c r="A145" s="98"/>
      <c r="B145" s="99"/>
      <c r="C145" s="99"/>
      <c r="D145" s="99"/>
      <c r="E145" s="100"/>
      <c r="F145" s="99"/>
      <c r="G145" s="99"/>
      <c r="H145" s="99"/>
      <c r="I145" s="100"/>
      <c r="K145" s="99"/>
      <c r="L145" s="99"/>
      <c r="M145" s="99"/>
      <c r="N145" s="100"/>
      <c r="O145" s="99"/>
      <c r="P145" s="99"/>
      <c r="Q145" s="99"/>
      <c r="R145" s="100"/>
      <c r="S145" s="99"/>
      <c r="T145" s="99"/>
      <c r="U145" s="99"/>
      <c r="V145" s="100"/>
      <c r="W145" s="101"/>
      <c r="X145" s="101"/>
      <c r="Y145" s="101"/>
      <c r="Z145" s="100"/>
      <c r="AA145" s="101"/>
      <c r="AB145" s="101"/>
      <c r="AC145" s="101"/>
      <c r="AD145" s="100"/>
      <c r="AE145" s="101"/>
      <c r="AF145" s="101"/>
      <c r="AG145" s="101"/>
      <c r="AH145" s="100"/>
      <c r="AI145" s="101"/>
      <c r="AJ145" s="101"/>
      <c r="AK145" s="101"/>
      <c r="AL145" s="100"/>
    </row>
    <row r="146" spans="1:38" ht="17.100000000000001" customHeight="1" x14ac:dyDescent="0.35">
      <c r="A146" s="98"/>
      <c r="B146" s="99"/>
      <c r="C146" s="99"/>
      <c r="D146" s="99"/>
      <c r="E146" s="100"/>
      <c r="F146" s="99"/>
      <c r="G146" s="99"/>
      <c r="H146" s="99"/>
      <c r="I146" s="100"/>
      <c r="K146" s="99"/>
      <c r="L146" s="99"/>
      <c r="M146" s="99"/>
      <c r="N146" s="100"/>
      <c r="O146" s="99"/>
      <c r="P146" s="99"/>
      <c r="Q146" s="99"/>
      <c r="R146" s="100"/>
      <c r="S146" s="99"/>
      <c r="T146" s="99"/>
      <c r="U146" s="99"/>
      <c r="V146" s="100"/>
      <c r="W146" s="101"/>
      <c r="X146" s="101"/>
      <c r="Y146" s="101"/>
      <c r="Z146" s="100"/>
      <c r="AA146" s="101"/>
      <c r="AB146" s="101"/>
      <c r="AC146" s="101"/>
      <c r="AD146" s="100"/>
      <c r="AE146" s="101"/>
      <c r="AF146" s="101"/>
      <c r="AG146" s="101"/>
      <c r="AH146" s="100"/>
      <c r="AI146" s="101"/>
      <c r="AJ146" s="101"/>
      <c r="AK146" s="101"/>
      <c r="AL146" s="100"/>
    </row>
    <row r="147" spans="1:38" ht="17.100000000000001" customHeight="1" x14ac:dyDescent="0.35">
      <c r="A147" s="98"/>
      <c r="B147" s="99"/>
      <c r="C147" s="99"/>
      <c r="D147" s="99"/>
      <c r="E147" s="100"/>
      <c r="F147" s="99"/>
      <c r="G147" s="99"/>
      <c r="H147" s="99"/>
      <c r="I147" s="100"/>
      <c r="K147" s="99"/>
      <c r="L147" s="99"/>
      <c r="M147" s="99"/>
      <c r="N147" s="100"/>
      <c r="O147" s="99"/>
      <c r="P147" s="99"/>
      <c r="Q147" s="99"/>
      <c r="R147" s="100"/>
      <c r="S147" s="99"/>
      <c r="T147" s="99"/>
      <c r="U147" s="99"/>
      <c r="V147" s="100"/>
      <c r="W147" s="101"/>
      <c r="X147" s="101"/>
      <c r="Y147" s="101"/>
      <c r="Z147" s="100"/>
      <c r="AA147" s="101"/>
      <c r="AB147" s="101"/>
      <c r="AC147" s="101"/>
      <c r="AD147" s="100"/>
      <c r="AE147" s="101"/>
      <c r="AF147" s="101"/>
      <c r="AG147" s="101"/>
      <c r="AH147" s="100"/>
      <c r="AI147" s="101"/>
      <c r="AJ147" s="101"/>
      <c r="AK147" s="101"/>
      <c r="AL147" s="100"/>
    </row>
    <row r="148" spans="1:38" ht="17.100000000000001" customHeight="1" x14ac:dyDescent="0.35">
      <c r="A148" s="98"/>
      <c r="B148" s="99"/>
      <c r="C148" s="99"/>
      <c r="D148" s="99"/>
      <c r="E148" s="100"/>
      <c r="F148" s="99"/>
      <c r="G148" s="99"/>
      <c r="H148" s="99"/>
      <c r="I148" s="100"/>
      <c r="K148" s="99"/>
      <c r="L148" s="99"/>
      <c r="M148" s="99"/>
      <c r="N148" s="100"/>
      <c r="O148" s="99"/>
      <c r="P148" s="99"/>
      <c r="Q148" s="99"/>
      <c r="R148" s="100"/>
      <c r="S148" s="99"/>
      <c r="T148" s="99"/>
      <c r="U148" s="99"/>
      <c r="V148" s="100"/>
      <c r="W148" s="101"/>
      <c r="X148" s="101"/>
      <c r="Y148" s="101"/>
      <c r="Z148" s="100"/>
      <c r="AA148" s="101"/>
      <c r="AB148" s="101"/>
      <c r="AC148" s="101"/>
      <c r="AD148" s="100"/>
      <c r="AE148" s="101"/>
      <c r="AF148" s="101"/>
      <c r="AG148" s="101"/>
      <c r="AH148" s="100"/>
      <c r="AI148" s="101"/>
      <c r="AJ148" s="101"/>
      <c r="AK148" s="101"/>
      <c r="AL148" s="100"/>
    </row>
    <row r="149" spans="1:38" ht="17.100000000000001" customHeight="1" x14ac:dyDescent="0.35">
      <c r="A149" s="98"/>
      <c r="B149" s="99"/>
      <c r="C149" s="99"/>
      <c r="D149" s="99"/>
      <c r="E149" s="100"/>
      <c r="F149" s="99"/>
      <c r="G149" s="99"/>
      <c r="H149" s="99"/>
      <c r="I149" s="100"/>
      <c r="K149" s="99"/>
      <c r="L149" s="99"/>
      <c r="M149" s="99"/>
      <c r="N149" s="100"/>
      <c r="O149" s="99"/>
      <c r="P149" s="99"/>
      <c r="Q149" s="99"/>
      <c r="R149" s="100"/>
      <c r="S149" s="99"/>
      <c r="T149" s="99"/>
      <c r="U149" s="99"/>
      <c r="V149" s="100"/>
      <c r="W149" s="101"/>
      <c r="X149" s="101"/>
      <c r="Y149" s="101"/>
      <c r="Z149" s="100"/>
      <c r="AA149" s="101"/>
      <c r="AB149" s="101"/>
      <c r="AC149" s="101"/>
      <c r="AD149" s="100"/>
      <c r="AE149" s="101"/>
      <c r="AF149" s="101"/>
      <c r="AG149" s="101"/>
      <c r="AH149" s="100"/>
      <c r="AI149" s="101"/>
      <c r="AJ149" s="101"/>
      <c r="AK149" s="101"/>
      <c r="AL149" s="100"/>
    </row>
    <row r="150" spans="1:38" x14ac:dyDescent="0.35">
      <c r="B150" s="102" t="s">
        <v>136</v>
      </c>
      <c r="C150" s="102"/>
      <c r="D150" s="102"/>
      <c r="E150" s="102"/>
      <c r="F150" s="102"/>
      <c r="G150" s="102"/>
      <c r="H150" s="102"/>
      <c r="I150" s="102"/>
      <c r="J150" s="102"/>
      <c r="K150" s="102"/>
      <c r="L150" s="102"/>
      <c r="M150" s="102"/>
      <c r="N150" s="102"/>
      <c r="O150" s="102"/>
      <c r="P150" s="102"/>
      <c r="Q150" s="102"/>
      <c r="R150" s="102"/>
      <c r="S150" s="102"/>
      <c r="T150" s="102"/>
      <c r="U150" s="102"/>
      <c r="V150" s="102"/>
      <c r="W150" s="102" t="s">
        <v>136</v>
      </c>
      <c r="X150" s="102"/>
      <c r="Y150" s="102"/>
      <c r="Z150" s="102"/>
      <c r="AA150" s="102"/>
      <c r="AB150" s="102"/>
      <c r="AC150" s="102"/>
      <c r="AD150" s="102"/>
    </row>
    <row r="151" spans="1:38" ht="15" customHeight="1" x14ac:dyDescent="0.35">
      <c r="B151" s="57" t="s">
        <v>137</v>
      </c>
      <c r="C151" s="57"/>
      <c r="D151" s="57"/>
      <c r="E151" s="57"/>
      <c r="F151" s="57"/>
      <c r="G151" s="57"/>
      <c r="H151" s="57"/>
      <c r="I151" s="57"/>
      <c r="J151" s="57"/>
      <c r="K151" s="57"/>
      <c r="L151" s="57"/>
      <c r="M151" s="57"/>
      <c r="N151" s="57"/>
      <c r="O151" s="57"/>
      <c r="P151" s="57"/>
      <c r="Q151" s="57"/>
      <c r="R151" s="57"/>
      <c r="S151" s="57"/>
      <c r="T151" s="57"/>
      <c r="U151" s="57"/>
      <c r="V151" s="57"/>
      <c r="W151" s="57" t="s">
        <v>137</v>
      </c>
      <c r="X151" s="57"/>
      <c r="Y151" s="57"/>
      <c r="Z151" s="57"/>
      <c r="AA151" s="57"/>
      <c r="AB151" s="57"/>
      <c r="AC151" s="57"/>
      <c r="AD151" s="57"/>
    </row>
    <row r="152" spans="1:38" ht="21.75" customHeight="1" x14ac:dyDescent="0.35">
      <c r="B152" s="58" t="s">
        <v>138</v>
      </c>
      <c r="C152" s="58"/>
      <c r="D152" s="58"/>
      <c r="E152" s="58"/>
      <c r="F152" s="58"/>
      <c r="G152" s="58"/>
      <c r="H152" s="58"/>
      <c r="I152" s="58"/>
      <c r="J152" s="58"/>
      <c r="K152" s="58"/>
      <c r="L152" s="58"/>
      <c r="M152" s="58"/>
      <c r="N152" s="58"/>
      <c r="O152" s="58"/>
      <c r="P152" s="58"/>
      <c r="Q152" s="58"/>
      <c r="R152" s="58"/>
      <c r="S152" s="58"/>
      <c r="T152" s="58"/>
      <c r="U152" s="58"/>
      <c r="V152" s="58"/>
      <c r="W152" s="58" t="s">
        <v>138</v>
      </c>
      <c r="X152" s="58"/>
      <c r="Y152" s="58"/>
      <c r="Z152" s="58"/>
      <c r="AA152" s="58"/>
      <c r="AB152" s="58"/>
      <c r="AC152" s="58"/>
      <c r="AD152" s="58"/>
    </row>
    <row r="153" spans="1:38" ht="15" customHeight="1" x14ac:dyDescent="0.35">
      <c r="B153" s="59" t="s">
        <v>139</v>
      </c>
      <c r="C153" s="59"/>
      <c r="D153" s="59"/>
      <c r="E153" s="59"/>
      <c r="F153" s="59"/>
      <c r="G153" s="59"/>
      <c r="H153" s="59"/>
      <c r="I153" s="59"/>
      <c r="J153" s="59"/>
      <c r="K153" s="59"/>
      <c r="L153" s="59"/>
      <c r="M153" s="59"/>
      <c r="N153" s="59"/>
      <c r="O153" s="59"/>
      <c r="P153" s="59"/>
      <c r="Q153" s="59"/>
      <c r="R153" s="59"/>
      <c r="S153" s="59"/>
      <c r="T153" s="59"/>
      <c r="U153" s="59"/>
      <c r="V153" s="59"/>
      <c r="W153" s="59" t="s">
        <v>139</v>
      </c>
      <c r="X153" s="59"/>
      <c r="Y153" s="59"/>
      <c r="Z153" s="59"/>
      <c r="AA153" s="59"/>
      <c r="AB153" s="59"/>
      <c r="AC153" s="59"/>
      <c r="AD153" s="59"/>
    </row>
  </sheetData>
  <mergeCells count="48">
    <mergeCell ref="A5:A7"/>
    <mergeCell ref="W2:AL2"/>
    <mergeCell ref="W3:AL3"/>
    <mergeCell ref="B6:B7"/>
    <mergeCell ref="C6:C7"/>
    <mergeCell ref="D6:D7"/>
    <mergeCell ref="F6:F7"/>
    <mergeCell ref="G6:G7"/>
    <mergeCell ref="B5:E5"/>
    <mergeCell ref="F5:I5"/>
    <mergeCell ref="K5:N5"/>
    <mergeCell ref="O5:R5"/>
    <mergeCell ref="S5:V5"/>
    <mergeCell ref="W5:Z5"/>
    <mergeCell ref="AA5:AD5"/>
    <mergeCell ref="AE5:AH5"/>
    <mergeCell ref="AI5:AL5"/>
    <mergeCell ref="AA6:AA7"/>
    <mergeCell ref="P6:P7"/>
    <mergeCell ref="H6:H7"/>
    <mergeCell ref="K6:K7"/>
    <mergeCell ref="L6:L7"/>
    <mergeCell ref="M6:M7"/>
    <mergeCell ref="O6:O7"/>
    <mergeCell ref="AK6:AK7"/>
    <mergeCell ref="AL6:AL7"/>
    <mergeCell ref="AC6:AC7"/>
    <mergeCell ref="AD6:AD7"/>
    <mergeCell ref="AE6:AE7"/>
    <mergeCell ref="AF6:AF7"/>
    <mergeCell ref="AG6:AG7"/>
    <mergeCell ref="AH6:AH7"/>
    <mergeCell ref="E6:E7"/>
    <mergeCell ref="I6:I7"/>
    <mergeCell ref="N6:N7"/>
    <mergeCell ref="AI6:AI7"/>
    <mergeCell ref="AJ6:AJ7"/>
    <mergeCell ref="AB6:AB7"/>
    <mergeCell ref="Q6:Q7"/>
    <mergeCell ref="R6:R7"/>
    <mergeCell ref="S6:S7"/>
    <mergeCell ref="T6:T7"/>
    <mergeCell ref="U6:U7"/>
    <mergeCell ref="V6:V7"/>
    <mergeCell ref="W6:W7"/>
    <mergeCell ref="X6:X7"/>
    <mergeCell ref="Y6:Y7"/>
    <mergeCell ref="Z6:Z7"/>
  </mergeCells>
  <pageMargins left="0.70866141732283472" right="0.70866141732283472" top="0.43307086614173229" bottom="0.74803149606299213" header="0.31496062992125984" footer="0.31496062992125984"/>
  <pageSetup paperSize="9" scale="58" fitToWidth="0" fitToHeight="3" orientation="landscape" r:id="rId1"/>
  <headerFooter>
    <oddFooter>&amp;L&amp;"Trebuchet MS,Grassetto"Statistiche Italia - IMMATRICOLAZIONI
Automobile in cifre &amp;C&amp;"Trebuchet MS,Normale"&amp;9&amp;P/&amp;N&amp;R&amp;"Trebuchet MS,Grassetto"ANFIA - Studi e statistiche</oddFooter>
  </headerFooter>
  <rowBreaks count="3" manualBreakCount="3">
    <brk id="48" max="40" man="1"/>
    <brk id="84" max="40" man="1"/>
    <brk id="121" max="16383" man="1"/>
  </rowBreaks>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D092F-3CA8-4B1C-9802-76EC86108432}">
  <sheetPr>
    <pageSetUpPr fitToPage="1"/>
  </sheetPr>
  <dimension ref="A1:AC47"/>
  <sheetViews>
    <sheetView showGridLines="0" zoomScaleNormal="100" workbookViewId="0">
      <selection activeCell="C1" sqref="C1"/>
    </sheetView>
  </sheetViews>
  <sheetFormatPr defaultRowHeight="15" x14ac:dyDescent="0.25"/>
  <cols>
    <col min="10" max="10" width="22.7109375" style="109" bestFit="1" customWidth="1"/>
    <col min="11" max="11" width="5" style="109" bestFit="1" customWidth="1"/>
    <col min="12" max="12" width="5.28515625" style="109" bestFit="1" customWidth="1"/>
    <col min="13" max="13" width="5.5703125" style="109" bestFit="1" customWidth="1"/>
    <col min="14" max="16" width="4.85546875" style="109" bestFit="1" customWidth="1"/>
    <col min="17" max="17" width="4.85546875" style="108" bestFit="1" customWidth="1"/>
    <col min="18" max="21" width="9.140625" style="108"/>
    <col min="22" max="22" width="9.140625" style="104"/>
  </cols>
  <sheetData>
    <row r="1" spans="1:29" x14ac:dyDescent="0.25">
      <c r="B1" s="109"/>
      <c r="C1" s="109"/>
      <c r="D1" s="109"/>
      <c r="E1" s="109"/>
      <c r="F1" s="109"/>
      <c r="G1" s="109"/>
      <c r="H1" s="109"/>
      <c r="I1" s="109"/>
      <c r="Q1" s="109"/>
      <c r="R1" s="109"/>
      <c r="S1" s="109"/>
      <c r="T1" s="109"/>
      <c r="U1" s="109"/>
      <c r="V1" s="109"/>
      <c r="W1" s="109"/>
      <c r="X1" s="109"/>
      <c r="Y1" s="104"/>
      <c r="Z1" s="104"/>
    </row>
    <row r="2" spans="1:29" x14ac:dyDescent="0.25">
      <c r="B2" s="109"/>
      <c r="C2" s="109"/>
      <c r="D2" s="109"/>
      <c r="E2" s="109"/>
      <c r="F2" s="109"/>
      <c r="G2" s="109"/>
      <c r="H2" s="109"/>
      <c r="I2" s="114"/>
      <c r="J2" s="115" t="s">
        <v>150</v>
      </c>
      <c r="K2" s="115">
        <v>2022</v>
      </c>
      <c r="L2" s="115">
        <v>2021</v>
      </c>
      <c r="M2" s="116">
        <v>2020</v>
      </c>
      <c r="N2" s="116">
        <v>2019</v>
      </c>
      <c r="O2" s="116">
        <v>2018</v>
      </c>
      <c r="P2" s="116">
        <v>2017</v>
      </c>
      <c r="Q2" s="116">
        <v>2016</v>
      </c>
      <c r="R2" s="114"/>
      <c r="S2" s="109"/>
      <c r="T2" s="109"/>
      <c r="U2" s="109"/>
      <c r="V2" s="109"/>
      <c r="W2" s="109"/>
      <c r="X2" s="109"/>
      <c r="Y2" s="104"/>
      <c r="Z2" s="104"/>
    </row>
    <row r="3" spans="1:29" x14ac:dyDescent="0.25">
      <c r="A3" s="122"/>
      <c r="B3" s="122"/>
      <c r="C3" s="122"/>
      <c r="D3" s="109"/>
      <c r="E3" s="109"/>
      <c r="F3" s="109"/>
      <c r="G3" s="109"/>
      <c r="H3" s="109"/>
      <c r="I3" s="114"/>
      <c r="J3" s="117" t="s">
        <v>159</v>
      </c>
      <c r="K3" s="123">
        <v>4172</v>
      </c>
      <c r="L3" s="120">
        <v>3759</v>
      </c>
      <c r="M3" s="118">
        <v>3130</v>
      </c>
      <c r="N3" s="118">
        <v>3545</v>
      </c>
      <c r="O3" s="118">
        <v>4178</v>
      </c>
      <c r="P3" s="118">
        <v>4196</v>
      </c>
      <c r="Q3" s="118">
        <v>3994</v>
      </c>
      <c r="R3" s="114"/>
      <c r="S3" s="109"/>
      <c r="T3" s="109"/>
      <c r="U3" s="109"/>
      <c r="V3" s="109"/>
      <c r="W3" s="109"/>
      <c r="X3" s="109"/>
      <c r="Y3" s="104"/>
      <c r="Z3" s="104"/>
    </row>
    <row r="4" spans="1:29" x14ac:dyDescent="0.25">
      <c r="A4" s="122"/>
      <c r="B4" s="122"/>
      <c r="C4" s="122"/>
      <c r="D4" s="109"/>
      <c r="E4" s="109"/>
      <c r="F4" s="109"/>
      <c r="G4" s="109"/>
      <c r="H4" s="109"/>
      <c r="I4" s="114"/>
      <c r="J4" s="119" t="s">
        <v>147</v>
      </c>
      <c r="K4" s="123">
        <v>5344</v>
      </c>
      <c r="L4" s="121">
        <v>4670</v>
      </c>
      <c r="M4" s="118">
        <v>2928</v>
      </c>
      <c r="N4" s="118">
        <v>4024</v>
      </c>
      <c r="O4" s="118">
        <v>4589</v>
      </c>
      <c r="P4" s="118">
        <v>4678</v>
      </c>
      <c r="Q4" s="118">
        <v>4341</v>
      </c>
      <c r="R4" s="114"/>
      <c r="S4" s="109"/>
      <c r="T4" s="109"/>
      <c r="U4" s="109"/>
      <c r="V4" s="109"/>
      <c r="W4" s="109"/>
      <c r="X4" s="109"/>
      <c r="Y4" s="104"/>
      <c r="Z4" s="104"/>
    </row>
    <row r="5" spans="1:29" x14ac:dyDescent="0.25">
      <c r="A5" s="122"/>
      <c r="B5" s="122"/>
      <c r="C5" s="122"/>
      <c r="D5" s="109"/>
      <c r="E5" s="109"/>
      <c r="F5" s="109"/>
      <c r="G5" s="109"/>
      <c r="H5" s="109"/>
      <c r="I5" s="114"/>
      <c r="J5" s="119" t="s">
        <v>148</v>
      </c>
      <c r="K5" s="123">
        <v>2362</v>
      </c>
      <c r="L5" s="121">
        <v>2117</v>
      </c>
      <c r="M5" s="118">
        <v>1631</v>
      </c>
      <c r="N5" s="118">
        <v>1963</v>
      </c>
      <c r="O5" s="118">
        <v>1942</v>
      </c>
      <c r="P5" s="118">
        <v>2416</v>
      </c>
      <c r="Q5" s="118">
        <v>1969</v>
      </c>
      <c r="R5" s="114"/>
      <c r="S5" s="109"/>
      <c r="T5" s="109"/>
      <c r="U5" s="109"/>
      <c r="V5" s="109"/>
      <c r="W5" s="109"/>
      <c r="X5" s="109"/>
      <c r="Y5" s="104"/>
      <c r="Z5" s="104"/>
    </row>
    <row r="6" spans="1:29" x14ac:dyDescent="0.25">
      <c r="A6" s="122"/>
      <c r="B6" s="122"/>
      <c r="C6" s="122"/>
      <c r="D6" s="109"/>
      <c r="E6" s="109"/>
      <c r="F6" s="109"/>
      <c r="G6" s="109"/>
      <c r="H6" s="109"/>
      <c r="I6" s="114"/>
      <c r="J6" s="119" t="s">
        <v>149</v>
      </c>
      <c r="K6" s="123">
        <v>4922</v>
      </c>
      <c r="L6" s="121">
        <v>4481</v>
      </c>
      <c r="M6" s="118">
        <v>3681</v>
      </c>
      <c r="N6" s="118">
        <v>4899</v>
      </c>
      <c r="O6" s="118">
        <v>4814</v>
      </c>
      <c r="P6" s="118">
        <v>4859</v>
      </c>
      <c r="Q6" s="118">
        <v>4462</v>
      </c>
      <c r="R6" s="114"/>
      <c r="S6" s="109"/>
      <c r="T6" s="109"/>
      <c r="U6" s="109"/>
      <c r="V6" s="109"/>
      <c r="W6" s="109"/>
      <c r="X6" s="109"/>
      <c r="Y6" s="104"/>
      <c r="Z6" s="104"/>
    </row>
    <row r="7" spans="1:29" x14ac:dyDescent="0.25">
      <c r="A7" s="122"/>
      <c r="B7" s="122"/>
      <c r="C7" s="122"/>
      <c r="D7" s="109"/>
      <c r="E7" s="109"/>
      <c r="F7" s="109"/>
      <c r="G7" s="109"/>
      <c r="H7" s="109"/>
      <c r="I7" s="114"/>
      <c r="J7" s="114"/>
      <c r="K7" s="114"/>
      <c r="L7" s="114"/>
      <c r="M7" s="114"/>
      <c r="N7" s="114"/>
      <c r="O7" s="114"/>
      <c r="P7" s="114"/>
      <c r="Q7" s="114"/>
      <c r="R7" s="114"/>
      <c r="S7" s="109"/>
      <c r="T7" s="109"/>
      <c r="U7" s="109"/>
      <c r="V7" s="109"/>
      <c r="W7" s="109"/>
      <c r="X7" s="109"/>
      <c r="Y7" s="104"/>
      <c r="Z7" s="104"/>
    </row>
    <row r="8" spans="1:29" x14ac:dyDescent="0.25">
      <c r="A8" s="122"/>
      <c r="B8" s="122"/>
      <c r="C8" s="122"/>
      <c r="D8" s="109"/>
      <c r="E8" s="109"/>
      <c r="F8" s="109"/>
      <c r="G8" s="109"/>
      <c r="H8" s="109"/>
      <c r="I8" s="114"/>
      <c r="J8" s="115"/>
      <c r="K8" s="115"/>
      <c r="L8" s="115"/>
      <c r="M8" s="116"/>
      <c r="N8" s="116"/>
      <c r="O8" s="116"/>
      <c r="P8" s="116"/>
      <c r="Q8" s="116"/>
      <c r="R8" s="114"/>
      <c r="S8" s="109"/>
      <c r="T8" s="109"/>
      <c r="U8" s="109"/>
      <c r="V8" s="109"/>
      <c r="W8" s="109"/>
      <c r="X8" s="109"/>
      <c r="Y8" s="104"/>
      <c r="Z8" s="104"/>
    </row>
    <row r="9" spans="1:29" x14ac:dyDescent="0.25">
      <c r="A9" s="122"/>
      <c r="B9" s="122"/>
      <c r="C9" s="122"/>
      <c r="D9" s="109"/>
      <c r="E9" s="109"/>
      <c r="F9" s="109"/>
      <c r="G9" s="109"/>
      <c r="H9" s="109"/>
      <c r="I9" s="114"/>
      <c r="J9" s="117"/>
      <c r="K9" s="120"/>
      <c r="L9" s="120"/>
      <c r="M9" s="118"/>
      <c r="N9" s="118"/>
      <c r="O9" s="118"/>
      <c r="P9" s="118"/>
      <c r="Q9" s="118"/>
      <c r="R9" s="114"/>
      <c r="S9" s="109"/>
      <c r="T9" s="109"/>
      <c r="U9" s="109"/>
      <c r="V9" s="109"/>
      <c r="W9" s="109"/>
      <c r="X9" s="109"/>
      <c r="Y9" s="104"/>
      <c r="Z9" s="104"/>
    </row>
    <row r="10" spans="1:29" x14ac:dyDescent="0.25">
      <c r="A10" s="122"/>
      <c r="B10" s="122"/>
      <c r="C10" s="122"/>
      <c r="D10" s="109"/>
      <c r="E10" s="109"/>
      <c r="F10" s="109"/>
      <c r="G10" s="109"/>
      <c r="H10" s="109"/>
      <c r="I10" s="114"/>
      <c r="J10" s="119"/>
      <c r="K10" s="119"/>
      <c r="L10" s="119"/>
      <c r="M10" s="118"/>
      <c r="N10" s="118"/>
      <c r="O10" s="118"/>
      <c r="P10" s="118"/>
      <c r="Q10" s="118"/>
      <c r="R10" s="114"/>
      <c r="S10" s="109"/>
      <c r="T10" s="109"/>
      <c r="U10" s="109"/>
      <c r="V10" s="109"/>
      <c r="W10" s="109"/>
      <c r="X10" s="109"/>
      <c r="Y10" s="104"/>
      <c r="Z10" s="104"/>
    </row>
    <row r="11" spans="1:29" x14ac:dyDescent="0.25">
      <c r="A11" s="122"/>
      <c r="B11" s="122"/>
      <c r="C11" s="122"/>
      <c r="D11" s="109"/>
      <c r="E11" s="109"/>
      <c r="F11" s="109"/>
      <c r="G11" s="109"/>
      <c r="H11" s="109"/>
      <c r="I11" s="114"/>
      <c r="J11" s="119"/>
      <c r="K11" s="119"/>
      <c r="L11" s="119"/>
      <c r="M11" s="118"/>
      <c r="N11" s="118"/>
      <c r="O11" s="118"/>
      <c r="P11" s="118"/>
      <c r="Q11" s="118"/>
      <c r="R11" s="114"/>
      <c r="S11" s="109"/>
      <c r="T11" s="109"/>
      <c r="U11" s="109"/>
      <c r="V11" s="109"/>
      <c r="W11" s="109"/>
      <c r="X11" s="109"/>
      <c r="Y11" s="104"/>
      <c r="Z11" s="104"/>
      <c r="AA11" s="104"/>
      <c r="AB11" s="104"/>
      <c r="AC11" s="104"/>
    </row>
    <row r="12" spans="1:29" x14ac:dyDescent="0.25">
      <c r="A12" s="122"/>
      <c r="B12" s="122"/>
      <c r="C12" s="122"/>
      <c r="D12" s="109"/>
      <c r="E12" s="109"/>
      <c r="F12" s="109"/>
      <c r="G12" s="109"/>
      <c r="H12" s="109"/>
      <c r="I12" s="114"/>
      <c r="J12" s="119"/>
      <c r="K12" s="119"/>
      <c r="L12" s="119"/>
      <c r="M12" s="118"/>
      <c r="N12" s="118"/>
      <c r="O12" s="118"/>
      <c r="P12" s="118"/>
      <c r="Q12" s="118"/>
      <c r="R12" s="114"/>
      <c r="S12" s="109"/>
      <c r="T12" s="109"/>
      <c r="U12" s="109"/>
      <c r="V12" s="109"/>
      <c r="W12" s="109"/>
      <c r="X12" s="109"/>
      <c r="Y12" s="104"/>
      <c r="Z12" s="104"/>
      <c r="AA12" s="104"/>
      <c r="AB12" s="104"/>
      <c r="AC12" s="104"/>
    </row>
    <row r="13" spans="1:29" x14ac:dyDescent="0.25">
      <c r="A13" s="122"/>
      <c r="B13" s="122"/>
      <c r="C13" s="122"/>
      <c r="D13" s="109"/>
      <c r="E13" s="109"/>
      <c r="F13" s="109"/>
      <c r="G13" s="109"/>
      <c r="H13" s="109"/>
      <c r="I13" s="114"/>
      <c r="J13" s="114"/>
      <c r="K13" s="114"/>
      <c r="L13" s="114"/>
      <c r="M13" s="114"/>
      <c r="N13" s="114"/>
      <c r="O13" s="114"/>
      <c r="P13" s="114"/>
      <c r="Q13" s="114"/>
      <c r="R13" s="114"/>
      <c r="S13" s="109"/>
      <c r="T13" s="109"/>
      <c r="U13" s="109"/>
      <c r="V13" s="109"/>
      <c r="W13" s="109"/>
      <c r="X13" s="109"/>
      <c r="Y13" s="104"/>
      <c r="Z13" s="104"/>
      <c r="AA13" s="104"/>
      <c r="AB13" s="104"/>
      <c r="AC13" s="104"/>
    </row>
    <row r="14" spans="1:29" x14ac:dyDescent="0.25">
      <c r="A14" s="122"/>
      <c r="B14" s="122"/>
      <c r="C14" s="122"/>
      <c r="D14" s="109"/>
      <c r="E14" s="109"/>
      <c r="F14" s="109"/>
      <c r="G14" s="109"/>
      <c r="H14" s="109"/>
      <c r="I14" s="114"/>
      <c r="J14" s="115"/>
      <c r="K14" s="115"/>
      <c r="L14" s="115"/>
      <c r="M14" s="116"/>
      <c r="N14" s="116"/>
      <c r="O14" s="116"/>
      <c r="P14" s="116"/>
      <c r="Q14" s="116"/>
      <c r="R14" s="114"/>
      <c r="S14" s="109"/>
      <c r="T14" s="109"/>
      <c r="U14" s="109"/>
      <c r="V14" s="109"/>
      <c r="W14" s="109"/>
      <c r="X14" s="109"/>
      <c r="Y14" s="104"/>
      <c r="Z14" s="104"/>
      <c r="AA14" s="104"/>
      <c r="AB14" s="104"/>
      <c r="AC14" s="104"/>
    </row>
    <row r="15" spans="1:29" x14ac:dyDescent="0.25">
      <c r="A15" s="122"/>
      <c r="B15" s="122"/>
      <c r="C15" s="122"/>
      <c r="D15" s="109"/>
      <c r="E15" s="109"/>
      <c r="F15" s="109"/>
      <c r="G15" s="109"/>
      <c r="H15" s="109"/>
      <c r="I15" s="114"/>
      <c r="J15" s="117"/>
      <c r="K15" s="120"/>
      <c r="L15" s="120"/>
      <c r="M15" s="118"/>
      <c r="N15" s="118"/>
      <c r="O15" s="118"/>
      <c r="P15" s="118"/>
      <c r="Q15" s="118"/>
      <c r="R15" s="114"/>
      <c r="S15" s="109"/>
      <c r="T15" s="109"/>
      <c r="U15" s="109"/>
      <c r="V15" s="109"/>
      <c r="W15" s="109"/>
      <c r="X15" s="109"/>
      <c r="Y15" s="104"/>
      <c r="Z15" s="104"/>
      <c r="AA15" s="104"/>
      <c r="AB15" s="104"/>
      <c r="AC15" s="104"/>
    </row>
    <row r="16" spans="1:29" x14ac:dyDescent="0.25">
      <c r="A16" s="122"/>
      <c r="B16" s="122"/>
      <c r="C16" s="122"/>
      <c r="D16" s="109"/>
      <c r="E16" s="109"/>
      <c r="F16" s="109"/>
      <c r="G16" s="109"/>
      <c r="H16" s="109"/>
      <c r="I16" s="114"/>
      <c r="J16" s="119"/>
      <c r="K16" s="119"/>
      <c r="L16" s="121"/>
      <c r="M16" s="118"/>
      <c r="N16" s="118"/>
      <c r="O16" s="118"/>
      <c r="P16" s="118"/>
      <c r="Q16" s="118"/>
      <c r="R16" s="114"/>
      <c r="S16" s="109"/>
      <c r="T16" s="109"/>
      <c r="U16" s="109"/>
      <c r="V16" s="109"/>
      <c r="W16" s="109"/>
      <c r="X16" s="109"/>
      <c r="Y16" s="104"/>
      <c r="Z16" s="104"/>
      <c r="AA16" s="104"/>
      <c r="AB16" s="104"/>
      <c r="AC16" s="104"/>
    </row>
    <row r="17" spans="1:29" x14ac:dyDescent="0.25">
      <c r="A17" s="122"/>
      <c r="B17" s="122"/>
      <c r="C17" s="122"/>
      <c r="D17" s="109"/>
      <c r="E17" s="109"/>
      <c r="F17" s="109"/>
      <c r="G17" s="109"/>
      <c r="H17" s="109"/>
      <c r="I17" s="114"/>
      <c r="J17" s="119"/>
      <c r="K17" s="119"/>
      <c r="L17" s="121"/>
      <c r="M17" s="118"/>
      <c r="N17" s="118"/>
      <c r="O17" s="118"/>
      <c r="P17" s="118"/>
      <c r="Q17" s="118"/>
      <c r="R17" s="114"/>
      <c r="S17" s="109"/>
      <c r="T17" s="109"/>
      <c r="U17" s="109"/>
      <c r="V17" s="109"/>
      <c r="W17" s="109"/>
      <c r="X17" s="109"/>
      <c r="Y17" s="104"/>
      <c r="Z17" s="104"/>
      <c r="AA17" s="104"/>
      <c r="AB17" s="104"/>
      <c r="AC17" s="104"/>
    </row>
    <row r="18" spans="1:29" x14ac:dyDescent="0.25">
      <c r="A18" s="122"/>
      <c r="B18" s="122"/>
      <c r="C18" s="122"/>
      <c r="D18" s="109"/>
      <c r="E18" s="109"/>
      <c r="F18" s="109"/>
      <c r="G18" s="109"/>
      <c r="H18" s="109"/>
      <c r="I18" s="114"/>
      <c r="J18" s="119"/>
      <c r="K18" s="119"/>
      <c r="L18" s="121"/>
      <c r="M18" s="118"/>
      <c r="N18" s="118"/>
      <c r="O18" s="118"/>
      <c r="P18" s="118"/>
      <c r="Q18" s="118"/>
      <c r="R18" s="114"/>
      <c r="S18" s="109"/>
      <c r="T18" s="109"/>
      <c r="U18" s="109"/>
      <c r="V18" s="109"/>
      <c r="W18" s="109"/>
      <c r="X18" s="109"/>
      <c r="Y18" s="104"/>
      <c r="Z18" s="104"/>
      <c r="AA18" s="104"/>
      <c r="AB18" s="104"/>
      <c r="AC18" s="104"/>
    </row>
    <row r="19" spans="1:29" x14ac:dyDescent="0.25">
      <c r="A19" s="122"/>
      <c r="B19" s="122"/>
      <c r="C19" s="122"/>
      <c r="D19" s="109"/>
      <c r="E19" s="109"/>
      <c r="F19" s="109"/>
      <c r="G19" s="109"/>
      <c r="H19" s="109"/>
      <c r="I19" s="109"/>
      <c r="Q19" s="109"/>
      <c r="R19" s="109"/>
      <c r="S19" s="109"/>
      <c r="T19" s="109"/>
      <c r="U19" s="109"/>
      <c r="V19" s="109"/>
      <c r="W19" s="109"/>
      <c r="X19" s="109"/>
      <c r="Y19" s="104"/>
      <c r="Z19" s="104"/>
      <c r="AA19" s="104"/>
      <c r="AB19" s="104"/>
      <c r="AC19" s="104"/>
    </row>
    <row r="20" spans="1:29" x14ac:dyDescent="0.25">
      <c r="A20" s="122"/>
      <c r="B20" s="122"/>
      <c r="C20" s="122"/>
      <c r="D20" s="109"/>
      <c r="E20" s="109"/>
      <c r="F20" s="109"/>
      <c r="G20" s="109"/>
      <c r="H20" s="109"/>
      <c r="I20" s="109"/>
      <c r="Q20" s="109"/>
      <c r="R20" s="109"/>
      <c r="S20" s="109"/>
      <c r="T20" s="109"/>
      <c r="U20" s="109"/>
      <c r="V20" s="109"/>
      <c r="W20" s="109"/>
      <c r="X20" s="109"/>
      <c r="Y20" s="104"/>
      <c r="Z20" s="104"/>
      <c r="AA20" s="104"/>
      <c r="AB20" s="104"/>
      <c r="AC20" s="104"/>
    </row>
    <row r="21" spans="1:29" x14ac:dyDescent="0.25">
      <c r="A21" s="122"/>
      <c r="B21" s="122"/>
      <c r="C21" s="122"/>
      <c r="D21" s="109"/>
      <c r="E21" s="109"/>
      <c r="F21" s="109"/>
      <c r="G21" s="109"/>
      <c r="H21" s="109"/>
      <c r="I21" s="109"/>
      <c r="Q21" s="109"/>
      <c r="R21" s="109"/>
      <c r="S21" s="109"/>
      <c r="T21" s="109"/>
      <c r="U21" s="109"/>
      <c r="V21" s="109"/>
      <c r="W21" s="104"/>
      <c r="X21" s="104"/>
      <c r="Y21" s="104"/>
      <c r="Z21" s="104"/>
      <c r="AA21" s="104"/>
      <c r="AB21" s="104"/>
      <c r="AC21" s="104"/>
    </row>
    <row r="22" spans="1:29" x14ac:dyDescent="0.25">
      <c r="A22" s="122"/>
      <c r="B22" s="122"/>
      <c r="C22" s="122"/>
      <c r="D22" s="109"/>
      <c r="E22" s="109"/>
      <c r="F22" s="109"/>
      <c r="G22" s="109"/>
      <c r="H22" s="109"/>
      <c r="I22" s="109"/>
      <c r="Q22" s="109"/>
      <c r="R22" s="109"/>
      <c r="S22" s="109"/>
      <c r="T22" s="109"/>
      <c r="U22" s="109"/>
      <c r="V22" s="109"/>
      <c r="W22" s="104"/>
      <c r="X22" s="104"/>
      <c r="Y22" s="104"/>
      <c r="Z22" s="104"/>
      <c r="AA22" s="104"/>
      <c r="AB22" s="104"/>
      <c r="AC22" s="104"/>
    </row>
    <row r="23" spans="1:29" x14ac:dyDescent="0.25">
      <c r="A23" s="122"/>
      <c r="B23" s="122"/>
      <c r="C23" s="122"/>
      <c r="D23" s="109"/>
      <c r="E23" s="109"/>
      <c r="F23" s="109"/>
      <c r="G23" s="109"/>
      <c r="H23" s="109"/>
      <c r="I23" s="109"/>
      <c r="Q23" s="109"/>
      <c r="R23" s="109"/>
      <c r="S23" s="109"/>
      <c r="T23" s="109"/>
      <c r="U23" s="109"/>
      <c r="V23" s="109"/>
      <c r="W23" s="104"/>
      <c r="X23" s="104"/>
      <c r="Y23" s="104"/>
      <c r="Z23" s="104"/>
      <c r="AA23" s="104"/>
      <c r="AB23" s="104"/>
      <c r="AC23" s="104"/>
    </row>
    <row r="24" spans="1:29" x14ac:dyDescent="0.25">
      <c r="A24" s="122"/>
      <c r="B24" s="122"/>
      <c r="C24" s="122"/>
      <c r="D24" s="109"/>
      <c r="E24" s="109"/>
      <c r="F24" s="109"/>
      <c r="G24" s="109"/>
      <c r="H24" s="109"/>
      <c r="I24" s="109"/>
      <c r="Q24" s="109"/>
      <c r="R24" s="109"/>
      <c r="S24" s="109"/>
      <c r="T24" s="109"/>
      <c r="U24" s="109"/>
      <c r="V24" s="109"/>
      <c r="W24" s="104"/>
      <c r="X24" s="104"/>
      <c r="Y24" s="104"/>
      <c r="Z24" s="104"/>
      <c r="AA24" s="104"/>
      <c r="AB24" s="104"/>
      <c r="AC24" s="104"/>
    </row>
    <row r="25" spans="1:29" x14ac:dyDescent="0.25">
      <c r="A25" s="122"/>
      <c r="B25" s="122"/>
      <c r="C25" s="122"/>
      <c r="D25" s="109"/>
      <c r="E25" s="109"/>
      <c r="F25" s="109"/>
      <c r="G25" s="109"/>
      <c r="H25" s="109"/>
      <c r="I25" s="109"/>
      <c r="Q25" s="109"/>
      <c r="R25" s="109"/>
      <c r="S25" s="109"/>
      <c r="T25" s="109"/>
      <c r="U25" s="109"/>
      <c r="V25" s="109"/>
      <c r="W25" s="104"/>
      <c r="X25" s="104"/>
      <c r="Y25" s="104"/>
      <c r="Z25" s="104"/>
      <c r="AA25" s="104"/>
      <c r="AB25" s="104"/>
      <c r="AC25" s="104"/>
    </row>
    <row r="26" spans="1:29" ht="15.75" x14ac:dyDescent="0.3">
      <c r="B26" s="102"/>
      <c r="C26" s="102"/>
      <c r="D26" s="124"/>
      <c r="E26" s="124"/>
      <c r="F26" s="124"/>
      <c r="G26" s="124"/>
      <c r="H26" s="124"/>
      <c r="I26" s="124"/>
      <c r="J26" s="124"/>
      <c r="K26" s="124"/>
      <c r="L26" s="124"/>
      <c r="M26" s="124"/>
      <c r="Q26" s="109"/>
      <c r="R26" s="109"/>
      <c r="S26" s="109"/>
      <c r="T26" s="109"/>
      <c r="U26" s="109"/>
      <c r="V26" s="109"/>
      <c r="W26" s="104"/>
      <c r="X26" s="104"/>
      <c r="Y26" s="104"/>
      <c r="Z26" s="104"/>
      <c r="AA26" s="104"/>
      <c r="AB26" s="104"/>
      <c r="AC26" s="104"/>
    </row>
    <row r="27" spans="1:29" x14ac:dyDescent="0.25">
      <c r="D27" s="109"/>
      <c r="E27" s="109"/>
      <c r="F27" s="109"/>
      <c r="G27" s="109"/>
      <c r="H27" s="109"/>
      <c r="I27" s="109"/>
      <c r="Q27" s="109"/>
      <c r="R27" s="109"/>
      <c r="S27" s="109"/>
      <c r="T27" s="109"/>
      <c r="U27" s="109"/>
      <c r="V27" s="109"/>
      <c r="W27" s="104"/>
      <c r="X27" s="104"/>
      <c r="Y27" s="104"/>
      <c r="Z27" s="104"/>
      <c r="AA27" s="104"/>
      <c r="AB27" s="104"/>
      <c r="AC27" s="104"/>
    </row>
    <row r="28" spans="1:29" ht="15.75" x14ac:dyDescent="0.3">
      <c r="A28" s="102" t="s">
        <v>161</v>
      </c>
      <c r="H28" s="104"/>
      <c r="I28" s="104"/>
      <c r="J28" s="104"/>
      <c r="K28" s="104"/>
      <c r="L28" s="104"/>
      <c r="M28" s="104"/>
      <c r="N28" s="104"/>
      <c r="O28" s="104"/>
      <c r="P28" s="104"/>
      <c r="Q28" s="104"/>
      <c r="R28" s="104"/>
      <c r="S28" s="104"/>
      <c r="T28" s="104"/>
      <c r="U28" s="104"/>
      <c r="W28" s="104"/>
      <c r="X28" s="104"/>
      <c r="Y28" s="104"/>
      <c r="Z28" s="104"/>
      <c r="AA28" s="104"/>
      <c r="AB28" s="104"/>
      <c r="AC28" s="104"/>
    </row>
    <row r="29" spans="1:29" x14ac:dyDescent="0.25">
      <c r="A29" s="103" t="s">
        <v>163</v>
      </c>
      <c r="H29" s="104"/>
      <c r="I29" s="104"/>
      <c r="J29" s="104"/>
      <c r="K29" s="104"/>
      <c r="L29" s="104"/>
      <c r="M29" s="104"/>
      <c r="N29" s="104"/>
      <c r="O29" s="104"/>
      <c r="P29" s="104"/>
      <c r="Q29" s="104"/>
      <c r="R29" s="104"/>
      <c r="S29" s="104"/>
      <c r="T29" s="104"/>
      <c r="U29" s="104"/>
      <c r="W29" s="104"/>
      <c r="X29" s="104"/>
      <c r="Y29" s="104"/>
      <c r="Z29" s="104"/>
      <c r="AA29" s="104"/>
      <c r="AB29" s="104"/>
      <c r="AC29" s="104"/>
    </row>
    <row r="30" spans="1:29" x14ac:dyDescent="0.25">
      <c r="H30" s="104"/>
      <c r="I30" s="104"/>
      <c r="J30" s="104"/>
      <c r="K30" s="104"/>
      <c r="L30" s="104"/>
      <c r="M30" s="104"/>
      <c r="N30" s="104"/>
      <c r="O30" s="104"/>
      <c r="P30" s="104"/>
      <c r="Q30" s="104"/>
      <c r="R30" s="104"/>
      <c r="S30" s="104"/>
      <c r="T30" s="104"/>
      <c r="U30" s="104"/>
      <c r="W30" s="104"/>
      <c r="X30" s="104"/>
      <c r="Y30" s="104"/>
      <c r="Z30" s="104"/>
      <c r="AA30" s="104"/>
      <c r="AB30" s="104"/>
      <c r="AC30" s="104"/>
    </row>
    <row r="31" spans="1:29" x14ac:dyDescent="0.25">
      <c r="H31" s="104"/>
      <c r="I31" s="104"/>
      <c r="J31" s="104"/>
      <c r="K31" s="104"/>
      <c r="L31" s="104"/>
      <c r="M31" s="104"/>
      <c r="N31" s="104"/>
      <c r="O31" s="104"/>
      <c r="P31" s="104"/>
      <c r="Q31" s="104"/>
      <c r="R31" s="104"/>
      <c r="S31" s="104"/>
      <c r="T31" s="104"/>
      <c r="U31" s="104"/>
      <c r="W31" s="104"/>
      <c r="X31" s="104"/>
      <c r="Y31" s="104"/>
      <c r="Z31" s="104"/>
      <c r="AA31" s="104"/>
      <c r="AB31" s="104"/>
      <c r="AC31" s="104"/>
    </row>
    <row r="32" spans="1:29" x14ac:dyDescent="0.25">
      <c r="H32" s="104"/>
      <c r="I32" s="104"/>
      <c r="J32" s="104"/>
      <c r="K32" s="104"/>
      <c r="L32" s="104"/>
      <c r="M32" s="104"/>
      <c r="N32" s="104"/>
      <c r="O32" s="104"/>
      <c r="P32" s="104"/>
      <c r="Q32" s="104"/>
      <c r="R32" s="104"/>
      <c r="S32" s="104"/>
      <c r="T32" s="104"/>
      <c r="U32" s="104"/>
      <c r="W32" s="104"/>
      <c r="X32" s="104"/>
      <c r="Y32" s="104"/>
      <c r="Z32" s="104"/>
      <c r="AA32" s="104"/>
      <c r="AB32" s="104"/>
      <c r="AC32" s="104"/>
    </row>
    <row r="33" spans="8:29" x14ac:dyDescent="0.25">
      <c r="H33" s="104"/>
      <c r="I33" s="104"/>
      <c r="J33" s="104"/>
      <c r="K33" s="104"/>
      <c r="L33" s="104"/>
      <c r="M33" s="104"/>
      <c r="N33" s="104"/>
      <c r="O33" s="104"/>
      <c r="P33" s="104"/>
      <c r="Q33" s="104"/>
      <c r="R33" s="104"/>
      <c r="S33" s="104"/>
      <c r="T33" s="104"/>
      <c r="U33" s="104"/>
      <c r="W33" s="104"/>
      <c r="X33" s="104"/>
      <c r="Y33" s="104"/>
      <c r="Z33" s="104"/>
      <c r="AA33" s="104"/>
      <c r="AB33" s="104"/>
      <c r="AC33" s="104"/>
    </row>
    <row r="34" spans="8:29" x14ac:dyDescent="0.25">
      <c r="H34" s="104"/>
      <c r="I34" s="104"/>
      <c r="J34" s="104"/>
      <c r="K34" s="104"/>
      <c r="L34" s="104"/>
      <c r="M34" s="104"/>
      <c r="N34" s="104"/>
      <c r="O34" s="104"/>
      <c r="P34" s="104"/>
      <c r="Q34" s="104"/>
      <c r="R34" s="104"/>
      <c r="S34" s="104"/>
      <c r="T34" s="104"/>
      <c r="U34" s="104"/>
      <c r="W34" s="104"/>
      <c r="X34" s="104"/>
      <c r="Y34" s="104"/>
      <c r="Z34" s="104"/>
      <c r="AA34" s="104"/>
      <c r="AB34" s="104"/>
      <c r="AC34" s="104"/>
    </row>
    <row r="35" spans="8:29" x14ac:dyDescent="0.25">
      <c r="H35" s="104"/>
      <c r="I35" s="104"/>
      <c r="J35" s="104"/>
      <c r="K35" s="104"/>
      <c r="L35" s="104"/>
      <c r="M35" s="104"/>
      <c r="N35" s="104"/>
      <c r="O35" s="104"/>
      <c r="P35" s="104"/>
      <c r="Q35" s="104"/>
      <c r="R35" s="104"/>
      <c r="S35" s="104"/>
      <c r="T35" s="104"/>
      <c r="U35" s="104"/>
      <c r="W35" s="104"/>
      <c r="X35" s="104"/>
      <c r="Y35" s="104"/>
      <c r="Z35" s="104"/>
      <c r="AA35" s="104"/>
      <c r="AB35" s="104"/>
      <c r="AC35" s="104"/>
    </row>
    <row r="36" spans="8:29" x14ac:dyDescent="0.25">
      <c r="H36" s="104"/>
      <c r="I36" s="104"/>
      <c r="J36" s="104"/>
      <c r="K36" s="104"/>
      <c r="L36" s="104"/>
      <c r="M36" s="104"/>
      <c r="N36" s="104"/>
      <c r="O36" s="104"/>
      <c r="P36" s="104"/>
      <c r="Q36" s="104"/>
      <c r="R36" s="104"/>
      <c r="S36" s="104"/>
      <c r="T36" s="104"/>
      <c r="U36" s="104"/>
      <c r="W36" s="104"/>
      <c r="X36" s="104"/>
      <c r="Y36" s="104"/>
      <c r="Z36" s="104"/>
      <c r="AA36" s="104"/>
      <c r="AB36" s="104"/>
      <c r="AC36" s="104"/>
    </row>
    <row r="37" spans="8:29" x14ac:dyDescent="0.25">
      <c r="H37" s="104"/>
      <c r="I37" s="104"/>
      <c r="J37" s="104"/>
      <c r="K37" s="104"/>
      <c r="L37" s="104"/>
      <c r="M37" s="104"/>
      <c r="N37" s="104"/>
      <c r="O37" s="104"/>
      <c r="P37" s="104"/>
      <c r="Q37" s="104"/>
      <c r="R37" s="104"/>
      <c r="S37" s="104"/>
      <c r="T37" s="104"/>
      <c r="U37" s="104"/>
      <c r="W37" s="104"/>
      <c r="X37" s="104"/>
      <c r="Y37" s="104"/>
      <c r="Z37" s="104"/>
      <c r="AA37" s="104"/>
      <c r="AB37" s="104"/>
      <c r="AC37" s="104"/>
    </row>
    <row r="38" spans="8:29" x14ac:dyDescent="0.25">
      <c r="H38" s="104"/>
      <c r="I38" s="104"/>
      <c r="J38" s="104"/>
      <c r="K38" s="104"/>
      <c r="L38" s="104"/>
      <c r="M38" s="104"/>
      <c r="N38" s="104"/>
      <c r="O38" s="104"/>
      <c r="P38" s="104"/>
      <c r="Q38" s="104"/>
      <c r="R38" s="104"/>
      <c r="S38" s="104"/>
      <c r="T38" s="104"/>
      <c r="U38" s="104"/>
      <c r="W38" s="104"/>
      <c r="X38" s="104"/>
      <c r="Y38" s="104"/>
      <c r="Z38" s="104"/>
      <c r="AA38" s="104"/>
      <c r="AB38" s="104"/>
      <c r="AC38" s="104"/>
    </row>
    <row r="39" spans="8:29" x14ac:dyDescent="0.25">
      <c r="H39" s="104"/>
      <c r="I39" s="104"/>
      <c r="J39" s="104"/>
      <c r="K39" s="104"/>
      <c r="L39" s="104"/>
      <c r="M39" s="104"/>
      <c r="N39" s="104"/>
      <c r="O39" s="104"/>
      <c r="P39" s="104"/>
      <c r="Q39" s="104"/>
      <c r="R39" s="104"/>
      <c r="S39" s="104"/>
      <c r="T39" s="104"/>
      <c r="U39" s="104"/>
      <c r="W39" s="104"/>
      <c r="X39" s="104"/>
      <c r="Y39" s="104"/>
      <c r="Z39" s="104"/>
      <c r="AA39" s="104"/>
      <c r="AB39" s="104"/>
      <c r="AC39" s="104"/>
    </row>
    <row r="40" spans="8:29" x14ac:dyDescent="0.25">
      <c r="H40" s="104"/>
      <c r="I40" s="104"/>
      <c r="J40" s="104"/>
      <c r="K40" s="104"/>
      <c r="L40" s="104"/>
      <c r="M40" s="104"/>
      <c r="N40" s="104"/>
      <c r="O40" s="104"/>
      <c r="P40" s="104"/>
      <c r="Q40" s="104"/>
      <c r="R40" s="104"/>
      <c r="S40" s="104"/>
      <c r="T40" s="104"/>
      <c r="U40" s="104"/>
      <c r="W40" s="104"/>
      <c r="X40" s="104"/>
      <c r="Y40" s="104"/>
      <c r="Z40" s="104"/>
      <c r="AA40" s="104"/>
      <c r="AB40" s="104"/>
      <c r="AC40" s="104"/>
    </row>
    <row r="41" spans="8:29" x14ac:dyDescent="0.25">
      <c r="H41" s="104"/>
      <c r="I41" s="104"/>
      <c r="J41" s="104"/>
      <c r="K41" s="104"/>
      <c r="L41" s="104"/>
      <c r="M41" s="104"/>
      <c r="N41" s="104"/>
      <c r="O41" s="104"/>
      <c r="P41" s="104"/>
      <c r="Q41" s="104"/>
      <c r="R41" s="104"/>
      <c r="S41" s="104"/>
      <c r="T41" s="104"/>
      <c r="U41" s="104"/>
      <c r="W41" s="104"/>
      <c r="X41" s="104"/>
      <c r="Y41" s="104"/>
      <c r="Z41" s="104"/>
      <c r="AA41" s="104"/>
      <c r="AB41" s="104"/>
      <c r="AC41" s="104"/>
    </row>
    <row r="42" spans="8:29" x14ac:dyDescent="0.25">
      <c r="H42" s="104"/>
      <c r="I42" s="104"/>
      <c r="J42" s="104"/>
      <c r="K42" s="104"/>
      <c r="L42" s="104"/>
      <c r="M42" s="104"/>
      <c r="N42" s="104"/>
      <c r="O42" s="104"/>
      <c r="P42" s="104"/>
      <c r="Q42" s="104"/>
      <c r="R42" s="104"/>
      <c r="S42" s="104"/>
      <c r="T42" s="104"/>
      <c r="U42" s="104"/>
      <c r="W42" s="104"/>
      <c r="X42" s="104"/>
      <c r="Y42" s="104"/>
      <c r="Z42" s="104"/>
      <c r="AA42" s="104"/>
      <c r="AB42" s="104"/>
      <c r="AC42" s="104"/>
    </row>
    <row r="43" spans="8:29" x14ac:dyDescent="0.25">
      <c r="H43" s="104"/>
      <c r="I43" s="104"/>
      <c r="J43" s="104"/>
      <c r="K43" s="104"/>
      <c r="L43" s="104"/>
      <c r="M43" s="104"/>
      <c r="N43" s="104"/>
      <c r="O43" s="104"/>
      <c r="P43" s="104"/>
      <c r="Q43" s="104"/>
      <c r="R43" s="104"/>
      <c r="S43" s="104"/>
      <c r="T43" s="104"/>
      <c r="U43" s="104"/>
      <c r="W43" s="104"/>
      <c r="X43" s="104"/>
      <c r="Y43" s="104"/>
      <c r="Z43" s="104"/>
      <c r="AA43" s="104"/>
      <c r="AB43" s="104"/>
      <c r="AC43" s="104"/>
    </row>
    <row r="44" spans="8:29" x14ac:dyDescent="0.25">
      <c r="H44" s="104"/>
      <c r="I44" s="104"/>
      <c r="J44" s="104"/>
      <c r="K44" s="104"/>
      <c r="L44" s="104"/>
      <c r="M44" s="104"/>
      <c r="N44" s="104"/>
      <c r="O44" s="104"/>
      <c r="P44" s="104"/>
      <c r="Q44" s="104"/>
      <c r="R44" s="104"/>
      <c r="S44" s="104"/>
      <c r="T44" s="104"/>
      <c r="U44" s="104"/>
      <c r="W44" s="104"/>
      <c r="X44" s="104"/>
      <c r="Y44" s="104"/>
      <c r="Z44" s="104"/>
      <c r="AA44" s="104"/>
      <c r="AB44" s="104"/>
      <c r="AC44" s="104"/>
    </row>
    <row r="45" spans="8:29" x14ac:dyDescent="0.25">
      <c r="H45" s="104"/>
      <c r="I45" s="104"/>
      <c r="J45" s="104"/>
      <c r="K45" s="104"/>
      <c r="L45" s="104"/>
      <c r="M45" s="104"/>
      <c r="N45" s="104"/>
      <c r="O45" s="104"/>
      <c r="P45" s="104"/>
      <c r="Q45" s="104"/>
      <c r="R45" s="104"/>
      <c r="S45" s="104"/>
      <c r="T45" s="104"/>
      <c r="U45" s="104"/>
      <c r="W45" s="104"/>
      <c r="X45" s="104"/>
      <c r="Y45" s="104"/>
      <c r="Z45" s="104"/>
      <c r="AA45" s="104"/>
      <c r="AB45" s="104"/>
      <c r="AC45" s="104"/>
    </row>
    <row r="46" spans="8:29" x14ac:dyDescent="0.25">
      <c r="H46" s="104"/>
      <c r="I46" s="104"/>
      <c r="J46" s="104"/>
      <c r="K46" s="104"/>
      <c r="L46" s="104"/>
      <c r="M46" s="104"/>
      <c r="N46" s="104"/>
      <c r="O46" s="104"/>
      <c r="P46" s="104"/>
      <c r="Q46" s="104"/>
      <c r="R46" s="104"/>
      <c r="S46" s="104"/>
      <c r="T46" s="104"/>
      <c r="U46" s="104"/>
      <c r="W46" s="104"/>
      <c r="X46" s="104"/>
      <c r="Y46" s="104"/>
      <c r="Z46" s="104"/>
      <c r="AA46" s="104"/>
      <c r="AB46" s="104"/>
      <c r="AC46" s="104"/>
    </row>
    <row r="47" spans="8:29" x14ac:dyDescent="0.25">
      <c r="H47" s="104"/>
      <c r="I47" s="104"/>
      <c r="J47" s="104"/>
      <c r="K47" s="104"/>
      <c r="L47" s="104"/>
      <c r="M47" s="104"/>
      <c r="N47" s="104"/>
      <c r="O47" s="104"/>
      <c r="P47" s="104"/>
      <c r="Q47" s="104"/>
      <c r="R47" s="104"/>
      <c r="S47" s="104"/>
      <c r="T47" s="104"/>
      <c r="U47" s="104"/>
      <c r="W47" s="104"/>
      <c r="X47" s="104"/>
      <c r="Y47" s="104"/>
      <c r="Z47" s="104"/>
      <c r="AA47" s="104"/>
      <c r="AB47" s="104"/>
      <c r="AC47" s="104"/>
    </row>
  </sheetData>
  <pageMargins left="0.70866141732283472" right="0.70866141732283472" top="0.74803149606299213" bottom="0.74803149606299213" header="0.31496062992125984" footer="0.31496062992125984"/>
  <pageSetup paperSize="9" scale="91" orientation="landscape" r:id="rId1"/>
  <headerFooter>
    <oddFooter>&amp;L&amp;"Trebuchet MS,Grassetto"&amp;10Statistiche Italia - IMMATRICOLAZIONI
Automobile in cifre&amp;C&amp;"Trebuchet MS,Normale"&amp;9&amp;P/&amp;N&amp;R&amp;"Trebuchet MS,Grassetto"&amp;10ANFIA - Studi e statistiche</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16.R&amp;S_regioni (2016-2021)</vt:lpstr>
      <vt:lpstr>16.R&amp;S_regioni (2015-2007)</vt:lpstr>
      <vt:lpstr>16.R&amp;S_graph_regioni_2016-2021</vt:lpstr>
      <vt:lpstr>'16.R&amp;S_graph_regioni_2016-2021'!Area_stampa</vt:lpstr>
      <vt:lpstr>'16.R&amp;S_regioni (2015-2007)'!Area_stampa</vt:lpstr>
      <vt:lpstr>'16.R&amp;S_regioni (2016-2021)'!Area_stampa</vt:lpstr>
      <vt:lpstr>'16.R&amp;S_regioni (2015-2007)'!Titoli_stampa</vt:lpstr>
      <vt:lpstr>'16.R&amp;S_regioni (2016-2021)'!Titoli_stampa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2021-06-01T10:47:05Z</cp:lastPrinted>
  <dcterms:created xsi:type="dcterms:W3CDTF">2012-11-30T09:41:31Z</dcterms:created>
  <dcterms:modified xsi:type="dcterms:W3CDTF">2023-07-13T08:59:08Z</dcterms:modified>
</cp:coreProperties>
</file>