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A\DaAggiornare\"/>
    </mc:Choice>
  </mc:AlternateContent>
  <xr:revisionPtr revIDLastSave="0" documentId="13_ncr:1_{311D5B1B-F529-4416-8EFC-CB3A4169457E}" xr6:coauthVersionLast="47" xr6:coauthVersionMax="47" xr10:uidLastSave="{00000000-0000-0000-0000-000000000000}"/>
  <bookViews>
    <workbookView xWindow="-120" yWindow="-120" windowWidth="29040" windowHeight="15720" tabRatio="769" xr2:uid="{00000000-000D-0000-FFFF-FFFF00000000}"/>
  </bookViews>
  <sheets>
    <sheet name="10.segm_marche (22)" sheetId="12" r:id="rId1"/>
    <sheet name="10.segm_marche (20-21)" sheetId="11" r:id="rId2"/>
    <sheet name="10.segm_marche (16-17-18-19)" sheetId="10" r:id="rId3"/>
    <sheet name="10.segmenti_marche (2015)" sheetId="7" r:id="rId4"/>
    <sheet name="10.segmenti_marche (2014)" sheetId="6" r:id="rId5"/>
    <sheet name="10.segmenti_marche (2013)" sheetId="1" r:id="rId6"/>
    <sheet name="10.segmenti_marche (2012)" sheetId="2" r:id="rId7"/>
    <sheet name="10.segmenti_marche (2011)" sheetId="3" r:id="rId8"/>
    <sheet name="10.segmenti_marche (2010)" sheetId="4" r:id="rId9"/>
  </sheets>
  <externalReferences>
    <externalReference r:id="rId10"/>
    <externalReference r:id="rId11"/>
  </externalReferences>
  <definedNames>
    <definedName name="_xlnm.Print_Area" localSheetId="2">'10.segm_marche (16-17-18-19)'!$A$1:$F$288</definedName>
    <definedName name="_xlnm.Print_Area" localSheetId="1">'10.segm_marche (20-21)'!$A$1:$D$243</definedName>
    <definedName name="_xlnm.Print_Area" localSheetId="0">'10.segm_marche (22)'!$A$1:$C$232</definedName>
    <definedName name="_xlnm.Print_Area" localSheetId="8">'10.segmenti_marche (2010)'!$A$1:$C$264</definedName>
    <definedName name="_xlnm.Print_Area" localSheetId="7">'10.segmenti_marche (2011)'!$A$1:$C$270</definedName>
    <definedName name="_xlnm.Print_Area" localSheetId="6">'10.segmenti_marche (2012)'!$A$1:$C$272</definedName>
    <definedName name="_xlnm.Print_Area" localSheetId="5">'10.segmenti_marche (2013)'!$A$1:$C$274</definedName>
    <definedName name="_xlnm.Print_Area" localSheetId="4">'10.segmenti_marche (2014)'!$A$1:$C$267</definedName>
    <definedName name="_xlnm.Print_Area" localSheetId="3">'10.segmenti_marche (2015)'!$A$1:$C$273</definedName>
    <definedName name="Excel_BuiltIn_Print_Titles_12" localSheetId="2">'[1]12.autocaravan'!#REF!</definedName>
    <definedName name="Excel_BuiltIn_Print_Titles_12" localSheetId="1">'[1]12.autocaravan'!#REF!</definedName>
    <definedName name="Excel_BuiltIn_Print_Titles_12" localSheetId="0">'[1]12.autocaravan'!#REF!</definedName>
    <definedName name="Excel_BuiltIn_Print_Titles_12" localSheetId="8">'[2]12.autocaravan'!#REF!</definedName>
    <definedName name="Excel_BuiltIn_Print_Titles_12" localSheetId="7">'[1]12.autocaravan'!#REF!</definedName>
    <definedName name="Excel_BuiltIn_Print_Titles_12" localSheetId="6">'[1]12.autocaravan'!#REF!</definedName>
    <definedName name="Excel_BuiltIn_Print_Titles_12" localSheetId="3">'[1]12.autocaravan'!#REF!</definedName>
    <definedName name="Excel_BuiltIn_Print_Titles_12">'[1]12.autocaravan'!#REF!</definedName>
    <definedName name="Excel_BuiltIn_Print_Titles_13">#REF!</definedName>
    <definedName name="Excel_BuiltIn_Print_Titles_9" localSheetId="2">'[1]9.autovetture usate'!#REF!</definedName>
    <definedName name="Excel_BuiltIn_Print_Titles_9" localSheetId="1">'[1]9.autovetture usate'!#REF!</definedName>
    <definedName name="Excel_BuiltIn_Print_Titles_9" localSheetId="0">'[1]9.autovetture usate'!#REF!</definedName>
    <definedName name="Excel_BuiltIn_Print_Titles_9" localSheetId="8">'[2]9.autovetture usate'!#REF!</definedName>
    <definedName name="Excel_BuiltIn_Print_Titles_9" localSheetId="7">'[1]9.autovetture usate'!#REF!</definedName>
    <definedName name="Excel_BuiltIn_Print_Titles_9" localSheetId="6">'[1]9.autovetture usate'!#REF!</definedName>
    <definedName name="Excel_BuiltIn_Print_Titles_9" localSheetId="3">'[1]9.autovetture usate'!#REF!</definedName>
    <definedName name="Excel_BuiltIn_Print_Titles_9">'[1]9.autovetture usate'!#REF!</definedName>
    <definedName name="_xlnm.Print_Titles" localSheetId="2">'10.segm_marche (16-17-18-19)'!$1:$5</definedName>
    <definedName name="_xlnm.Print_Titles" localSheetId="1">'10.segm_marche (20-21)'!$1:$5</definedName>
    <definedName name="_xlnm.Print_Titles" localSheetId="0">'10.segm_marche (22)'!$1:$5</definedName>
    <definedName name="_xlnm.Print_Titles" localSheetId="8">'10.segmenti_marche (2010)'!$1:$5</definedName>
    <definedName name="_xlnm.Print_Titles" localSheetId="7">'10.segmenti_marche (2011)'!$1:$5</definedName>
    <definedName name="_xlnm.Print_Titles" localSheetId="6">'10.segmenti_marche (2012)'!$1:$5</definedName>
    <definedName name="_xlnm.Print_Titles" localSheetId="5">'10.segmenti_marche (2013)'!$1:$5</definedName>
    <definedName name="_xlnm.Print_Titles" localSheetId="4">'10.segmenti_marche (2014)'!$1:$5</definedName>
    <definedName name="_xlnm.Print_Titles" localSheetId="3">'10.segmenti_marche (2015)'!$1:$5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5" i="12" l="1"/>
  <c r="C133" i="12"/>
  <c r="C116" i="12"/>
  <c r="C101" i="12"/>
  <c r="C90" i="12"/>
  <c r="C69" i="12"/>
  <c r="C43" i="12"/>
  <c r="C20" i="12"/>
  <c r="C226" i="12"/>
  <c r="C214" i="12"/>
  <c r="D238" i="11"/>
  <c r="C238" i="11"/>
  <c r="D220" i="11"/>
  <c r="C220" i="11"/>
  <c r="D183" i="11"/>
  <c r="C183" i="11"/>
  <c r="D144" i="11"/>
  <c r="C144" i="11"/>
  <c r="D126" i="11"/>
  <c r="C126" i="11"/>
  <c r="D112" i="11"/>
  <c r="C112" i="11"/>
  <c r="D100" i="11"/>
  <c r="C100" i="11"/>
  <c r="D77" i="11"/>
  <c r="C77" i="11"/>
  <c r="D49" i="11"/>
  <c r="C49" i="11"/>
  <c r="D23" i="11"/>
  <c r="C23" i="11"/>
  <c r="C282" i="10"/>
  <c r="C272" i="10"/>
  <c r="C264" i="10"/>
  <c r="C250" i="10"/>
  <c r="C236" i="10"/>
  <c r="C219" i="10"/>
  <c r="C192" i="10"/>
  <c r="C164" i="10"/>
  <c r="C140" i="10"/>
  <c r="C121" i="10"/>
  <c r="C107" i="10"/>
  <c r="C95" i="10"/>
  <c r="C72" i="10"/>
  <c r="C49" i="10"/>
  <c r="C24" i="10"/>
  <c r="C229" i="12" l="1"/>
  <c r="C240" i="11"/>
  <c r="D240" i="11"/>
  <c r="C285" i="10"/>
  <c r="F164" i="10"/>
  <c r="F282" i="10"/>
  <c r="F272" i="10"/>
  <c r="F264" i="10"/>
  <c r="F250" i="10"/>
  <c r="F236" i="10"/>
  <c r="F219" i="10"/>
  <c r="F192" i="10"/>
  <c r="F140" i="10"/>
  <c r="F121" i="10"/>
  <c r="F107" i="10"/>
  <c r="F95" i="10"/>
  <c r="F72" i="10"/>
  <c r="F49" i="10"/>
  <c r="F24" i="10"/>
  <c r="D272" i="10"/>
  <c r="D264" i="10"/>
  <c r="E250" i="10"/>
  <c r="D192" i="10"/>
  <c r="D164" i="10"/>
  <c r="E282" i="10"/>
  <c r="E272" i="10"/>
  <c r="E264" i="10"/>
  <c r="E236" i="10"/>
  <c r="E219" i="10"/>
  <c r="E192" i="10"/>
  <c r="E164" i="10"/>
  <c r="E140" i="10"/>
  <c r="E121" i="10"/>
  <c r="E107" i="10"/>
  <c r="E95" i="10"/>
  <c r="E72" i="10"/>
  <c r="E49" i="10"/>
  <c r="E24" i="10"/>
  <c r="E285" i="10" l="1"/>
  <c r="F285" i="10"/>
  <c r="D250" i="10"/>
  <c r="D49" i="10"/>
  <c r="D282" i="10"/>
  <c r="D236" i="10"/>
  <c r="D219" i="10"/>
  <c r="D140" i="10"/>
  <c r="D121" i="10"/>
  <c r="D107" i="10"/>
  <c r="D95" i="10"/>
  <c r="D72" i="10"/>
  <c r="D24" i="10"/>
  <c r="C100" i="2"/>
  <c r="C53" i="1"/>
  <c r="C258" i="7"/>
  <c r="C206" i="7"/>
  <c r="C182" i="7"/>
  <c r="C161" i="7"/>
  <c r="C74" i="7"/>
  <c r="C252" i="6"/>
  <c r="C239" i="6"/>
  <c r="C110" i="6"/>
  <c r="C22" i="4"/>
  <c r="C50" i="4"/>
  <c r="C75" i="4"/>
  <c r="C98" i="4"/>
  <c r="C110" i="4"/>
  <c r="C124" i="4"/>
  <c r="C144" i="4"/>
  <c r="C155" i="4"/>
  <c r="C173" i="4"/>
  <c r="C196" i="4"/>
  <c r="C209" i="4"/>
  <c r="C223" i="4"/>
  <c r="C237" i="4"/>
  <c r="C250" i="4"/>
  <c r="C258" i="4"/>
  <c r="C24" i="3"/>
  <c r="C52" i="3"/>
  <c r="C76" i="3"/>
  <c r="C99" i="3"/>
  <c r="C112" i="3"/>
  <c r="C127" i="3"/>
  <c r="C147" i="3"/>
  <c r="C159" i="3"/>
  <c r="C178" i="3"/>
  <c r="C201" i="3"/>
  <c r="C214" i="3"/>
  <c r="C229" i="3"/>
  <c r="C243" i="3"/>
  <c r="C255" i="3"/>
  <c r="C265" i="3"/>
  <c r="C25" i="2"/>
  <c r="C52" i="2"/>
  <c r="C76" i="2"/>
  <c r="C113" i="2"/>
  <c r="C127" i="2"/>
  <c r="C147" i="2"/>
  <c r="C157" i="2"/>
  <c r="C177" i="2"/>
  <c r="C201" i="2"/>
  <c r="C214" i="2"/>
  <c r="C229" i="2"/>
  <c r="C245" i="2"/>
  <c r="C258" i="2"/>
  <c r="C267" i="2"/>
  <c r="C26" i="1"/>
  <c r="C76" i="1"/>
  <c r="C101" i="1"/>
  <c r="C115" i="1"/>
  <c r="C129" i="1"/>
  <c r="C150" i="1"/>
  <c r="C163" i="1"/>
  <c r="C181" i="1"/>
  <c r="C205" i="1"/>
  <c r="C219" i="1"/>
  <c r="C232" i="1"/>
  <c r="C247" i="1"/>
  <c r="C259" i="1"/>
  <c r="C269" i="1"/>
  <c r="C25" i="6"/>
  <c r="C52" i="6"/>
  <c r="C75" i="6"/>
  <c r="C99" i="6"/>
  <c r="C125" i="6"/>
  <c r="C141" i="6"/>
  <c r="C156" i="6"/>
  <c r="C175" i="6"/>
  <c r="C198" i="6"/>
  <c r="C211" i="6"/>
  <c r="C223" i="6"/>
  <c r="C262" i="6"/>
  <c r="C24" i="7"/>
  <c r="C51" i="7"/>
  <c r="C98" i="7"/>
  <c r="C112" i="7"/>
  <c r="C126" i="7"/>
  <c r="C144" i="7"/>
  <c r="C220" i="7"/>
  <c r="C231" i="7"/>
  <c r="C245" i="7"/>
  <c r="C268" i="7"/>
  <c r="D285" i="10" l="1"/>
  <c r="C269" i="2"/>
  <c r="C261" i="4"/>
  <c r="C264" i="6"/>
  <c r="C271" i="1"/>
  <c r="C268" i="3"/>
  <c r="C270" i="7"/>
</calcChain>
</file>

<file path=xl/sharedStrings.xml><?xml version="1.0" encoding="utf-8"?>
<sst xmlns="http://schemas.openxmlformats.org/spreadsheetml/2006/main" count="2493" uniqueCount="145">
  <si>
    <t>IMMATRICOLAZIONI AUTOVETTURE PER SEGMENTI  E MARCHE</t>
  </si>
  <si>
    <t>NEW CAR REGISTRATIONS BY SEGMENT AND MAKE</t>
  </si>
  <si>
    <t xml:space="preserve">  A - Superutilitarie</t>
  </si>
  <si>
    <t>Chevrolet</t>
  </si>
  <si>
    <t>Citroen</t>
  </si>
  <si>
    <t>Daihatsu</t>
  </si>
  <si>
    <t>Dr</t>
  </si>
  <si>
    <t>Fiat</t>
  </si>
  <si>
    <t>Ford</t>
  </si>
  <si>
    <t>Opel</t>
  </si>
  <si>
    <t>Hyundai</t>
  </si>
  <si>
    <t>Kia</t>
  </si>
  <si>
    <t>Mcc</t>
  </si>
  <si>
    <t>Nissan</t>
  </si>
  <si>
    <t>Peugeot</t>
  </si>
  <si>
    <t>Renault</t>
  </si>
  <si>
    <t>Suzuki</t>
  </si>
  <si>
    <t>Toyota</t>
  </si>
  <si>
    <t>Volkswagen</t>
  </si>
  <si>
    <t xml:space="preserve">  B - Utilitarie</t>
  </si>
  <si>
    <t>Alfa Romeo</t>
  </si>
  <si>
    <t>Audi</t>
  </si>
  <si>
    <t>Dacia</t>
  </si>
  <si>
    <t>Honda</t>
  </si>
  <si>
    <t>Lancia</t>
  </si>
  <si>
    <t>Mazda</t>
  </si>
  <si>
    <t>Mini</t>
  </si>
  <si>
    <t>Mitsubishi</t>
  </si>
  <si>
    <t>Seat</t>
  </si>
  <si>
    <t>Skoda</t>
  </si>
  <si>
    <t>Subaru</t>
  </si>
  <si>
    <t>Tata</t>
  </si>
  <si>
    <t xml:space="preserve">  C - Medio-inferiori</t>
  </si>
  <si>
    <t>Bmw</t>
  </si>
  <si>
    <t>Volvo</t>
  </si>
  <si>
    <t xml:space="preserve">  D - Medie</t>
  </si>
  <si>
    <t>Mercedes</t>
  </si>
  <si>
    <t>Saab</t>
  </si>
  <si>
    <t xml:space="preserve">  E - Superiori</t>
  </si>
  <si>
    <t xml:space="preserve">  G - Lusso</t>
  </si>
  <si>
    <t>Aston Martin</t>
  </si>
  <si>
    <t>Ferrari</t>
  </si>
  <si>
    <t>Lamborghini</t>
  </si>
  <si>
    <t>Maserati</t>
  </si>
  <si>
    <t>Porsche</t>
  </si>
  <si>
    <t>Rolls/Bentley</t>
  </si>
  <si>
    <t xml:space="preserve">  H - Sportive</t>
  </si>
  <si>
    <t>Gm</t>
  </si>
  <si>
    <t>Lotus</t>
  </si>
  <si>
    <t>Morgan</t>
  </si>
  <si>
    <t xml:space="preserve">   I0-  SUV piccoli</t>
  </si>
  <si>
    <t>Lada</t>
  </si>
  <si>
    <t>Mahindra</t>
  </si>
  <si>
    <t xml:space="preserve">   I1 -  SUV compatti</t>
  </si>
  <si>
    <t>Great Wall</t>
  </si>
  <si>
    <t>Jeep</t>
  </si>
  <si>
    <t>Land Rover</t>
  </si>
  <si>
    <t>Ssangyong</t>
  </si>
  <si>
    <t xml:space="preserve">   I2 -  SUV medi</t>
  </si>
  <si>
    <t xml:space="preserve"> I3-  SUV grandi</t>
  </si>
  <si>
    <t xml:space="preserve">  L0 - Monovolumi piccoli</t>
  </si>
  <si>
    <t xml:space="preserve">  L1 - Monovolumi medi</t>
  </si>
  <si>
    <t xml:space="preserve">  L2 - Monovolumi grandi</t>
  </si>
  <si>
    <t xml:space="preserve">  P - Multispazio</t>
  </si>
  <si>
    <t xml:space="preserve">  Z - Trasporto persone</t>
  </si>
  <si>
    <t>Jag/Daim</t>
  </si>
  <si>
    <t>Varie</t>
  </si>
  <si>
    <t>Jaguar</t>
  </si>
  <si>
    <t>Tesla</t>
  </si>
  <si>
    <t>Dodge</t>
  </si>
  <si>
    <t>Jaguar/Daimler</t>
  </si>
  <si>
    <t>Iveco</t>
  </si>
  <si>
    <t>Elaborazioni Anfia  su dati del Ministero dei Trasporti presenti in archivio al 24/05/2013  (Aut. Min.D07161/H4)</t>
  </si>
  <si>
    <t>Prepared by Anfia on Ministry of Transports data as of May 24, 2013</t>
  </si>
  <si>
    <t>Elaborazioni Anfia  su dati del Ministero dei Trasporti presenti in archivio al 04/05/2016  (Aut. Min.D07161/H4)</t>
  </si>
  <si>
    <t>Prepared by Anfia on Ministry of Transports data as of May 04, 2016</t>
  </si>
  <si>
    <t>Nissan/Infiniti</t>
  </si>
  <si>
    <t>Toyota/Lexus</t>
  </si>
  <si>
    <t>Citroen/Ds</t>
  </si>
  <si>
    <t>Elaborazioni Anfia  su dati del Ministero dei Trasporti presenti in archivio al 31/05/2017  (Aut. Min.D07161/H4)</t>
  </si>
  <si>
    <t>Prepared by Anfia on Ministry of Transports data as of May 31, 2017</t>
  </si>
  <si>
    <r>
      <t>Segmento</t>
    </r>
    <r>
      <rPr>
        <i/>
        <sz val="10"/>
        <color theme="1" tint="0.14999847407452621"/>
        <rFont val="Trebuchet MS"/>
        <family val="2"/>
      </rPr>
      <t xml:space="preserve"> / Segment</t>
    </r>
  </si>
  <si>
    <r>
      <t>Marca</t>
    </r>
    <r>
      <rPr>
        <i/>
        <sz val="10"/>
        <color theme="1" tint="0.14999847407452621"/>
        <rFont val="Trebuchet MS"/>
        <family val="2"/>
      </rPr>
      <t xml:space="preserve"> / Make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</si>
  <si>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</si>
  <si>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</si>
  <si>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t>A - Superutilitarie</t>
  </si>
  <si>
    <t>B - Utilitarie</t>
  </si>
  <si>
    <t>C - Medio-inferiori</t>
  </si>
  <si>
    <t>D - Medie</t>
  </si>
  <si>
    <t>E - Superiori</t>
  </si>
  <si>
    <t>G - Lusso</t>
  </si>
  <si>
    <t>H - Sportive</t>
  </si>
  <si>
    <t>I0-  SUV piccoli</t>
  </si>
  <si>
    <t>I1 -  SUV compatti</t>
  </si>
  <si>
    <t>I2 -  SUV medi</t>
  </si>
  <si>
    <t>I3-  SUV grandi</t>
  </si>
  <si>
    <t>L0 - Monovolumi piccoli</t>
  </si>
  <si>
    <t>L1 - Monovolumi medi</t>
  </si>
  <si>
    <t>L2 - Monovolumi grandi</t>
  </si>
  <si>
    <t>P - Multispazio</t>
  </si>
  <si>
    <t>Z - Trasporto persone</t>
  </si>
  <si>
    <r>
      <t xml:space="preserve">TOTALE </t>
    </r>
    <r>
      <rPr>
        <i/>
        <sz val="10"/>
        <color theme="1" tint="0.14999847407452621"/>
        <rFont val="Trebuchet MS"/>
        <family val="2"/>
      </rPr>
      <t>/ TOTAL</t>
    </r>
  </si>
  <si>
    <r>
      <t xml:space="preserve">  N.I. / </t>
    </r>
    <r>
      <rPr>
        <i/>
        <sz val="9"/>
        <color theme="1" tint="0.14999847407452621"/>
        <rFont val="Trebuchet MS"/>
        <family val="2"/>
      </rPr>
      <t>Not Identified</t>
    </r>
  </si>
  <si>
    <r>
      <t xml:space="preserve">* Nota - dati provvisori / * </t>
    </r>
    <r>
      <rPr>
        <i/>
        <sz val="8"/>
        <rFont val="Trebuchet MS"/>
        <family val="2"/>
      </rPr>
      <t>Note - provisional data</t>
    </r>
  </si>
  <si>
    <t>Elaborazioni Anfia su dati del Ministero dei Trasporti presenti in archivio al 31/03/2020 (Aut. Min.D07161/H4).</t>
  </si>
  <si>
    <t xml:space="preserve">Prepared by Anfia on Ministry of Transports data as of March 31, 2020. </t>
  </si>
  <si>
    <t>Bentley</t>
  </si>
  <si>
    <t>Rolls Royce</t>
  </si>
  <si>
    <t>Alpine</t>
  </si>
  <si>
    <t>N - Non riconosciuto</t>
  </si>
  <si>
    <t>Smart</t>
  </si>
  <si>
    <t>zz Varie</t>
  </si>
  <si>
    <t>Cupra</t>
  </si>
  <si>
    <t>Ds</t>
  </si>
  <si>
    <t>Lexus</t>
  </si>
  <si>
    <t>Infiniti</t>
  </si>
  <si>
    <t>Varie/Others</t>
  </si>
  <si>
    <t>Rover</t>
  </si>
  <si>
    <t>Pontiac</t>
  </si>
  <si>
    <t>I01 - SUV piccoli/compatti</t>
  </si>
  <si>
    <t>Lynk E Co</t>
  </si>
  <si>
    <t>Mg</t>
  </si>
  <si>
    <t>I23 - SUV medi/grandi</t>
  </si>
  <si>
    <t>Maxus</t>
  </si>
  <si>
    <t>L - Monovolumi/multispazio</t>
  </si>
  <si>
    <t>Elaborazioni Anfia su dati del Ministero dei Trasporti presenti in archivio al 30/03/2022 (Aut. Min.D07161/H4).</t>
  </si>
  <si>
    <t xml:space="preserve">Prepared by Anfia on Ministry of Transports data as of April 30, 2022. </t>
  </si>
  <si>
    <t>2022*</t>
  </si>
  <si>
    <t>Mercedes Benz</t>
  </si>
  <si>
    <t>Mg Motor</t>
  </si>
  <si>
    <t>Evo</t>
  </si>
  <si>
    <t>Polestar</t>
  </si>
  <si>
    <t>Dfsk</t>
  </si>
  <si>
    <t>Mclaren</t>
  </si>
  <si>
    <t>Pagani</t>
  </si>
  <si>
    <t>Dallara</t>
  </si>
  <si>
    <t>Lynk&amp;Co</t>
  </si>
  <si>
    <t>Cadillac</t>
  </si>
  <si>
    <t>Emc</t>
  </si>
  <si>
    <t>Haval</t>
  </si>
  <si>
    <t>Aiways</t>
  </si>
  <si>
    <t>Xev</t>
  </si>
  <si>
    <t>Altri</t>
  </si>
  <si>
    <t>Elaborazioni Anfia su dati del Ministero dei Trasporti presenti in archivio al 30/03/2023 (Aut. Min.D07161/H4).</t>
  </si>
  <si>
    <t xml:space="preserve">Prepared by Anfia on Ministry of Transports data as of April 30, 2023.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</si>
</sst>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  <numFmt numFmtId="165" formatCode="_-* #,##0.00_-;\-* #,##0.00_-;_-* \-??_-;_-@_-"/>
    <numFmt numFmtId="166" formatCode="_-* #,##0_-;\-* #,##0_-;_-* \-_-;_-@_-"/>
  </numFmts>
  <fonts count="29" x14ac:knownFonts="1">
    <font>
      <sz val="10"/>
      <name val="Arial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rebuchet MS"/>
      <family val="2"/>
    </font>
    <font>
      <sz val="10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i/>
      <sz val="8"/>
      <name val="Trebuchet MS"/>
      <family val="2"/>
    </font>
    <font>
      <sz val="8"/>
      <name val="Trebuchet MS"/>
      <family val="2"/>
    </font>
    <font>
      <sz val="8"/>
      <name val="Arial"/>
      <family val="2"/>
    </font>
    <font>
      <i/>
      <sz val="10"/>
      <color theme="1" tint="0.14999847407452621"/>
      <name val="Trebuchet MS"/>
      <family val="2"/>
    </font>
    <font>
      <i/>
      <sz val="8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</fonts>
  <fills count="21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8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/>
      <bottom style="hair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/>
      <bottom style="hair">
        <color theme="0" tint="-0.24994659260841701"/>
      </bottom>
      <diagonal/>
    </border>
  </borders>
  <cellStyleXfs count="4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11" borderId="1" applyNumberFormat="0" applyAlignment="0" applyProtection="0"/>
    <xf numFmtId="0" fontId="4" fillId="0" borderId="2" applyNumberFormat="0" applyFill="0" applyAlignment="0" applyProtection="0"/>
    <xf numFmtId="0" fontId="5" fillId="12" borderId="3" applyNumberFormat="0" applyAlignment="0" applyProtection="0"/>
    <xf numFmtId="0" fontId="2" fillId="1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6" fillId="3" borderId="1" applyNumberFormat="0" applyAlignment="0" applyProtection="0"/>
    <xf numFmtId="43" fontId="7" fillId="0" borderId="0" applyFont="0" applyFill="0" applyBorder="0" applyAlignment="0" applyProtection="0"/>
    <xf numFmtId="166" fontId="7" fillId="0" borderId="0" applyFill="0" applyBorder="0" applyAlignment="0" applyProtection="0"/>
    <xf numFmtId="165" fontId="7" fillId="0" borderId="0" applyFill="0" applyBorder="0" applyAlignment="0" applyProtection="0"/>
    <xf numFmtId="43" fontId="8" fillId="0" borderId="0" applyFont="0" applyFill="0" applyBorder="0" applyAlignment="0" applyProtection="0"/>
    <xf numFmtId="0" fontId="9" fillId="7" borderId="0" applyNumberFormat="0" applyBorder="0" applyAlignment="0" applyProtection="0"/>
    <xf numFmtId="0" fontId="8" fillId="0" borderId="0"/>
    <xf numFmtId="0" fontId="7" fillId="0" borderId="0"/>
    <xf numFmtId="0" fontId="8" fillId="0" borderId="0"/>
    <xf numFmtId="0" fontId="7" fillId="4" borderId="4" applyNumberFormat="0" applyFont="0" applyAlignment="0" applyProtection="0"/>
    <xf numFmtId="0" fontId="10" fillId="11" borderId="5" applyNumberFormat="0" applyAlignment="0" applyProtection="0"/>
    <xf numFmtId="0" fontId="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16" fillId="17" borderId="0" applyNumberFormat="0" applyBorder="0" applyAlignment="0" applyProtection="0"/>
    <xf numFmtId="0" fontId="17" fillId="6" borderId="0" applyNumberFormat="0" applyBorder="0" applyAlignment="0" applyProtection="0"/>
  </cellStyleXfs>
  <cellXfs count="64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right"/>
    </xf>
    <xf numFmtId="0" fontId="19" fillId="0" borderId="0" xfId="0" applyFont="1"/>
    <xf numFmtId="0" fontId="21" fillId="19" borderId="10" xfId="0" applyFont="1" applyFill="1" applyBorder="1"/>
    <xf numFmtId="3" fontId="24" fillId="0" borderId="0" xfId="0" applyNumberFormat="1" applyFont="1" applyAlignment="1">
      <alignment horizontal="right"/>
    </xf>
    <xf numFmtId="0" fontId="7" fillId="0" borderId="0" xfId="0" applyFont="1"/>
    <xf numFmtId="164" fontId="20" fillId="0" borderId="0" xfId="0" applyNumberFormat="1" applyFont="1"/>
    <xf numFmtId="0" fontId="19" fillId="18" borderId="10" xfId="0" applyFont="1" applyFill="1" applyBorder="1" applyAlignment="1">
      <alignment horizontal="left" vertical="center"/>
    </xf>
    <xf numFmtId="0" fontId="19" fillId="18" borderId="10" xfId="0" applyFont="1" applyFill="1" applyBorder="1" applyAlignment="1">
      <alignment vertical="center"/>
    </xf>
    <xf numFmtId="0" fontId="20" fillId="0" borderId="0" xfId="0" applyFont="1" applyAlignment="1">
      <alignment vertical="center"/>
    </xf>
    <xf numFmtId="0" fontId="24" fillId="0" borderId="0" xfId="0" applyFont="1"/>
    <xf numFmtId="0" fontId="19" fillId="18" borderId="10" xfId="0" applyFont="1" applyFill="1" applyBorder="1" applyAlignment="1">
      <alignment horizontal="right" vertical="center" indent="1"/>
    </xf>
    <xf numFmtId="0" fontId="21" fillId="19" borderId="10" xfId="0" applyFont="1" applyFill="1" applyBorder="1" applyAlignment="1">
      <alignment vertical="center"/>
    </xf>
    <xf numFmtId="0" fontId="21" fillId="19" borderId="10" xfId="0" applyFont="1" applyFill="1" applyBorder="1" applyAlignment="1">
      <alignment horizontal="left" vertical="center"/>
    </xf>
    <xf numFmtId="41" fontId="21" fillId="19" borderId="11" xfId="0" applyNumberFormat="1" applyFont="1" applyFill="1" applyBorder="1" applyAlignment="1">
      <alignment vertical="center"/>
    </xf>
    <xf numFmtId="0" fontId="21" fillId="19" borderId="11" xfId="0" applyFont="1" applyFill="1" applyBorder="1" applyAlignment="1">
      <alignment vertical="center"/>
    </xf>
    <xf numFmtId="0" fontId="21" fillId="19" borderId="12" xfId="0" applyFont="1" applyFill="1" applyBorder="1" applyAlignment="1">
      <alignment vertical="center"/>
    </xf>
    <xf numFmtId="164" fontId="21" fillId="20" borderId="10" xfId="29" applyNumberFormat="1" applyFont="1" applyFill="1" applyBorder="1" applyAlignment="1">
      <alignment horizontal="right" vertical="center"/>
    </xf>
    <xf numFmtId="164" fontId="21" fillId="20" borderId="13" xfId="29" applyNumberFormat="1" applyFont="1" applyFill="1" applyBorder="1" applyAlignment="1">
      <alignment horizontal="right" vertical="center"/>
    </xf>
    <xf numFmtId="0" fontId="21" fillId="19" borderId="11" xfId="0" applyFont="1" applyFill="1" applyBorder="1" applyAlignment="1">
      <alignment horizontal="left" vertical="center"/>
    </xf>
    <xf numFmtId="0" fontId="22" fillId="19" borderId="15" xfId="0" applyFont="1" applyFill="1" applyBorder="1" applyAlignment="1">
      <alignment horizontal="left" vertical="center" indent="1"/>
    </xf>
    <xf numFmtId="164" fontId="22" fillId="20" borderId="15" xfId="29" applyNumberFormat="1" applyFont="1" applyFill="1" applyBorder="1" applyAlignment="1">
      <alignment horizontal="right" vertical="center"/>
    </xf>
    <xf numFmtId="0" fontId="22" fillId="19" borderId="16" xfId="0" applyFont="1" applyFill="1" applyBorder="1" applyAlignment="1">
      <alignment horizontal="left" vertical="center" indent="1"/>
    </xf>
    <xf numFmtId="164" fontId="22" fillId="20" borderId="16" xfId="29" applyNumberFormat="1" applyFont="1" applyFill="1" applyBorder="1" applyAlignment="1">
      <alignment horizontal="right" vertical="center"/>
    </xf>
    <xf numFmtId="0" fontId="22" fillId="19" borderId="17" xfId="0" applyFont="1" applyFill="1" applyBorder="1" applyAlignment="1">
      <alignment horizontal="left" vertical="center" indent="1"/>
    </xf>
    <xf numFmtId="164" fontId="22" fillId="20" borderId="17" xfId="29" applyNumberFormat="1" applyFont="1" applyFill="1" applyBorder="1" applyAlignment="1">
      <alignment horizontal="right" vertical="center"/>
    </xf>
    <xf numFmtId="0" fontId="27" fillId="0" borderId="0" xfId="0" applyFont="1" applyAlignment="1">
      <alignment horizontal="left"/>
    </xf>
    <xf numFmtId="0" fontId="24" fillId="19" borderId="14" xfId="0" applyFont="1" applyFill="1" applyBorder="1"/>
    <xf numFmtId="41" fontId="19" fillId="19" borderId="11" xfId="0" applyNumberFormat="1" applyFont="1" applyFill="1" applyBorder="1" applyAlignment="1">
      <alignment vertical="center"/>
    </xf>
    <xf numFmtId="0" fontId="19" fillId="19" borderId="11" xfId="0" applyFont="1" applyFill="1" applyBorder="1" applyAlignment="1">
      <alignment vertical="center"/>
    </xf>
    <xf numFmtId="0" fontId="19" fillId="19" borderId="12" xfId="0" applyFont="1" applyFill="1" applyBorder="1" applyAlignment="1">
      <alignment vertical="center"/>
    </xf>
    <xf numFmtId="0" fontId="19" fillId="19" borderId="10" xfId="0" applyFont="1" applyFill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19" fillId="19" borderId="10" xfId="0" applyFont="1" applyFill="1" applyBorder="1" applyAlignment="1">
      <alignment horizontal="left" vertical="center"/>
    </xf>
    <xf numFmtId="164" fontId="19" fillId="20" borderId="10" xfId="0" applyNumberFormat="1" applyFont="1" applyFill="1" applyBorder="1" applyAlignment="1">
      <alignment horizontal="right" vertical="center"/>
    </xf>
    <xf numFmtId="0" fontId="19" fillId="19" borderId="11" xfId="0" applyFont="1" applyFill="1" applyBorder="1" applyAlignment="1">
      <alignment horizontal="left" vertical="center"/>
    </xf>
    <xf numFmtId="0" fontId="19" fillId="19" borderId="12" xfId="0" applyFont="1" applyFill="1" applyBorder="1" applyAlignment="1">
      <alignment horizontal="left" vertical="center"/>
    </xf>
    <xf numFmtId="164" fontId="19" fillId="19" borderId="10" xfId="0" applyNumberFormat="1" applyFont="1" applyFill="1" applyBorder="1" applyAlignment="1">
      <alignment horizontal="right" vertical="center"/>
    </xf>
    <xf numFmtId="164" fontId="21" fillId="19" borderId="10" xfId="29" applyNumberFormat="1" applyFont="1" applyFill="1" applyBorder="1" applyAlignment="1">
      <alignment horizontal="right" vertical="center"/>
    </xf>
    <xf numFmtId="164" fontId="21" fillId="19" borderId="13" xfId="29" applyNumberFormat="1" applyFont="1" applyFill="1" applyBorder="1" applyAlignment="1">
      <alignment horizontal="right" vertical="center"/>
    </xf>
    <xf numFmtId="164" fontId="22" fillId="19" borderId="15" xfId="29" applyNumberFormat="1" applyFont="1" applyFill="1" applyBorder="1" applyAlignment="1">
      <alignment horizontal="right" vertical="center"/>
    </xf>
    <xf numFmtId="164" fontId="22" fillId="19" borderId="16" xfId="29" applyNumberFormat="1" applyFont="1" applyFill="1" applyBorder="1" applyAlignment="1">
      <alignment horizontal="right" vertical="center"/>
    </xf>
    <xf numFmtId="164" fontId="22" fillId="19" borderId="17" xfId="29" applyNumberFormat="1" applyFont="1" applyFill="1" applyBorder="1" applyAlignment="1">
      <alignment horizontal="right" vertical="center"/>
    </xf>
    <xf numFmtId="164" fontId="22" fillId="19" borderId="18" xfId="29" applyNumberFormat="1" applyFont="1" applyFill="1" applyBorder="1" applyAlignment="1">
      <alignment horizontal="right" vertical="center"/>
    </xf>
    <xf numFmtId="0" fontId="22" fillId="19" borderId="19" xfId="0" applyFont="1" applyFill="1" applyBorder="1" applyAlignment="1">
      <alignment horizontal="left" vertical="center" indent="1"/>
    </xf>
    <xf numFmtId="164" fontId="22" fillId="19" borderId="19" xfId="29" applyNumberFormat="1" applyFont="1" applyFill="1" applyBorder="1" applyAlignment="1">
      <alignment horizontal="right" vertical="center"/>
    </xf>
    <xf numFmtId="0" fontId="19" fillId="19" borderId="14" xfId="0" applyFont="1" applyFill="1" applyBorder="1" applyAlignment="1">
      <alignment horizontal="left" vertical="center"/>
    </xf>
    <xf numFmtId="0" fontId="21" fillId="19" borderId="14" xfId="0" applyFont="1" applyFill="1" applyBorder="1"/>
    <xf numFmtId="164" fontId="19" fillId="19" borderId="14" xfId="0" applyNumberFormat="1" applyFont="1" applyFill="1" applyBorder="1" applyAlignment="1">
      <alignment horizontal="right" vertical="center"/>
    </xf>
    <xf numFmtId="0" fontId="21" fillId="19" borderId="20" xfId="0" applyFont="1" applyFill="1" applyBorder="1" applyAlignment="1">
      <alignment vertical="center"/>
    </xf>
    <xf numFmtId="0" fontId="22" fillId="19" borderId="21" xfId="0" applyFont="1" applyFill="1" applyBorder="1" applyAlignment="1">
      <alignment horizontal="left" vertical="center" indent="1"/>
    </xf>
    <xf numFmtId="0" fontId="19" fillId="0" borderId="0" xfId="0" applyFont="1" applyAlignment="1">
      <alignment horizontal="left" vertical="center" indent="12"/>
    </xf>
    <xf numFmtId="0" fontId="26" fillId="0" borderId="0" xfId="0" applyFont="1" applyAlignment="1">
      <alignment horizontal="left" vertical="center" indent="12"/>
    </xf>
    <xf numFmtId="0" fontId="24" fillId="19" borderId="14" xfId="0" applyFont="1" applyFill="1" applyBorder="1" applyAlignment="1">
      <alignment horizontal="left"/>
    </xf>
    <xf numFmtId="0" fontId="24" fillId="0" borderId="0" xfId="0" applyFont="1" applyAlignment="1">
      <alignment horizontal="left"/>
    </xf>
    <xf numFmtId="0" fontId="27" fillId="0" borderId="0" xfId="0" applyFont="1" applyAlignment="1">
      <alignment horizontal="left"/>
    </xf>
    <xf numFmtId="0" fontId="27" fillId="19" borderId="0" xfId="0" applyFont="1" applyFill="1" applyAlignment="1">
      <alignment horizontal="left"/>
    </xf>
    <xf numFmtId="3" fontId="24" fillId="0" borderId="0" xfId="0" applyNumberFormat="1" applyFont="1" applyAlignment="1">
      <alignment horizontal="left"/>
    </xf>
    <xf numFmtId="3" fontId="24" fillId="0" borderId="14" xfId="0" applyNumberFormat="1" applyFont="1" applyBorder="1" applyAlignment="1">
      <alignment horizontal="left"/>
    </xf>
    <xf numFmtId="0" fontId="22" fillId="19" borderId="22" xfId="0" applyFont="1" applyFill="1" applyBorder="1" applyAlignment="1">
      <alignment horizontal="left" vertical="center" indent="1"/>
    </xf>
    <xf numFmtId="0" fontId="22" fillId="19" borderId="10" xfId="0" applyFont="1" applyFill="1" applyBorder="1" applyAlignment="1">
      <alignment horizontal="left" vertical="center" indent="1"/>
    </xf>
    <xf numFmtId="0" fontId="19" fillId="18" borderId="10" xfId="0" applyFont="1" applyFill="1" applyBorder="1" applyAlignment="1">
      <alignment horizontal="center" vertical="center"/>
    </xf>
  </cellXfs>
  <cellStyles count="49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Migliaia [0] 2" xfId="30" xr:uid="{00000000-0005-0000-0000-00001D000000}"/>
    <cellStyle name="Migliaia 2" xfId="31" xr:uid="{00000000-0005-0000-0000-00001E000000}"/>
    <cellStyle name="Migliaia 3" xfId="32" xr:uid="{00000000-0005-0000-0000-00001F000000}"/>
    <cellStyle name="Neutrale" xfId="33" builtinId="28" customBuiltin="1"/>
    <cellStyle name="Normale" xfId="0" builtinId="0"/>
    <cellStyle name="Normale 2" xfId="34" xr:uid="{00000000-0005-0000-0000-000022000000}"/>
    <cellStyle name="Normale 2 2 2" xfId="35" xr:uid="{00000000-0005-0000-0000-000023000000}"/>
    <cellStyle name="Normale 3" xfId="36" xr:uid="{00000000-0005-0000-0000-000024000000}"/>
    <cellStyle name="Nota" xfId="37" builtinId="10" customBuiltin="1"/>
    <cellStyle name="Output" xfId="38" builtinId="21" customBuiltin="1"/>
    <cellStyle name="Testo avviso" xfId="39" builtinId="11" customBuiltin="1"/>
    <cellStyle name="Testo descrittivo" xfId="40" builtinId="53" customBuiltin="1"/>
    <cellStyle name="Titolo" xfId="41" builtinId="15" customBuiltin="1"/>
    <cellStyle name="Titolo 1" xfId="42" builtinId="16" customBuiltin="1"/>
    <cellStyle name="Titolo 2" xfId="43" builtinId="17" customBuiltin="1"/>
    <cellStyle name="Titolo 3" xfId="44" builtinId="18" customBuiltin="1"/>
    <cellStyle name="Titolo 4" xfId="45" builtinId="19" customBuiltin="1"/>
    <cellStyle name="Totale" xfId="46" builtinId="25" customBuiltin="1"/>
    <cellStyle name="Valore non valido" xfId="47" builtinId="27" customBuiltin="1"/>
    <cellStyle name="Valore valido" xfId="48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453EA28B-7676-4EF6-A23F-473D73FAF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9A470C99-DD8E-4E6A-97C1-C8466D746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892F743F-D106-4510-BFD0-EFEFFBA3E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EFD497E5-CDA8-49A8-A7DB-EEC93F3D5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D62435B9-F0AF-4968-87F1-81F97D070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B5414109-BCD5-4BF6-9D79-8E5DDF70A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D37C940F-2EA1-4F81-8AF0-869CDC705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A5E0ED05-25F0-4DEA-A9D4-805C07C92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0911EF71-7B25-44D1-AFF1-8F720F461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052E3AB4-2683-423D-958C-8103F5D2B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72883D27-A210-4D6E-AE91-A0D946298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4A638FB0-E8CA-4B8F-A0D2-F24D22629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C1EB037F-9231-42AA-B072-1ED30EBA8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38100</xdr:colOff>
      <xdr:row>0</xdr:row>
      <xdr:rowOff>38100</xdr:rowOff>
    </xdr:from>
    <xdr:to>
      <xdr:col>0</xdr:col>
      <xdr:colOff>1102417</xdr:colOff>
      <xdr:row>3</xdr:row>
      <xdr:rowOff>120122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D18F4899-BBE6-4D96-AFC3-2BF10CE7C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i\Desktop\BackUp%2016042019\AutoInCifre_italia\StatisticheItalia\Immat\CapitoloA\Controllo\EXPORT_IMPOR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NI%20PORTALE%20AUTO%20IN%20CIFRE%202013%20-%20VERSIONE%20ON%20LINE\areariservata\StatisticheItalia\Immat\CapitoloA\aggiornati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D8CB7-1347-4DFA-967C-5CD0A25ABF07}">
  <sheetPr>
    <pageSetUpPr fitToPage="1"/>
  </sheetPr>
  <dimension ref="A2:Y238"/>
  <sheetViews>
    <sheetView showGridLines="0" tabSelected="1" zoomScaleNormal="100" workbookViewId="0">
      <pane ySplit="5" topLeftCell="A6" activePane="bottomLeft" state="frozen"/>
      <selection activeCell="G5" sqref="G5"/>
      <selection pane="bottomLeft"/>
    </sheetView>
  </sheetViews>
  <sheetFormatPr defaultColWidth="9.140625" defaultRowHeight="15" x14ac:dyDescent="0.3"/>
  <cols>
    <col min="1" max="1" width="27.7109375" style="3" customWidth="1"/>
    <col min="2" max="2" width="29" style="1" customWidth="1"/>
    <col min="3" max="3" width="18.28515625" style="2" customWidth="1"/>
    <col min="4" max="16384" width="9.140625" style="1"/>
  </cols>
  <sheetData>
    <row r="2" spans="1:3" x14ac:dyDescent="0.3">
      <c r="A2" s="53" t="s">
        <v>0</v>
      </c>
      <c r="B2" s="53"/>
      <c r="C2" s="53"/>
    </row>
    <row r="3" spans="1:3" x14ac:dyDescent="0.3">
      <c r="A3" s="54" t="s">
        <v>1</v>
      </c>
      <c r="B3" s="54"/>
      <c r="C3" s="54"/>
    </row>
    <row r="5" spans="1:3" s="10" customFormat="1" ht="30" customHeight="1" x14ac:dyDescent="0.2">
      <c r="A5" s="8"/>
      <c r="B5" s="9" t="s">
        <v>82</v>
      </c>
      <c r="C5" s="63" t="s">
        <v>127</v>
      </c>
    </row>
    <row r="6" spans="1:3" x14ac:dyDescent="0.3">
      <c r="A6" s="20" t="s">
        <v>85</v>
      </c>
      <c r="B6" s="21" t="s">
        <v>7</v>
      </c>
      <c r="C6" s="22">
        <v>139754</v>
      </c>
    </row>
    <row r="7" spans="1:3" x14ac:dyDescent="0.3">
      <c r="A7" s="16"/>
      <c r="B7" s="23" t="s">
        <v>17</v>
      </c>
      <c r="C7" s="24">
        <v>14958</v>
      </c>
    </row>
    <row r="8" spans="1:3" x14ac:dyDescent="0.3">
      <c r="A8" s="16"/>
      <c r="B8" s="23" t="s">
        <v>10</v>
      </c>
      <c r="C8" s="24">
        <v>11481</v>
      </c>
    </row>
    <row r="9" spans="1:3" x14ac:dyDescent="0.3">
      <c r="A9" s="16"/>
      <c r="B9" s="23" t="s">
        <v>11</v>
      </c>
      <c r="C9" s="24">
        <v>11244</v>
      </c>
    </row>
    <row r="10" spans="1:3" x14ac:dyDescent="0.3">
      <c r="A10" s="16"/>
      <c r="B10" s="23" t="s">
        <v>15</v>
      </c>
      <c r="C10" s="24">
        <v>5990</v>
      </c>
    </row>
    <row r="11" spans="1:3" x14ac:dyDescent="0.3">
      <c r="A11" s="16"/>
      <c r="B11" s="23" t="s">
        <v>16</v>
      </c>
      <c r="C11" s="24">
        <v>5701</v>
      </c>
    </row>
    <row r="12" spans="1:3" x14ac:dyDescent="0.3">
      <c r="A12" s="16"/>
      <c r="B12" s="23" t="s">
        <v>18</v>
      </c>
      <c r="C12" s="24">
        <v>5048</v>
      </c>
    </row>
    <row r="13" spans="1:3" x14ac:dyDescent="0.3">
      <c r="A13" s="16"/>
      <c r="B13" s="23" t="s">
        <v>110</v>
      </c>
      <c r="C13" s="24">
        <v>4784</v>
      </c>
    </row>
    <row r="14" spans="1:3" x14ac:dyDescent="0.3">
      <c r="A14" s="16"/>
      <c r="B14" s="23" t="s">
        <v>22</v>
      </c>
      <c r="C14" s="24">
        <v>2820</v>
      </c>
    </row>
    <row r="15" spans="1:3" x14ac:dyDescent="0.3">
      <c r="A15" s="16"/>
      <c r="B15" s="23" t="s">
        <v>27</v>
      </c>
      <c r="C15" s="24">
        <v>1791</v>
      </c>
    </row>
    <row r="16" spans="1:3" x14ac:dyDescent="0.3">
      <c r="A16" s="16"/>
      <c r="B16" s="23" t="s">
        <v>52</v>
      </c>
      <c r="C16" s="24">
        <v>771</v>
      </c>
    </row>
    <row r="17" spans="1:3" x14ac:dyDescent="0.3">
      <c r="A17" s="16"/>
      <c r="B17" s="23" t="s">
        <v>14</v>
      </c>
      <c r="C17" s="24">
        <v>278</v>
      </c>
    </row>
    <row r="18" spans="1:3" x14ac:dyDescent="0.3">
      <c r="A18" s="16"/>
      <c r="B18" s="23" t="s">
        <v>4</v>
      </c>
      <c r="C18" s="24">
        <v>261</v>
      </c>
    </row>
    <row r="19" spans="1:3" x14ac:dyDescent="0.3">
      <c r="A19" s="16"/>
      <c r="B19" s="23" t="s">
        <v>29</v>
      </c>
      <c r="C19" s="24">
        <v>2</v>
      </c>
    </row>
    <row r="20" spans="1:3" x14ac:dyDescent="0.3">
      <c r="A20" s="17"/>
      <c r="B20" s="13" t="s">
        <v>83</v>
      </c>
      <c r="C20" s="18">
        <f>SUM(C6:C19)</f>
        <v>204883</v>
      </c>
    </row>
    <row r="21" spans="1:3" x14ac:dyDescent="0.3">
      <c r="A21" s="20" t="s">
        <v>86</v>
      </c>
      <c r="B21" s="21" t="s">
        <v>24</v>
      </c>
      <c r="C21" s="22">
        <v>40935</v>
      </c>
    </row>
    <row r="22" spans="1:3" x14ac:dyDescent="0.3">
      <c r="A22" s="15"/>
      <c r="B22" s="23" t="s">
        <v>22</v>
      </c>
      <c r="C22" s="24">
        <v>33816</v>
      </c>
    </row>
    <row r="23" spans="1:3" x14ac:dyDescent="0.3">
      <c r="A23" s="15"/>
      <c r="B23" s="23" t="s">
        <v>4</v>
      </c>
      <c r="C23" s="24">
        <v>30271</v>
      </c>
    </row>
    <row r="24" spans="1:3" x14ac:dyDescent="0.3">
      <c r="A24" s="16"/>
      <c r="B24" s="23" t="s">
        <v>17</v>
      </c>
      <c r="C24" s="24">
        <v>27606</v>
      </c>
    </row>
    <row r="25" spans="1:3" x14ac:dyDescent="0.3">
      <c r="A25" s="16"/>
      <c r="B25" s="23" t="s">
        <v>14</v>
      </c>
      <c r="C25" s="24">
        <v>25562</v>
      </c>
    </row>
    <row r="26" spans="1:3" x14ac:dyDescent="0.3">
      <c r="A26" s="16"/>
      <c r="B26" s="23" t="s">
        <v>9</v>
      </c>
      <c r="C26" s="24">
        <v>17662</v>
      </c>
    </row>
    <row r="27" spans="1:3" x14ac:dyDescent="0.3">
      <c r="A27" s="16"/>
      <c r="B27" s="23" t="s">
        <v>15</v>
      </c>
      <c r="C27" s="24">
        <v>16976</v>
      </c>
    </row>
    <row r="28" spans="1:3" x14ac:dyDescent="0.3">
      <c r="A28" s="16"/>
      <c r="B28" s="23" t="s">
        <v>18</v>
      </c>
      <c r="C28" s="24">
        <v>12865</v>
      </c>
    </row>
    <row r="29" spans="1:3" x14ac:dyDescent="0.3">
      <c r="A29" s="16"/>
      <c r="B29" s="23" t="s">
        <v>8</v>
      </c>
      <c r="C29" s="24">
        <v>9461</v>
      </c>
    </row>
    <row r="30" spans="1:3" x14ac:dyDescent="0.3">
      <c r="A30" s="16"/>
      <c r="B30" s="23" t="s">
        <v>26</v>
      </c>
      <c r="C30" s="24">
        <v>8890</v>
      </c>
    </row>
    <row r="31" spans="1:3" x14ac:dyDescent="0.3">
      <c r="A31" s="16"/>
      <c r="B31" s="23" t="s">
        <v>10</v>
      </c>
      <c r="C31" s="24">
        <v>6337</v>
      </c>
    </row>
    <row r="32" spans="1:3" x14ac:dyDescent="0.3">
      <c r="A32" s="16"/>
      <c r="B32" s="23" t="s">
        <v>16</v>
      </c>
      <c r="C32" s="24">
        <v>5711</v>
      </c>
    </row>
    <row r="33" spans="1:3" x14ac:dyDescent="0.3">
      <c r="A33" s="16"/>
      <c r="B33" s="23" t="s">
        <v>21</v>
      </c>
      <c r="C33" s="24">
        <v>5473</v>
      </c>
    </row>
    <row r="34" spans="1:3" x14ac:dyDescent="0.3">
      <c r="A34" s="16"/>
      <c r="B34" s="23" t="s">
        <v>13</v>
      </c>
      <c r="C34" s="24">
        <v>5317</v>
      </c>
    </row>
    <row r="35" spans="1:3" x14ac:dyDescent="0.3">
      <c r="A35" s="16"/>
      <c r="B35" s="23" t="s">
        <v>29</v>
      </c>
      <c r="C35" s="24">
        <v>5301</v>
      </c>
    </row>
    <row r="36" spans="1:3" x14ac:dyDescent="0.3">
      <c r="A36" s="16"/>
      <c r="B36" s="23" t="s">
        <v>11</v>
      </c>
      <c r="C36" s="24">
        <v>3206</v>
      </c>
    </row>
    <row r="37" spans="1:3" x14ac:dyDescent="0.3">
      <c r="A37" s="16"/>
      <c r="B37" s="23" t="s">
        <v>23</v>
      </c>
      <c r="C37" s="24">
        <v>2630</v>
      </c>
    </row>
    <row r="38" spans="1:3" x14ac:dyDescent="0.3">
      <c r="A38" s="16"/>
      <c r="B38" s="23" t="s">
        <v>25</v>
      </c>
      <c r="C38" s="24">
        <v>2194</v>
      </c>
    </row>
    <row r="39" spans="1:3" x14ac:dyDescent="0.3">
      <c r="A39" s="16"/>
      <c r="B39" s="23" t="s">
        <v>28</v>
      </c>
      <c r="C39" s="24">
        <v>2106</v>
      </c>
    </row>
    <row r="40" spans="1:3" x14ac:dyDescent="0.3">
      <c r="A40" s="16"/>
      <c r="B40" s="23" t="s">
        <v>33</v>
      </c>
      <c r="C40" s="24">
        <v>555</v>
      </c>
    </row>
    <row r="41" spans="1:3" x14ac:dyDescent="0.3">
      <c r="A41" s="16"/>
      <c r="B41" s="23" t="s">
        <v>7</v>
      </c>
      <c r="C41" s="24">
        <v>12</v>
      </c>
    </row>
    <row r="42" spans="1:3" x14ac:dyDescent="0.3">
      <c r="A42" s="16"/>
      <c r="B42" s="23" t="s">
        <v>113</v>
      </c>
      <c r="C42" s="24">
        <v>1</v>
      </c>
    </row>
    <row r="43" spans="1:3" x14ac:dyDescent="0.3">
      <c r="A43" s="17"/>
      <c r="B43" s="13" t="s">
        <v>83</v>
      </c>
      <c r="C43" s="18">
        <f>SUM(C21:C42)</f>
        <v>262887</v>
      </c>
    </row>
    <row r="44" spans="1:3" x14ac:dyDescent="0.3">
      <c r="A44" s="16" t="s">
        <v>87</v>
      </c>
      <c r="B44" s="21" t="s">
        <v>18</v>
      </c>
      <c r="C44" s="22">
        <v>14209</v>
      </c>
    </row>
    <row r="45" spans="1:3" x14ac:dyDescent="0.3">
      <c r="A45" s="16"/>
      <c r="B45" s="23" t="s">
        <v>7</v>
      </c>
      <c r="C45" s="24">
        <v>12067</v>
      </c>
    </row>
    <row r="46" spans="1:3" x14ac:dyDescent="0.3">
      <c r="A46" s="16"/>
      <c r="B46" s="23" t="s">
        <v>21</v>
      </c>
      <c r="C46" s="24">
        <v>11928</v>
      </c>
    </row>
    <row r="47" spans="1:3" x14ac:dyDescent="0.3">
      <c r="A47" s="16"/>
      <c r="B47" s="23" t="s">
        <v>33</v>
      </c>
      <c r="C47" s="24">
        <v>11025</v>
      </c>
    </row>
    <row r="48" spans="1:3" x14ac:dyDescent="0.3">
      <c r="A48" s="16"/>
      <c r="B48" s="23" t="s">
        <v>8</v>
      </c>
      <c r="C48" s="24">
        <v>8614</v>
      </c>
    </row>
    <row r="49" spans="1:3" x14ac:dyDescent="0.3">
      <c r="A49" s="16"/>
      <c r="B49" s="23" t="s">
        <v>128</v>
      </c>
      <c r="C49" s="24">
        <v>8120</v>
      </c>
    </row>
    <row r="50" spans="1:3" x14ac:dyDescent="0.3">
      <c r="A50" s="16"/>
      <c r="B50" s="23" t="s">
        <v>14</v>
      </c>
      <c r="C50" s="24">
        <v>6986</v>
      </c>
    </row>
    <row r="51" spans="1:3" x14ac:dyDescent="0.3">
      <c r="A51" s="16"/>
      <c r="B51" s="23" t="s">
        <v>17</v>
      </c>
      <c r="C51" s="24">
        <v>4997</v>
      </c>
    </row>
    <row r="52" spans="1:3" x14ac:dyDescent="0.3">
      <c r="A52" s="16"/>
      <c r="B52" s="23" t="s">
        <v>4</v>
      </c>
      <c r="C52" s="24">
        <v>4713</v>
      </c>
    </row>
    <row r="53" spans="1:3" x14ac:dyDescent="0.3">
      <c r="A53" s="16"/>
      <c r="B53" s="23" t="s">
        <v>28</v>
      </c>
      <c r="C53" s="24">
        <v>2637</v>
      </c>
    </row>
    <row r="54" spans="1:3" x14ac:dyDescent="0.3">
      <c r="A54" s="16"/>
      <c r="B54" s="23" t="s">
        <v>15</v>
      </c>
      <c r="C54" s="24">
        <v>2427</v>
      </c>
    </row>
    <row r="55" spans="1:3" x14ac:dyDescent="0.3">
      <c r="A55" s="16"/>
      <c r="B55" s="23" t="s">
        <v>113</v>
      </c>
      <c r="C55" s="24">
        <v>2270</v>
      </c>
    </row>
    <row r="56" spans="1:3" x14ac:dyDescent="0.3">
      <c r="A56" s="16"/>
      <c r="B56" s="23" t="s">
        <v>129</v>
      </c>
      <c r="C56" s="24">
        <v>1497</v>
      </c>
    </row>
    <row r="57" spans="1:3" x14ac:dyDescent="0.3">
      <c r="A57" s="16"/>
      <c r="B57" s="23" t="s">
        <v>112</v>
      </c>
      <c r="C57" s="24">
        <v>1459</v>
      </c>
    </row>
    <row r="58" spans="1:3" x14ac:dyDescent="0.3">
      <c r="A58" s="16"/>
      <c r="B58" s="23" t="s">
        <v>9</v>
      </c>
      <c r="C58" s="24">
        <v>1145</v>
      </c>
    </row>
    <row r="59" spans="1:3" x14ac:dyDescent="0.3">
      <c r="A59" s="16"/>
      <c r="B59" s="23" t="s">
        <v>30</v>
      </c>
      <c r="C59" s="24">
        <v>1011</v>
      </c>
    </row>
    <row r="60" spans="1:3" x14ac:dyDescent="0.3">
      <c r="A60" s="16"/>
      <c r="B60" s="23" t="s">
        <v>25</v>
      </c>
      <c r="C60" s="24">
        <v>900</v>
      </c>
    </row>
    <row r="61" spans="1:3" x14ac:dyDescent="0.3">
      <c r="A61" s="16"/>
      <c r="B61" s="23" t="s">
        <v>130</v>
      </c>
      <c r="C61" s="24">
        <v>841</v>
      </c>
    </row>
    <row r="62" spans="1:3" x14ac:dyDescent="0.3">
      <c r="A62" s="16"/>
      <c r="B62" s="23" t="s">
        <v>26</v>
      </c>
      <c r="C62" s="24">
        <v>789</v>
      </c>
    </row>
    <row r="63" spans="1:3" x14ac:dyDescent="0.3">
      <c r="A63" s="16"/>
      <c r="B63" s="23" t="s">
        <v>29</v>
      </c>
      <c r="C63" s="24">
        <v>746</v>
      </c>
    </row>
    <row r="64" spans="1:3" x14ac:dyDescent="0.3">
      <c r="A64" s="16"/>
      <c r="B64" s="23" t="s">
        <v>13</v>
      </c>
      <c r="C64" s="24">
        <v>628</v>
      </c>
    </row>
    <row r="65" spans="1:3" x14ac:dyDescent="0.3">
      <c r="A65" s="16"/>
      <c r="B65" s="23" t="s">
        <v>11</v>
      </c>
      <c r="C65" s="24">
        <v>533</v>
      </c>
    </row>
    <row r="66" spans="1:3" x14ac:dyDescent="0.3">
      <c r="A66" s="16"/>
      <c r="B66" s="23" t="s">
        <v>23</v>
      </c>
      <c r="C66" s="24">
        <v>498</v>
      </c>
    </row>
    <row r="67" spans="1:3" x14ac:dyDescent="0.3">
      <c r="A67" s="16"/>
      <c r="B67" s="23" t="s">
        <v>10</v>
      </c>
      <c r="C67" s="24">
        <v>390</v>
      </c>
    </row>
    <row r="68" spans="1:3" x14ac:dyDescent="0.3">
      <c r="A68" s="16"/>
      <c r="B68" s="23" t="s">
        <v>16</v>
      </c>
      <c r="C68" s="24">
        <v>299</v>
      </c>
    </row>
    <row r="69" spans="1:3" x14ac:dyDescent="0.3">
      <c r="A69" s="17"/>
      <c r="B69" s="13" t="s">
        <v>83</v>
      </c>
      <c r="C69" s="18">
        <f>SUM(C44:C68)</f>
        <v>100729</v>
      </c>
    </row>
    <row r="70" spans="1:3" x14ac:dyDescent="0.3">
      <c r="A70" s="16" t="s">
        <v>88</v>
      </c>
      <c r="B70" s="21" t="s">
        <v>33</v>
      </c>
      <c r="C70" s="22">
        <v>6430</v>
      </c>
    </row>
    <row r="71" spans="1:3" x14ac:dyDescent="0.3">
      <c r="A71" s="16"/>
      <c r="B71" s="23" t="s">
        <v>21</v>
      </c>
      <c r="C71" s="24">
        <v>5900</v>
      </c>
    </row>
    <row r="72" spans="1:3" x14ac:dyDescent="0.3">
      <c r="A72" s="16"/>
      <c r="B72" s="23" t="s">
        <v>29</v>
      </c>
      <c r="C72" s="24">
        <v>4803</v>
      </c>
    </row>
    <row r="73" spans="1:3" x14ac:dyDescent="0.3">
      <c r="A73" s="16"/>
      <c r="B73" s="23" t="s">
        <v>128</v>
      </c>
      <c r="C73" s="24">
        <v>3728</v>
      </c>
    </row>
    <row r="74" spans="1:3" x14ac:dyDescent="0.3">
      <c r="A74" s="16"/>
      <c r="B74" s="23" t="s">
        <v>18</v>
      </c>
      <c r="C74" s="24">
        <v>2461</v>
      </c>
    </row>
    <row r="75" spans="1:3" x14ac:dyDescent="0.3">
      <c r="A75" s="16"/>
      <c r="B75" s="23" t="s">
        <v>68</v>
      </c>
      <c r="C75" s="24">
        <v>1312</v>
      </c>
    </row>
    <row r="76" spans="1:3" x14ac:dyDescent="0.3">
      <c r="A76" s="16"/>
      <c r="B76" s="23" t="s">
        <v>20</v>
      </c>
      <c r="C76" s="24">
        <v>1208</v>
      </c>
    </row>
    <row r="77" spans="1:3" x14ac:dyDescent="0.3">
      <c r="A77" s="16"/>
      <c r="B77" s="23" t="s">
        <v>14</v>
      </c>
      <c r="C77" s="24">
        <v>823</v>
      </c>
    </row>
    <row r="78" spans="1:3" x14ac:dyDescent="0.3">
      <c r="A78" s="16"/>
      <c r="B78" s="23" t="s">
        <v>34</v>
      </c>
      <c r="C78" s="24">
        <v>768</v>
      </c>
    </row>
    <row r="79" spans="1:3" x14ac:dyDescent="0.3">
      <c r="A79" s="16"/>
      <c r="B79" s="23" t="s">
        <v>4</v>
      </c>
      <c r="C79" s="24">
        <v>546</v>
      </c>
    </row>
    <row r="80" spans="1:3" x14ac:dyDescent="0.3">
      <c r="A80" s="16"/>
      <c r="B80" s="23" t="s">
        <v>30</v>
      </c>
      <c r="C80" s="24">
        <v>235</v>
      </c>
    </row>
    <row r="81" spans="1:3" x14ac:dyDescent="0.3">
      <c r="A81" s="16"/>
      <c r="B81" s="23" t="s">
        <v>9</v>
      </c>
      <c r="C81" s="24">
        <v>168</v>
      </c>
    </row>
    <row r="82" spans="1:3" x14ac:dyDescent="0.3">
      <c r="A82" s="16"/>
      <c r="B82" s="23" t="s">
        <v>8</v>
      </c>
      <c r="C82" s="24">
        <v>76</v>
      </c>
    </row>
    <row r="83" spans="1:3" x14ac:dyDescent="0.3">
      <c r="A83" s="16"/>
      <c r="B83" s="23" t="s">
        <v>131</v>
      </c>
      <c r="C83" s="24">
        <v>58</v>
      </c>
    </row>
    <row r="84" spans="1:3" x14ac:dyDescent="0.3">
      <c r="A84" s="16"/>
      <c r="B84" s="23" t="s">
        <v>15</v>
      </c>
      <c r="C84" s="24">
        <v>46</v>
      </c>
    </row>
    <row r="85" spans="1:3" x14ac:dyDescent="0.3">
      <c r="A85" s="16"/>
      <c r="B85" s="23" t="s">
        <v>67</v>
      </c>
      <c r="C85" s="24">
        <v>38</v>
      </c>
    </row>
    <row r="86" spans="1:3" x14ac:dyDescent="0.3">
      <c r="A86" s="16"/>
      <c r="B86" s="23" t="s">
        <v>132</v>
      </c>
      <c r="C86" s="24">
        <v>28</v>
      </c>
    </row>
    <row r="87" spans="1:3" x14ac:dyDescent="0.3">
      <c r="A87" s="16"/>
      <c r="B87" s="23" t="s">
        <v>25</v>
      </c>
      <c r="C87" s="24">
        <v>13</v>
      </c>
    </row>
    <row r="88" spans="1:3" x14ac:dyDescent="0.3">
      <c r="A88" s="16"/>
      <c r="B88" s="23" t="s">
        <v>17</v>
      </c>
      <c r="C88" s="24">
        <v>7</v>
      </c>
    </row>
    <row r="89" spans="1:3" x14ac:dyDescent="0.3">
      <c r="A89" s="16"/>
      <c r="B89" s="23" t="s">
        <v>10</v>
      </c>
      <c r="C89" s="24">
        <v>2</v>
      </c>
    </row>
    <row r="90" spans="1:3" x14ac:dyDescent="0.3">
      <c r="A90" s="17"/>
      <c r="B90" s="13" t="s">
        <v>83</v>
      </c>
      <c r="C90" s="18">
        <f>SUM(C70:C89)</f>
        <v>28650</v>
      </c>
    </row>
    <row r="91" spans="1:3" x14ac:dyDescent="0.3">
      <c r="A91" s="16" t="s">
        <v>89</v>
      </c>
      <c r="B91" s="21" t="s">
        <v>33</v>
      </c>
      <c r="C91" s="22">
        <v>3141</v>
      </c>
    </row>
    <row r="92" spans="1:3" x14ac:dyDescent="0.3">
      <c r="A92" s="16"/>
      <c r="B92" s="23" t="s">
        <v>21</v>
      </c>
      <c r="C92" s="24">
        <v>2294</v>
      </c>
    </row>
    <row r="93" spans="1:3" x14ac:dyDescent="0.3">
      <c r="A93" s="16"/>
      <c r="B93" s="23" t="s">
        <v>128</v>
      </c>
      <c r="C93" s="24">
        <v>1674</v>
      </c>
    </row>
    <row r="94" spans="1:3" x14ac:dyDescent="0.3">
      <c r="A94" s="16"/>
      <c r="B94" s="23" t="s">
        <v>44</v>
      </c>
      <c r="C94" s="24">
        <v>641</v>
      </c>
    </row>
    <row r="95" spans="1:3" x14ac:dyDescent="0.3">
      <c r="A95" s="16"/>
      <c r="B95" s="23" t="s">
        <v>43</v>
      </c>
      <c r="C95" s="24">
        <v>354</v>
      </c>
    </row>
    <row r="96" spans="1:3" x14ac:dyDescent="0.3">
      <c r="A96" s="16"/>
      <c r="B96" s="23" t="s">
        <v>34</v>
      </c>
      <c r="C96" s="24">
        <v>226</v>
      </c>
    </row>
    <row r="97" spans="1:3" x14ac:dyDescent="0.3">
      <c r="A97" s="16"/>
      <c r="B97" s="23" t="s">
        <v>114</v>
      </c>
      <c r="C97" s="24">
        <v>88</v>
      </c>
    </row>
    <row r="98" spans="1:3" x14ac:dyDescent="0.3">
      <c r="A98" s="16"/>
      <c r="B98" s="23" t="s">
        <v>113</v>
      </c>
      <c r="C98" s="24">
        <v>60</v>
      </c>
    </row>
    <row r="99" spans="1:3" x14ac:dyDescent="0.3">
      <c r="A99" s="16"/>
      <c r="B99" s="23" t="s">
        <v>67</v>
      </c>
      <c r="C99" s="24">
        <v>18</v>
      </c>
    </row>
    <row r="100" spans="1:3" x14ac:dyDescent="0.3">
      <c r="A100" s="16"/>
      <c r="B100" s="23" t="s">
        <v>68</v>
      </c>
      <c r="C100" s="24">
        <v>12</v>
      </c>
    </row>
    <row r="101" spans="1:3" x14ac:dyDescent="0.3">
      <c r="A101" s="17"/>
      <c r="B101" s="13" t="s">
        <v>83</v>
      </c>
      <c r="C101" s="18">
        <f>SUM(C91:C100)</f>
        <v>8508</v>
      </c>
    </row>
    <row r="102" spans="1:3" x14ac:dyDescent="0.3">
      <c r="A102" s="16" t="s">
        <v>90</v>
      </c>
      <c r="B102" s="21" t="s">
        <v>128</v>
      </c>
      <c r="C102" s="22">
        <v>520</v>
      </c>
    </row>
    <row r="103" spans="1:3" x14ac:dyDescent="0.3">
      <c r="A103" s="16"/>
      <c r="B103" s="23" t="s">
        <v>41</v>
      </c>
      <c r="C103" s="24">
        <v>490</v>
      </c>
    </row>
    <row r="104" spans="1:3" x14ac:dyDescent="0.3">
      <c r="A104" s="16"/>
      <c r="B104" s="23" t="s">
        <v>44</v>
      </c>
      <c r="C104" s="24">
        <v>350</v>
      </c>
    </row>
    <row r="105" spans="1:3" x14ac:dyDescent="0.3">
      <c r="A105" s="16"/>
      <c r="B105" s="23" t="s">
        <v>21</v>
      </c>
      <c r="C105" s="24">
        <v>174</v>
      </c>
    </row>
    <row r="106" spans="1:3" x14ac:dyDescent="0.3">
      <c r="A106" s="16"/>
      <c r="B106" s="23" t="s">
        <v>42</v>
      </c>
      <c r="C106" s="24">
        <v>161</v>
      </c>
    </row>
    <row r="107" spans="1:3" x14ac:dyDescent="0.3">
      <c r="A107" s="16"/>
      <c r="B107" s="23" t="s">
        <v>33</v>
      </c>
      <c r="C107" s="24">
        <v>130</v>
      </c>
    </row>
    <row r="108" spans="1:3" x14ac:dyDescent="0.3">
      <c r="A108" s="16"/>
      <c r="B108" s="23" t="s">
        <v>43</v>
      </c>
      <c r="C108" s="24">
        <v>79</v>
      </c>
    </row>
    <row r="109" spans="1:3" x14ac:dyDescent="0.3">
      <c r="A109" s="16"/>
      <c r="B109" s="23" t="s">
        <v>106</v>
      </c>
      <c r="C109" s="24">
        <v>49</v>
      </c>
    </row>
    <row r="110" spans="1:3" x14ac:dyDescent="0.3">
      <c r="A110" s="16"/>
      <c r="B110" s="23" t="s">
        <v>40</v>
      </c>
      <c r="C110" s="24">
        <v>16</v>
      </c>
    </row>
    <row r="111" spans="1:3" x14ac:dyDescent="0.3">
      <c r="A111" s="16"/>
      <c r="B111" s="23" t="s">
        <v>114</v>
      </c>
      <c r="C111" s="24">
        <v>13</v>
      </c>
    </row>
    <row r="112" spans="1:3" x14ac:dyDescent="0.3">
      <c r="A112" s="16"/>
      <c r="B112" s="23" t="s">
        <v>107</v>
      </c>
      <c r="C112" s="24">
        <v>5</v>
      </c>
    </row>
    <row r="113" spans="1:3" x14ac:dyDescent="0.3">
      <c r="A113" s="16"/>
      <c r="B113" s="23" t="s">
        <v>133</v>
      </c>
      <c r="C113" s="24">
        <v>4</v>
      </c>
    </row>
    <row r="114" spans="1:3" x14ac:dyDescent="0.3">
      <c r="A114" s="16"/>
      <c r="B114" s="23" t="s">
        <v>134</v>
      </c>
      <c r="C114" s="24">
        <v>3</v>
      </c>
    </row>
    <row r="115" spans="1:3" x14ac:dyDescent="0.3">
      <c r="A115" s="16"/>
      <c r="B115" s="25" t="s">
        <v>67</v>
      </c>
      <c r="C115" s="26">
        <v>2</v>
      </c>
    </row>
    <row r="116" spans="1:3" x14ac:dyDescent="0.3">
      <c r="A116" s="17"/>
      <c r="B116" s="13" t="s">
        <v>83</v>
      </c>
      <c r="C116" s="18">
        <f>SUM(C102:C115)</f>
        <v>1996</v>
      </c>
    </row>
    <row r="117" spans="1:3" x14ac:dyDescent="0.3">
      <c r="A117" s="16" t="s">
        <v>91</v>
      </c>
      <c r="B117" s="21" t="s">
        <v>44</v>
      </c>
      <c r="C117" s="22">
        <v>1612</v>
      </c>
    </row>
    <row r="118" spans="1:3" x14ac:dyDescent="0.3">
      <c r="A118" s="16"/>
      <c r="B118" s="23" t="s">
        <v>33</v>
      </c>
      <c r="C118" s="24">
        <v>704</v>
      </c>
    </row>
    <row r="119" spans="1:3" x14ac:dyDescent="0.3">
      <c r="A119" s="16"/>
      <c r="B119" s="23" t="s">
        <v>8</v>
      </c>
      <c r="C119" s="24">
        <v>702</v>
      </c>
    </row>
    <row r="120" spans="1:3" x14ac:dyDescent="0.3">
      <c r="A120" s="16"/>
      <c r="B120" s="23" t="s">
        <v>25</v>
      </c>
      <c r="C120" s="24">
        <v>350</v>
      </c>
    </row>
    <row r="121" spans="1:3" x14ac:dyDescent="0.3">
      <c r="A121" s="16"/>
      <c r="B121" s="23" t="s">
        <v>41</v>
      </c>
      <c r="C121" s="24">
        <v>202</v>
      </c>
    </row>
    <row r="122" spans="1:3" x14ac:dyDescent="0.3">
      <c r="A122" s="16"/>
      <c r="B122" s="23" t="s">
        <v>67</v>
      </c>
      <c r="C122" s="24">
        <v>183</v>
      </c>
    </row>
    <row r="123" spans="1:3" x14ac:dyDescent="0.3">
      <c r="A123" s="16"/>
      <c r="B123" s="23" t="s">
        <v>21</v>
      </c>
      <c r="C123" s="24">
        <v>124</v>
      </c>
    </row>
    <row r="124" spans="1:3" x14ac:dyDescent="0.3">
      <c r="A124" s="16"/>
      <c r="B124" s="23" t="s">
        <v>48</v>
      </c>
      <c r="C124" s="24">
        <v>57</v>
      </c>
    </row>
    <row r="125" spans="1:3" x14ac:dyDescent="0.3">
      <c r="A125" s="16"/>
      <c r="B125" s="23" t="s">
        <v>108</v>
      </c>
      <c r="C125" s="24">
        <v>55</v>
      </c>
    </row>
    <row r="126" spans="1:3" x14ac:dyDescent="0.3">
      <c r="A126" s="16"/>
      <c r="B126" s="23" t="s">
        <v>17</v>
      </c>
      <c r="C126" s="24">
        <v>49</v>
      </c>
    </row>
    <row r="127" spans="1:3" x14ac:dyDescent="0.3">
      <c r="A127" s="16"/>
      <c r="B127" s="23" t="s">
        <v>3</v>
      </c>
      <c r="C127" s="24">
        <v>47</v>
      </c>
    </row>
    <row r="128" spans="1:3" x14ac:dyDescent="0.3">
      <c r="A128" s="16"/>
      <c r="B128" s="23" t="s">
        <v>40</v>
      </c>
      <c r="C128" s="24">
        <v>18</v>
      </c>
    </row>
    <row r="129" spans="1:3" x14ac:dyDescent="0.3">
      <c r="A129" s="16"/>
      <c r="B129" s="23" t="s">
        <v>135</v>
      </c>
      <c r="C129" s="24">
        <v>13</v>
      </c>
    </row>
    <row r="130" spans="1:3" x14ac:dyDescent="0.3">
      <c r="A130" s="16"/>
      <c r="B130" s="23" t="s">
        <v>133</v>
      </c>
      <c r="C130" s="24">
        <v>4</v>
      </c>
    </row>
    <row r="131" spans="1:3" x14ac:dyDescent="0.3">
      <c r="A131" s="16"/>
      <c r="B131" s="23" t="s">
        <v>128</v>
      </c>
      <c r="C131" s="24">
        <v>1</v>
      </c>
    </row>
    <row r="132" spans="1:3" x14ac:dyDescent="0.3">
      <c r="A132" s="16"/>
      <c r="B132" s="23" t="s">
        <v>30</v>
      </c>
      <c r="C132" s="24">
        <v>1</v>
      </c>
    </row>
    <row r="133" spans="1:3" x14ac:dyDescent="0.3">
      <c r="A133" s="17"/>
      <c r="B133" s="13" t="s">
        <v>83</v>
      </c>
      <c r="C133" s="18">
        <f>SUM(C117:C132)</f>
        <v>4122</v>
      </c>
    </row>
    <row r="134" spans="1:3" x14ac:dyDescent="0.3">
      <c r="A134" s="16" t="s">
        <v>119</v>
      </c>
      <c r="B134" s="21" t="s">
        <v>18</v>
      </c>
      <c r="C134" s="22">
        <v>67871</v>
      </c>
    </row>
    <row r="135" spans="1:3" x14ac:dyDescent="0.3">
      <c r="A135" s="15"/>
      <c r="B135" s="23" t="s">
        <v>8</v>
      </c>
      <c r="C135" s="24">
        <v>51613</v>
      </c>
    </row>
    <row r="136" spans="1:3" x14ac:dyDescent="0.3">
      <c r="A136" s="15"/>
      <c r="B136" s="23" t="s">
        <v>55</v>
      </c>
      <c r="C136" s="24">
        <v>50479</v>
      </c>
    </row>
    <row r="137" spans="1:3" x14ac:dyDescent="0.3">
      <c r="A137" s="15"/>
      <c r="B137" s="23" t="s">
        <v>17</v>
      </c>
      <c r="C137" s="24">
        <v>35669</v>
      </c>
    </row>
    <row r="138" spans="1:3" x14ac:dyDescent="0.3">
      <c r="A138" s="16"/>
      <c r="B138" s="23" t="s">
        <v>15</v>
      </c>
      <c r="C138" s="24">
        <v>32709</v>
      </c>
    </row>
    <row r="139" spans="1:3" x14ac:dyDescent="0.3">
      <c r="A139" s="16"/>
      <c r="B139" s="23" t="s">
        <v>14</v>
      </c>
      <c r="C139" s="24">
        <v>32421</v>
      </c>
    </row>
    <row r="140" spans="1:3" x14ac:dyDescent="0.3">
      <c r="A140" s="16"/>
      <c r="B140" s="23" t="s">
        <v>11</v>
      </c>
      <c r="C140" s="24">
        <v>28057</v>
      </c>
    </row>
    <row r="141" spans="1:3" x14ac:dyDescent="0.3">
      <c r="A141" s="16"/>
      <c r="B141" s="23" t="s">
        <v>22</v>
      </c>
      <c r="C141" s="24">
        <v>24327</v>
      </c>
    </row>
    <row r="142" spans="1:3" x14ac:dyDescent="0.3">
      <c r="A142" s="16"/>
      <c r="B142" s="23" t="s">
        <v>9</v>
      </c>
      <c r="C142" s="24">
        <v>24137</v>
      </c>
    </row>
    <row r="143" spans="1:3" x14ac:dyDescent="0.3">
      <c r="A143" s="16"/>
      <c r="B143" s="23" t="s">
        <v>10</v>
      </c>
      <c r="C143" s="24">
        <v>22729</v>
      </c>
    </row>
    <row r="144" spans="1:3" x14ac:dyDescent="0.3">
      <c r="A144" s="16"/>
      <c r="B144" s="23" t="s">
        <v>7</v>
      </c>
      <c r="C144" s="24">
        <v>22024</v>
      </c>
    </row>
    <row r="145" spans="1:3" x14ac:dyDescent="0.3">
      <c r="A145" s="16"/>
      <c r="B145" s="23" t="s">
        <v>6</v>
      </c>
      <c r="C145" s="24">
        <v>20288</v>
      </c>
    </row>
    <row r="146" spans="1:3" x14ac:dyDescent="0.3">
      <c r="A146" s="16"/>
      <c r="B146" s="23" t="s">
        <v>4</v>
      </c>
      <c r="C146" s="24">
        <v>19340</v>
      </c>
    </row>
    <row r="147" spans="1:3" x14ac:dyDescent="0.3">
      <c r="A147" s="16"/>
      <c r="B147" s="23" t="s">
        <v>13</v>
      </c>
      <c r="C147" s="24">
        <v>18445</v>
      </c>
    </row>
    <row r="148" spans="1:3" x14ac:dyDescent="0.3">
      <c r="A148" s="16"/>
      <c r="B148" s="23" t="s">
        <v>21</v>
      </c>
      <c r="C148" s="24">
        <v>17501</v>
      </c>
    </row>
    <row r="149" spans="1:3" x14ac:dyDescent="0.3">
      <c r="A149" s="16"/>
      <c r="B149" s="23" t="s">
        <v>33</v>
      </c>
      <c r="C149" s="24">
        <v>13426</v>
      </c>
    </row>
    <row r="150" spans="1:3" x14ac:dyDescent="0.3">
      <c r="A150" s="16"/>
      <c r="B150" s="23" t="s">
        <v>128</v>
      </c>
      <c r="C150" s="24">
        <v>11690</v>
      </c>
    </row>
    <row r="151" spans="1:3" x14ac:dyDescent="0.3">
      <c r="A151" s="16"/>
      <c r="B151" s="23" t="s">
        <v>29</v>
      </c>
      <c r="C151" s="24">
        <v>11427</v>
      </c>
    </row>
    <row r="152" spans="1:3" x14ac:dyDescent="0.3">
      <c r="A152" s="16"/>
      <c r="B152" s="23" t="s">
        <v>112</v>
      </c>
      <c r="C152" s="24">
        <v>10052</v>
      </c>
    </row>
    <row r="153" spans="1:3" x14ac:dyDescent="0.3">
      <c r="A153" s="16"/>
      <c r="B153" s="23" t="s">
        <v>16</v>
      </c>
      <c r="C153" s="24">
        <v>9721</v>
      </c>
    </row>
    <row r="154" spans="1:3" x14ac:dyDescent="0.3">
      <c r="A154" s="16"/>
      <c r="B154" s="23" t="s">
        <v>34</v>
      </c>
      <c r="C154" s="24">
        <v>8893</v>
      </c>
    </row>
    <row r="155" spans="1:3" x14ac:dyDescent="0.3">
      <c r="A155" s="16"/>
      <c r="B155" s="23" t="s">
        <v>28</v>
      </c>
      <c r="C155" s="24">
        <v>8466</v>
      </c>
    </row>
    <row r="156" spans="1:3" x14ac:dyDescent="0.3">
      <c r="A156" s="16"/>
      <c r="B156" s="23" t="s">
        <v>26</v>
      </c>
      <c r="C156" s="24">
        <v>8178</v>
      </c>
    </row>
    <row r="157" spans="1:3" x14ac:dyDescent="0.3">
      <c r="A157" s="16"/>
      <c r="B157" s="23" t="s">
        <v>25</v>
      </c>
      <c r="C157" s="24">
        <v>5747</v>
      </c>
    </row>
    <row r="158" spans="1:3" x14ac:dyDescent="0.3">
      <c r="A158" s="16"/>
      <c r="B158" s="23" t="s">
        <v>129</v>
      </c>
      <c r="C158" s="24">
        <v>5635</v>
      </c>
    </row>
    <row r="159" spans="1:3" x14ac:dyDescent="0.3">
      <c r="A159" s="16"/>
      <c r="B159" s="23" t="s">
        <v>20</v>
      </c>
      <c r="C159" s="24">
        <v>4659</v>
      </c>
    </row>
    <row r="160" spans="1:3" x14ac:dyDescent="0.3">
      <c r="A160" s="16"/>
      <c r="B160" s="23" t="s">
        <v>136</v>
      </c>
      <c r="C160" s="24">
        <v>4414</v>
      </c>
    </row>
    <row r="161" spans="1:3" x14ac:dyDescent="0.3">
      <c r="A161" s="16"/>
      <c r="B161" s="23" t="s">
        <v>56</v>
      </c>
      <c r="C161" s="24">
        <v>3316</v>
      </c>
    </row>
    <row r="162" spans="1:3" x14ac:dyDescent="0.3">
      <c r="A162" s="16"/>
      <c r="B162" s="23" t="s">
        <v>23</v>
      </c>
      <c r="C162" s="24">
        <v>3224</v>
      </c>
    </row>
    <row r="163" spans="1:3" x14ac:dyDescent="0.3">
      <c r="A163" s="16"/>
      <c r="B163" s="23" t="s">
        <v>130</v>
      </c>
      <c r="C163" s="24">
        <v>2270</v>
      </c>
    </row>
    <row r="164" spans="1:3" x14ac:dyDescent="0.3">
      <c r="A164" s="16"/>
      <c r="B164" s="23" t="s">
        <v>67</v>
      </c>
      <c r="C164" s="24">
        <v>1357</v>
      </c>
    </row>
    <row r="165" spans="1:3" x14ac:dyDescent="0.3">
      <c r="A165" s="16"/>
      <c r="B165" s="23" t="s">
        <v>114</v>
      </c>
      <c r="C165" s="24">
        <v>1277</v>
      </c>
    </row>
    <row r="166" spans="1:3" x14ac:dyDescent="0.3">
      <c r="A166" s="16"/>
      <c r="B166" s="23" t="s">
        <v>113</v>
      </c>
      <c r="C166" s="24">
        <v>1076</v>
      </c>
    </row>
    <row r="167" spans="1:3" x14ac:dyDescent="0.3">
      <c r="A167" s="16"/>
      <c r="B167" s="23" t="s">
        <v>57</v>
      </c>
      <c r="C167" s="24">
        <v>326</v>
      </c>
    </row>
    <row r="168" spans="1:3" x14ac:dyDescent="0.3">
      <c r="A168" s="16"/>
      <c r="B168" s="23" t="s">
        <v>137</v>
      </c>
      <c r="C168" s="24">
        <v>153</v>
      </c>
    </row>
    <row r="169" spans="1:3" x14ac:dyDescent="0.3">
      <c r="A169" s="16"/>
      <c r="B169" s="23" t="s">
        <v>138</v>
      </c>
      <c r="C169" s="24">
        <v>111</v>
      </c>
    </row>
    <row r="170" spans="1:3" x14ac:dyDescent="0.3">
      <c r="A170" s="16"/>
      <c r="B170" s="23" t="s">
        <v>30</v>
      </c>
      <c r="C170" s="24">
        <v>68</v>
      </c>
    </row>
    <row r="171" spans="1:3" x14ac:dyDescent="0.3">
      <c r="A171" s="16"/>
      <c r="B171" s="23" t="s">
        <v>139</v>
      </c>
      <c r="C171" s="24">
        <v>39</v>
      </c>
    </row>
    <row r="172" spans="1:3" x14ac:dyDescent="0.3">
      <c r="A172" s="16"/>
      <c r="B172" s="23" t="s">
        <v>27</v>
      </c>
      <c r="C172" s="24">
        <v>1</v>
      </c>
    </row>
    <row r="173" spans="1:3" x14ac:dyDescent="0.3">
      <c r="A173" s="16"/>
      <c r="B173" s="23" t="s">
        <v>3</v>
      </c>
      <c r="C173" s="24">
        <v>1</v>
      </c>
    </row>
    <row r="174" spans="1:3" x14ac:dyDescent="0.3">
      <c r="A174" s="16"/>
      <c r="B174" s="25" t="s">
        <v>52</v>
      </c>
      <c r="C174" s="26">
        <v>1</v>
      </c>
    </row>
    <row r="175" spans="1:3" x14ac:dyDescent="0.3">
      <c r="A175" s="17"/>
      <c r="B175" s="13" t="s">
        <v>83</v>
      </c>
      <c r="C175" s="18">
        <f>SUM(C134:C174)</f>
        <v>583138</v>
      </c>
    </row>
    <row r="176" spans="1:3" x14ac:dyDescent="0.3">
      <c r="A176" s="16" t="s">
        <v>122</v>
      </c>
      <c r="B176" s="21" t="s">
        <v>128</v>
      </c>
      <c r="C176" s="22">
        <v>15476</v>
      </c>
    </row>
    <row r="177" spans="1:3" x14ac:dyDescent="0.3">
      <c r="A177" s="16"/>
      <c r="B177" s="23" t="s">
        <v>21</v>
      </c>
      <c r="C177" s="24">
        <v>12486</v>
      </c>
    </row>
    <row r="178" spans="1:3" x14ac:dyDescent="0.3">
      <c r="A178" s="16"/>
      <c r="B178" s="23" t="s">
        <v>33</v>
      </c>
      <c r="C178" s="24">
        <v>12057</v>
      </c>
    </row>
    <row r="179" spans="1:3" x14ac:dyDescent="0.3">
      <c r="A179" s="16"/>
      <c r="B179" s="23" t="s">
        <v>20</v>
      </c>
      <c r="C179" s="24">
        <v>8542</v>
      </c>
    </row>
    <row r="180" spans="1:3" x14ac:dyDescent="0.3">
      <c r="A180" s="16"/>
      <c r="B180" s="23" t="s">
        <v>17</v>
      </c>
      <c r="C180" s="24">
        <v>7417</v>
      </c>
    </row>
    <row r="181" spans="1:3" x14ac:dyDescent="0.3">
      <c r="A181" s="16"/>
      <c r="B181" s="23" t="s">
        <v>44</v>
      </c>
      <c r="C181" s="24">
        <v>4887</v>
      </c>
    </row>
    <row r="182" spans="1:3" x14ac:dyDescent="0.3">
      <c r="A182" s="16"/>
      <c r="B182" s="23" t="s">
        <v>34</v>
      </c>
      <c r="C182" s="24">
        <v>4708</v>
      </c>
    </row>
    <row r="183" spans="1:3" x14ac:dyDescent="0.3">
      <c r="A183" s="16"/>
      <c r="B183" s="23" t="s">
        <v>56</v>
      </c>
      <c r="C183" s="24">
        <v>4643</v>
      </c>
    </row>
    <row r="184" spans="1:3" x14ac:dyDescent="0.3">
      <c r="A184" s="16"/>
      <c r="B184" s="23" t="s">
        <v>68</v>
      </c>
      <c r="C184" s="24">
        <v>4278</v>
      </c>
    </row>
    <row r="185" spans="1:3" x14ac:dyDescent="0.3">
      <c r="A185" s="16"/>
      <c r="B185" s="23" t="s">
        <v>113</v>
      </c>
      <c r="C185" s="24">
        <v>2632</v>
      </c>
    </row>
    <row r="186" spans="1:3" x14ac:dyDescent="0.3">
      <c r="A186" s="16"/>
      <c r="B186" s="23" t="s">
        <v>29</v>
      </c>
      <c r="C186" s="24">
        <v>2624</v>
      </c>
    </row>
    <row r="187" spans="1:3" x14ac:dyDescent="0.3">
      <c r="A187" s="16"/>
      <c r="B187" s="23" t="s">
        <v>43</v>
      </c>
      <c r="C187" s="24">
        <v>2499</v>
      </c>
    </row>
    <row r="188" spans="1:3" x14ac:dyDescent="0.3">
      <c r="A188" s="16"/>
      <c r="B188" s="23" t="s">
        <v>14</v>
      </c>
      <c r="C188" s="24">
        <v>2298</v>
      </c>
    </row>
    <row r="189" spans="1:3" x14ac:dyDescent="0.3">
      <c r="A189" s="16"/>
      <c r="B189" s="23" t="s">
        <v>114</v>
      </c>
      <c r="C189" s="24">
        <v>1867</v>
      </c>
    </row>
    <row r="190" spans="1:3" x14ac:dyDescent="0.3">
      <c r="A190" s="16"/>
      <c r="B190" s="23" t="s">
        <v>23</v>
      </c>
      <c r="C190" s="24">
        <v>1160</v>
      </c>
    </row>
    <row r="191" spans="1:3" x14ac:dyDescent="0.3">
      <c r="A191" s="16"/>
      <c r="B191" s="23" t="s">
        <v>55</v>
      </c>
      <c r="C191" s="24">
        <v>1114</v>
      </c>
    </row>
    <row r="192" spans="1:3" x14ac:dyDescent="0.3">
      <c r="A192" s="16"/>
      <c r="B192" s="23" t="s">
        <v>130</v>
      </c>
      <c r="C192" s="24">
        <v>767</v>
      </c>
    </row>
    <row r="193" spans="1:3" x14ac:dyDescent="0.3">
      <c r="A193" s="16"/>
      <c r="B193" s="23" t="s">
        <v>67</v>
      </c>
      <c r="C193" s="24">
        <v>572</v>
      </c>
    </row>
    <row r="194" spans="1:3" x14ac:dyDescent="0.3">
      <c r="A194" s="16"/>
      <c r="B194" s="23" t="s">
        <v>13</v>
      </c>
      <c r="C194" s="24">
        <v>560</v>
      </c>
    </row>
    <row r="195" spans="1:3" x14ac:dyDescent="0.3">
      <c r="A195" s="16"/>
      <c r="B195" s="23" t="s">
        <v>28</v>
      </c>
      <c r="C195" s="24">
        <v>521</v>
      </c>
    </row>
    <row r="196" spans="1:3" x14ac:dyDescent="0.3">
      <c r="A196" s="16"/>
      <c r="B196" s="23" t="s">
        <v>27</v>
      </c>
      <c r="C196" s="24">
        <v>441</v>
      </c>
    </row>
    <row r="197" spans="1:3" x14ac:dyDescent="0.3">
      <c r="A197" s="16"/>
      <c r="B197" s="23" t="s">
        <v>30</v>
      </c>
      <c r="C197" s="24">
        <v>431</v>
      </c>
    </row>
    <row r="198" spans="1:3" x14ac:dyDescent="0.3">
      <c r="A198" s="16"/>
      <c r="B198" s="23" t="s">
        <v>6</v>
      </c>
      <c r="C198" s="24">
        <v>269</v>
      </c>
    </row>
    <row r="199" spans="1:3" x14ac:dyDescent="0.3">
      <c r="A199" s="16"/>
      <c r="B199" s="23" t="s">
        <v>11</v>
      </c>
      <c r="C199" s="24">
        <v>251</v>
      </c>
    </row>
    <row r="200" spans="1:3" x14ac:dyDescent="0.3">
      <c r="A200" s="16"/>
      <c r="B200" s="23" t="s">
        <v>129</v>
      </c>
      <c r="C200" s="24">
        <v>236</v>
      </c>
    </row>
    <row r="201" spans="1:3" x14ac:dyDescent="0.3">
      <c r="A201" s="16"/>
      <c r="B201" s="23" t="s">
        <v>18</v>
      </c>
      <c r="C201" s="24">
        <v>210</v>
      </c>
    </row>
    <row r="202" spans="1:3" x14ac:dyDescent="0.3">
      <c r="A202" s="16"/>
      <c r="B202" s="23" t="s">
        <v>42</v>
      </c>
      <c r="C202" s="24">
        <v>179</v>
      </c>
    </row>
    <row r="203" spans="1:3" x14ac:dyDescent="0.3">
      <c r="A203" s="16"/>
      <c r="B203" s="23" t="s">
        <v>16</v>
      </c>
      <c r="C203" s="24">
        <v>109</v>
      </c>
    </row>
    <row r="204" spans="1:3" x14ac:dyDescent="0.3">
      <c r="A204" s="16"/>
      <c r="B204" s="23" t="s">
        <v>15</v>
      </c>
      <c r="C204" s="24">
        <v>87</v>
      </c>
    </row>
    <row r="205" spans="1:3" x14ac:dyDescent="0.3">
      <c r="A205" s="16"/>
      <c r="B205" s="23" t="s">
        <v>8</v>
      </c>
      <c r="C205" s="24">
        <v>74</v>
      </c>
    </row>
    <row r="206" spans="1:3" x14ac:dyDescent="0.3">
      <c r="A206" s="16"/>
      <c r="B206" s="23" t="s">
        <v>10</v>
      </c>
      <c r="C206" s="24">
        <v>73</v>
      </c>
    </row>
    <row r="207" spans="1:3" x14ac:dyDescent="0.3">
      <c r="A207" s="16"/>
      <c r="B207" s="23" t="s">
        <v>140</v>
      </c>
      <c r="C207" s="24">
        <v>68</v>
      </c>
    </row>
    <row r="208" spans="1:3" x14ac:dyDescent="0.3">
      <c r="A208" s="16"/>
      <c r="B208" s="23" t="s">
        <v>57</v>
      </c>
      <c r="C208" s="24">
        <v>42</v>
      </c>
    </row>
    <row r="209" spans="1:3" x14ac:dyDescent="0.3">
      <c r="A209" s="16"/>
      <c r="B209" s="23" t="s">
        <v>40</v>
      </c>
      <c r="C209" s="24">
        <v>22</v>
      </c>
    </row>
    <row r="210" spans="1:3" x14ac:dyDescent="0.3">
      <c r="A210" s="16"/>
      <c r="B210" s="23" t="s">
        <v>141</v>
      </c>
      <c r="C210" s="24">
        <v>16</v>
      </c>
    </row>
    <row r="211" spans="1:3" x14ac:dyDescent="0.3">
      <c r="A211" s="16"/>
      <c r="B211" s="23" t="s">
        <v>106</v>
      </c>
      <c r="C211" s="24">
        <v>14</v>
      </c>
    </row>
    <row r="212" spans="1:3" x14ac:dyDescent="0.3">
      <c r="A212" s="16"/>
      <c r="B212" s="23" t="s">
        <v>107</v>
      </c>
      <c r="C212" s="24">
        <v>4</v>
      </c>
    </row>
    <row r="213" spans="1:3" x14ac:dyDescent="0.3">
      <c r="A213" s="16"/>
      <c r="B213" s="23" t="s">
        <v>41</v>
      </c>
      <c r="C213" s="24">
        <v>2</v>
      </c>
    </row>
    <row r="214" spans="1:3" x14ac:dyDescent="0.3">
      <c r="A214" s="17"/>
      <c r="B214" s="13" t="s">
        <v>83</v>
      </c>
      <c r="C214" s="18">
        <f>SUM(C176:C213)</f>
        <v>93636</v>
      </c>
    </row>
    <row r="215" spans="1:3" x14ac:dyDescent="0.3">
      <c r="A215" s="16" t="s">
        <v>124</v>
      </c>
      <c r="B215" s="21" t="s">
        <v>22</v>
      </c>
      <c r="C215" s="22">
        <v>6400</v>
      </c>
    </row>
    <row r="216" spans="1:3" x14ac:dyDescent="0.3">
      <c r="A216" s="16"/>
      <c r="B216" s="23" t="s">
        <v>7</v>
      </c>
      <c r="C216" s="24">
        <v>4582</v>
      </c>
    </row>
    <row r="217" spans="1:3" x14ac:dyDescent="0.3">
      <c r="A217" s="16"/>
      <c r="B217" s="23" t="s">
        <v>128</v>
      </c>
      <c r="C217" s="24">
        <v>3654</v>
      </c>
    </row>
    <row r="218" spans="1:3" x14ac:dyDescent="0.3">
      <c r="A218" s="16"/>
      <c r="B218" s="23" t="s">
        <v>8</v>
      </c>
      <c r="C218" s="24">
        <v>2749</v>
      </c>
    </row>
    <row r="219" spans="1:3" x14ac:dyDescent="0.3">
      <c r="A219" s="16"/>
      <c r="B219" s="23" t="s">
        <v>15</v>
      </c>
      <c r="C219" s="24">
        <v>1088</v>
      </c>
    </row>
    <row r="220" spans="1:3" x14ac:dyDescent="0.3">
      <c r="A220" s="16"/>
      <c r="B220" s="23" t="s">
        <v>17</v>
      </c>
      <c r="C220" s="24">
        <v>739</v>
      </c>
    </row>
    <row r="221" spans="1:3" x14ac:dyDescent="0.3">
      <c r="A221" s="16"/>
      <c r="B221" s="23" t="s">
        <v>4</v>
      </c>
      <c r="C221" s="24">
        <v>504</v>
      </c>
    </row>
    <row r="222" spans="1:3" x14ac:dyDescent="0.3">
      <c r="A222" s="16"/>
      <c r="B222" s="23" t="s">
        <v>13</v>
      </c>
      <c r="C222" s="24">
        <v>412</v>
      </c>
    </row>
    <row r="223" spans="1:3" x14ac:dyDescent="0.3">
      <c r="A223" s="16"/>
      <c r="B223" s="23" t="s">
        <v>18</v>
      </c>
      <c r="C223" s="24">
        <v>316</v>
      </c>
    </row>
    <row r="224" spans="1:3" x14ac:dyDescent="0.3">
      <c r="A224" s="16"/>
      <c r="B224" s="23" t="s">
        <v>11</v>
      </c>
      <c r="C224" s="24">
        <v>55</v>
      </c>
    </row>
    <row r="225" spans="1:25" x14ac:dyDescent="0.3">
      <c r="A225" s="16"/>
      <c r="B225" s="23" t="s">
        <v>10</v>
      </c>
      <c r="C225" s="24">
        <v>2</v>
      </c>
    </row>
    <row r="226" spans="1:25" x14ac:dyDescent="0.3">
      <c r="A226" s="17"/>
      <c r="B226" s="51" t="s">
        <v>83</v>
      </c>
      <c r="C226" s="18">
        <f>SUM(C215:C225)</f>
        <v>20501</v>
      </c>
    </row>
    <row r="227" spans="1:25" x14ac:dyDescent="0.3">
      <c r="A227" s="51" t="s">
        <v>100</v>
      </c>
      <c r="B227" s="62"/>
      <c r="C227" s="18">
        <v>7628</v>
      </c>
    </row>
    <row r="228" spans="1:25" x14ac:dyDescent="0.3">
      <c r="A228" s="51" t="s">
        <v>142</v>
      </c>
      <c r="B228" s="61"/>
      <c r="C228" s="18">
        <v>285</v>
      </c>
    </row>
    <row r="229" spans="1:25" s="11" customFormat="1" ht="20.25" customHeight="1" x14ac:dyDescent="0.3">
      <c r="A229" s="14" t="s">
        <v>84</v>
      </c>
      <c r="B229" s="13"/>
      <c r="C229" s="36">
        <f>C20+C43+C69+C90+C101+C116+C133+C175+C214+C226+C228+C227</f>
        <v>1316963</v>
      </c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</row>
    <row r="230" spans="1:25" ht="26.25" customHeight="1" x14ac:dyDescent="0.3">
      <c r="A230" s="55" t="s">
        <v>103</v>
      </c>
      <c r="B230" s="55"/>
      <c r="C230" s="55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</row>
    <row r="231" spans="1:25" ht="15.75" customHeight="1" x14ac:dyDescent="0.3">
      <c r="A231" s="56" t="s">
        <v>143</v>
      </c>
      <c r="B231" s="56"/>
      <c r="C231" s="56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</row>
    <row r="232" spans="1:25" x14ac:dyDescent="0.3">
      <c r="A232" s="57" t="s">
        <v>144</v>
      </c>
      <c r="B232" s="57"/>
      <c r="C232" s="57"/>
    </row>
    <row r="234" spans="1:25" x14ac:dyDescent="0.3">
      <c r="B234" s="7"/>
    </row>
    <row r="236" spans="1:25" x14ac:dyDescent="0.3">
      <c r="B236" s="7"/>
    </row>
    <row r="238" spans="1:25" x14ac:dyDescent="0.3">
      <c r="B238" s="7"/>
    </row>
  </sheetData>
  <mergeCells count="5">
    <mergeCell ref="A2:C2"/>
    <mergeCell ref="A3:C3"/>
    <mergeCell ref="A230:C230"/>
    <mergeCell ref="A231:C231"/>
    <mergeCell ref="A232:C232"/>
  </mergeCells>
  <pageMargins left="1.2598425196850394" right="0.70866141732283472" top="0.39370078740157483" bottom="0.70866141732283472" header="0.31496062992125984" footer="0.31496062992125984"/>
  <pageSetup paperSize="9" scale="66" fitToHeight="4" orientation="portrait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4" manualBreakCount="4">
    <brk id="43" max="4" man="1"/>
    <brk id="90" max="4" man="1"/>
    <brk id="132" max="4" man="1"/>
    <brk id="212" max="4" man="1"/>
  </rowBreaks>
  <ignoredErrors>
    <ignoredError sqref="C20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9A50FC-6FDF-47EE-964B-B77DC1248885}">
  <sheetPr>
    <pageSetUpPr fitToPage="1"/>
  </sheetPr>
  <dimension ref="A2:Z249"/>
  <sheetViews>
    <sheetView showGridLines="0" zoomScaleNormal="100" workbookViewId="0">
      <pane ySplit="5" topLeftCell="A6" activePane="bottomLeft" state="frozen"/>
      <selection activeCell="G5" sqref="G5"/>
      <selection pane="bottomLeft" activeCell="A7" sqref="A7"/>
    </sheetView>
  </sheetViews>
  <sheetFormatPr defaultColWidth="9.140625" defaultRowHeight="15" x14ac:dyDescent="0.3"/>
  <cols>
    <col min="1" max="1" width="27.7109375" style="3" customWidth="1"/>
    <col min="2" max="2" width="29" style="1" customWidth="1"/>
    <col min="3" max="4" width="11.7109375" style="2" customWidth="1"/>
    <col min="5" max="16384" width="9.140625" style="1"/>
  </cols>
  <sheetData>
    <row r="2" spans="1:4" x14ac:dyDescent="0.3">
      <c r="A2" s="53" t="s">
        <v>0</v>
      </c>
      <c r="B2" s="53"/>
      <c r="C2" s="53"/>
      <c r="D2" s="53"/>
    </row>
    <row r="3" spans="1:4" x14ac:dyDescent="0.3">
      <c r="A3" s="54" t="s">
        <v>1</v>
      </c>
      <c r="B3" s="54"/>
      <c r="C3" s="54"/>
      <c r="D3" s="54"/>
    </row>
    <row r="5" spans="1:4" s="10" customFormat="1" ht="30" customHeight="1" x14ac:dyDescent="0.2">
      <c r="A5" s="8"/>
      <c r="B5" s="9" t="s">
        <v>82</v>
      </c>
      <c r="C5" s="12">
        <v>2021</v>
      </c>
      <c r="D5" s="12">
        <v>2020</v>
      </c>
    </row>
    <row r="6" spans="1:4" x14ac:dyDescent="0.3">
      <c r="A6" s="20" t="s">
        <v>85</v>
      </c>
      <c r="B6" s="21" t="s">
        <v>7</v>
      </c>
      <c r="C6" s="22">
        <v>158861</v>
      </c>
      <c r="D6" s="22">
        <v>144191</v>
      </c>
    </row>
    <row r="7" spans="1:4" x14ac:dyDescent="0.3">
      <c r="A7" s="16"/>
      <c r="B7" s="23" t="s">
        <v>17</v>
      </c>
      <c r="C7" s="24">
        <v>13715</v>
      </c>
      <c r="D7" s="24">
        <v>14392</v>
      </c>
    </row>
    <row r="8" spans="1:4" x14ac:dyDescent="0.3">
      <c r="A8" s="16"/>
      <c r="B8" s="23" t="s">
        <v>16</v>
      </c>
      <c r="C8" s="24">
        <v>14668</v>
      </c>
      <c r="D8" s="24">
        <v>12061</v>
      </c>
    </row>
    <row r="9" spans="1:4" x14ac:dyDescent="0.3">
      <c r="A9" s="16"/>
      <c r="B9" s="23" t="s">
        <v>10</v>
      </c>
      <c r="C9" s="24">
        <v>13574</v>
      </c>
      <c r="D9" s="24">
        <v>10727</v>
      </c>
    </row>
    <row r="10" spans="1:4" x14ac:dyDescent="0.3">
      <c r="A10" s="16"/>
      <c r="B10" s="23" t="s">
        <v>11</v>
      </c>
      <c r="C10" s="24">
        <v>13514</v>
      </c>
      <c r="D10" s="24">
        <v>9553</v>
      </c>
    </row>
    <row r="11" spans="1:4" x14ac:dyDescent="0.3">
      <c r="A11" s="16"/>
      <c r="B11" s="23" t="s">
        <v>18</v>
      </c>
      <c r="C11" s="24">
        <v>10773</v>
      </c>
      <c r="D11" s="24">
        <v>11256</v>
      </c>
    </row>
    <row r="12" spans="1:4" x14ac:dyDescent="0.3">
      <c r="A12" s="16"/>
      <c r="B12" s="23" t="s">
        <v>4</v>
      </c>
      <c r="C12" s="24">
        <v>8521</v>
      </c>
      <c r="D12" s="24">
        <v>8087</v>
      </c>
    </row>
    <row r="13" spans="1:4" x14ac:dyDescent="0.3">
      <c r="A13" s="16"/>
      <c r="B13" s="23" t="s">
        <v>15</v>
      </c>
      <c r="C13" s="24">
        <v>8001</v>
      </c>
      <c r="D13" s="24">
        <v>6061</v>
      </c>
    </row>
    <row r="14" spans="1:4" x14ac:dyDescent="0.3">
      <c r="A14" s="16"/>
      <c r="B14" s="23" t="s">
        <v>110</v>
      </c>
      <c r="C14" s="24">
        <v>6881</v>
      </c>
      <c r="D14" s="24">
        <v>4575</v>
      </c>
    </row>
    <row r="15" spans="1:4" x14ac:dyDescent="0.3">
      <c r="A15" s="16"/>
      <c r="B15" s="23" t="s">
        <v>14</v>
      </c>
      <c r="C15" s="24">
        <v>5820</v>
      </c>
      <c r="D15" s="24">
        <v>5106</v>
      </c>
    </row>
    <row r="16" spans="1:4" x14ac:dyDescent="0.3">
      <c r="A16" s="16"/>
      <c r="B16" s="23" t="s">
        <v>27</v>
      </c>
      <c r="C16" s="24">
        <v>3142</v>
      </c>
      <c r="D16" s="24">
        <v>2722</v>
      </c>
    </row>
    <row r="17" spans="1:4" x14ac:dyDescent="0.3">
      <c r="A17" s="16"/>
      <c r="B17" s="23" t="s">
        <v>22</v>
      </c>
      <c r="C17" s="24">
        <v>5495</v>
      </c>
      <c r="D17" s="24">
        <v>0</v>
      </c>
    </row>
    <row r="18" spans="1:4" x14ac:dyDescent="0.3">
      <c r="A18" s="16"/>
      <c r="B18" s="23" t="s">
        <v>52</v>
      </c>
      <c r="C18" s="24">
        <v>935</v>
      </c>
      <c r="D18" s="24">
        <v>1199</v>
      </c>
    </row>
    <row r="19" spans="1:4" x14ac:dyDescent="0.3">
      <c r="A19" s="16"/>
      <c r="B19" s="23" t="s">
        <v>29</v>
      </c>
      <c r="C19" s="24">
        <v>6</v>
      </c>
      <c r="D19" s="24">
        <v>339</v>
      </c>
    </row>
    <row r="20" spans="1:4" x14ac:dyDescent="0.3">
      <c r="A20" s="16"/>
      <c r="B20" s="23" t="s">
        <v>28</v>
      </c>
      <c r="C20" s="24">
        <v>40</v>
      </c>
      <c r="D20" s="24">
        <v>130</v>
      </c>
    </row>
    <row r="21" spans="1:4" x14ac:dyDescent="0.3">
      <c r="A21" s="16"/>
      <c r="B21" s="23" t="s">
        <v>8</v>
      </c>
      <c r="C21" s="24">
        <v>0</v>
      </c>
      <c r="D21" s="24">
        <v>8</v>
      </c>
    </row>
    <row r="22" spans="1:4" x14ac:dyDescent="0.3">
      <c r="A22" s="16"/>
      <c r="B22" s="23" t="s">
        <v>6</v>
      </c>
      <c r="C22" s="24">
        <v>0</v>
      </c>
      <c r="D22" s="24">
        <v>1</v>
      </c>
    </row>
    <row r="23" spans="1:4" x14ac:dyDescent="0.3">
      <c r="A23" s="17"/>
      <c r="B23" s="13" t="s">
        <v>83</v>
      </c>
      <c r="C23" s="18">
        <f>SUM(C6:C22)</f>
        <v>263946</v>
      </c>
      <c r="D23" s="18">
        <f>SUM(D6:D22)</f>
        <v>230408</v>
      </c>
    </row>
    <row r="24" spans="1:4" x14ac:dyDescent="0.3">
      <c r="A24" s="20" t="s">
        <v>86</v>
      </c>
      <c r="B24" s="21" t="s">
        <v>24</v>
      </c>
      <c r="C24" s="22">
        <v>43680</v>
      </c>
      <c r="D24" s="22">
        <v>43026</v>
      </c>
    </row>
    <row r="25" spans="1:4" x14ac:dyDescent="0.3">
      <c r="A25" s="15"/>
      <c r="B25" s="23" t="s">
        <v>15</v>
      </c>
      <c r="C25" s="24">
        <v>28700</v>
      </c>
      <c r="D25" s="24">
        <v>36593</v>
      </c>
    </row>
    <row r="26" spans="1:4" x14ac:dyDescent="0.3">
      <c r="A26" s="15"/>
      <c r="B26" s="23" t="s">
        <v>17</v>
      </c>
      <c r="C26" s="24">
        <v>32456</v>
      </c>
      <c r="D26" s="24">
        <v>29532</v>
      </c>
    </row>
    <row r="27" spans="1:4" x14ac:dyDescent="0.3">
      <c r="A27" s="16"/>
      <c r="B27" s="23" t="s">
        <v>4</v>
      </c>
      <c r="C27" s="24">
        <v>29500</v>
      </c>
      <c r="D27" s="24">
        <v>28066</v>
      </c>
    </row>
    <row r="28" spans="1:4" x14ac:dyDescent="0.3">
      <c r="A28" s="16"/>
      <c r="B28" s="23" t="s">
        <v>22</v>
      </c>
      <c r="C28" s="24">
        <v>29078</v>
      </c>
      <c r="D28" s="24">
        <v>28208</v>
      </c>
    </row>
    <row r="29" spans="1:4" x14ac:dyDescent="0.3">
      <c r="A29" s="16"/>
      <c r="B29" s="23" t="s">
        <v>9</v>
      </c>
      <c r="C29" s="24">
        <v>24743</v>
      </c>
      <c r="D29" s="24">
        <v>24345</v>
      </c>
    </row>
    <row r="30" spans="1:4" x14ac:dyDescent="0.3">
      <c r="A30" s="16"/>
      <c r="B30" s="23" t="s">
        <v>14</v>
      </c>
      <c r="C30" s="24">
        <v>23426</v>
      </c>
      <c r="D30" s="24">
        <v>23406</v>
      </c>
    </row>
    <row r="31" spans="1:4" x14ac:dyDescent="0.3">
      <c r="A31" s="16"/>
      <c r="B31" s="23" t="s">
        <v>18</v>
      </c>
      <c r="C31" s="24">
        <v>20745</v>
      </c>
      <c r="D31" s="24">
        <v>22609</v>
      </c>
    </row>
    <row r="32" spans="1:4" x14ac:dyDescent="0.3">
      <c r="A32" s="16"/>
      <c r="B32" s="23" t="s">
        <v>8</v>
      </c>
      <c r="C32" s="24">
        <v>13213</v>
      </c>
      <c r="D32" s="24">
        <v>22108</v>
      </c>
    </row>
    <row r="33" spans="1:4" x14ac:dyDescent="0.3">
      <c r="A33" s="16"/>
      <c r="B33" s="23" t="s">
        <v>16</v>
      </c>
      <c r="C33" s="24">
        <v>14071</v>
      </c>
      <c r="D33" s="24">
        <v>10680</v>
      </c>
    </row>
    <row r="34" spans="1:4" x14ac:dyDescent="0.3">
      <c r="A34" s="16"/>
      <c r="B34" s="23" t="s">
        <v>26</v>
      </c>
      <c r="C34" s="24">
        <v>9069</v>
      </c>
      <c r="D34" s="24">
        <v>8708</v>
      </c>
    </row>
    <row r="35" spans="1:4" x14ac:dyDescent="0.3">
      <c r="A35" s="16"/>
      <c r="B35" s="23" t="s">
        <v>21</v>
      </c>
      <c r="C35" s="24">
        <v>7214</v>
      </c>
      <c r="D35" s="24">
        <v>6124</v>
      </c>
    </row>
    <row r="36" spans="1:4" x14ac:dyDescent="0.3">
      <c r="A36" s="16"/>
      <c r="B36" s="23" t="s">
        <v>10</v>
      </c>
      <c r="C36" s="24">
        <v>6032</v>
      </c>
      <c r="D36" s="24">
        <v>5290</v>
      </c>
    </row>
    <row r="37" spans="1:4" x14ac:dyDescent="0.3">
      <c r="A37" s="16"/>
      <c r="B37" s="23" t="s">
        <v>13</v>
      </c>
      <c r="C37" s="24">
        <v>6536</v>
      </c>
      <c r="D37" s="24">
        <v>3594</v>
      </c>
    </row>
    <row r="38" spans="1:4" x14ac:dyDescent="0.3">
      <c r="A38" s="16"/>
      <c r="B38" s="23" t="s">
        <v>29</v>
      </c>
      <c r="C38" s="24">
        <v>3438</v>
      </c>
      <c r="D38" s="24">
        <v>4299</v>
      </c>
    </row>
    <row r="39" spans="1:4" x14ac:dyDescent="0.3">
      <c r="A39" s="16"/>
      <c r="B39" s="23" t="s">
        <v>28</v>
      </c>
      <c r="C39" s="24">
        <v>4155</v>
      </c>
      <c r="D39" s="24">
        <v>3526</v>
      </c>
    </row>
    <row r="40" spans="1:4" x14ac:dyDescent="0.3">
      <c r="A40" s="16"/>
      <c r="B40" s="23" t="s">
        <v>11</v>
      </c>
      <c r="C40" s="24">
        <v>3727</v>
      </c>
      <c r="D40" s="24">
        <v>3357</v>
      </c>
    </row>
    <row r="41" spans="1:4" x14ac:dyDescent="0.3">
      <c r="A41" s="16"/>
      <c r="B41" s="23" t="s">
        <v>23</v>
      </c>
      <c r="C41" s="24">
        <v>3596</v>
      </c>
      <c r="D41" s="24">
        <v>2641</v>
      </c>
    </row>
    <row r="42" spans="1:4" x14ac:dyDescent="0.3">
      <c r="A42" s="16"/>
      <c r="B42" s="23" t="s">
        <v>25</v>
      </c>
      <c r="C42" s="24">
        <v>1600</v>
      </c>
      <c r="D42" s="24">
        <v>1254</v>
      </c>
    </row>
    <row r="43" spans="1:4" x14ac:dyDescent="0.3">
      <c r="A43" s="16"/>
      <c r="B43" s="23" t="s">
        <v>6</v>
      </c>
      <c r="C43" s="24">
        <v>1642</v>
      </c>
      <c r="D43" s="24">
        <v>565</v>
      </c>
    </row>
    <row r="44" spans="1:4" x14ac:dyDescent="0.3">
      <c r="A44" s="16"/>
      <c r="B44" s="23" t="s">
        <v>33</v>
      </c>
      <c r="C44" s="24">
        <v>549</v>
      </c>
      <c r="D44" s="24">
        <v>379</v>
      </c>
    </row>
    <row r="45" spans="1:4" x14ac:dyDescent="0.3">
      <c r="A45" s="16"/>
      <c r="B45" s="23" t="s">
        <v>7</v>
      </c>
      <c r="C45" s="24">
        <v>28</v>
      </c>
      <c r="D45" s="24">
        <v>27</v>
      </c>
    </row>
    <row r="46" spans="1:4" x14ac:dyDescent="0.3">
      <c r="A46" s="16"/>
      <c r="B46" s="23" t="s">
        <v>30</v>
      </c>
      <c r="C46" s="24">
        <v>3</v>
      </c>
      <c r="D46" s="24">
        <v>1</v>
      </c>
    </row>
    <row r="47" spans="1:4" x14ac:dyDescent="0.3">
      <c r="A47" s="16"/>
      <c r="B47" s="23" t="s">
        <v>116</v>
      </c>
      <c r="C47" s="24">
        <v>0</v>
      </c>
      <c r="D47" s="24">
        <v>1</v>
      </c>
    </row>
    <row r="48" spans="1:4" x14ac:dyDescent="0.3">
      <c r="A48" s="16"/>
      <c r="B48" s="25" t="s">
        <v>20</v>
      </c>
      <c r="C48" s="26">
        <v>0</v>
      </c>
      <c r="D48" s="26">
        <v>1</v>
      </c>
    </row>
    <row r="49" spans="1:4" x14ac:dyDescent="0.3">
      <c r="A49" s="17"/>
      <c r="B49" s="13" t="s">
        <v>83</v>
      </c>
      <c r="C49" s="18">
        <f>SUM(C24:C48)</f>
        <v>307201</v>
      </c>
      <c r="D49" s="18">
        <f>SUM(D24:D48)</f>
        <v>308340</v>
      </c>
    </row>
    <row r="50" spans="1:4" x14ac:dyDescent="0.3">
      <c r="A50" s="16" t="s">
        <v>87</v>
      </c>
      <c r="B50" s="21" t="s">
        <v>18</v>
      </c>
      <c r="C50" s="22">
        <v>18523</v>
      </c>
      <c r="D50" s="22">
        <v>21689</v>
      </c>
    </row>
    <row r="51" spans="1:4" x14ac:dyDescent="0.3">
      <c r="A51" s="16"/>
      <c r="B51" s="23" t="s">
        <v>7</v>
      </c>
      <c r="C51" s="24">
        <v>16277</v>
      </c>
      <c r="D51" s="24">
        <v>16390</v>
      </c>
    </row>
    <row r="52" spans="1:4" x14ac:dyDescent="0.3">
      <c r="A52" s="16"/>
      <c r="B52" s="23" t="s">
        <v>36</v>
      </c>
      <c r="C52" s="24">
        <v>13228</v>
      </c>
      <c r="D52" s="24">
        <v>15596</v>
      </c>
    </row>
    <row r="53" spans="1:4" x14ac:dyDescent="0.3">
      <c r="A53" s="16"/>
      <c r="B53" s="23" t="s">
        <v>33</v>
      </c>
      <c r="C53" s="24">
        <v>13130</v>
      </c>
      <c r="D53" s="24">
        <v>11211</v>
      </c>
    </row>
    <row r="54" spans="1:4" x14ac:dyDescent="0.3">
      <c r="A54" s="16"/>
      <c r="B54" s="23" t="s">
        <v>8</v>
      </c>
      <c r="C54" s="24">
        <v>9045</v>
      </c>
      <c r="D54" s="24">
        <v>13566</v>
      </c>
    </row>
    <row r="55" spans="1:4" x14ac:dyDescent="0.3">
      <c r="A55" s="16"/>
      <c r="B55" s="23" t="s">
        <v>21</v>
      </c>
      <c r="C55" s="24">
        <v>10823</v>
      </c>
      <c r="D55" s="24">
        <v>8615</v>
      </c>
    </row>
    <row r="56" spans="1:4" x14ac:dyDescent="0.3">
      <c r="A56" s="16"/>
      <c r="B56" s="23" t="s">
        <v>17</v>
      </c>
      <c r="C56" s="24">
        <v>7146</v>
      </c>
      <c r="D56" s="24">
        <v>8149</v>
      </c>
    </row>
    <row r="57" spans="1:4" x14ac:dyDescent="0.3">
      <c r="A57" s="16"/>
      <c r="B57" s="23" t="s">
        <v>29</v>
      </c>
      <c r="C57" s="24">
        <v>7005</v>
      </c>
      <c r="D57" s="24">
        <v>7860</v>
      </c>
    </row>
    <row r="58" spans="1:4" x14ac:dyDescent="0.3">
      <c r="A58" s="16"/>
      <c r="B58" s="23" t="s">
        <v>14</v>
      </c>
      <c r="C58" s="24">
        <v>3731</v>
      </c>
      <c r="D58" s="24">
        <v>7622</v>
      </c>
    </row>
    <row r="59" spans="1:4" x14ac:dyDescent="0.3">
      <c r="A59" s="16"/>
      <c r="B59" s="23" t="s">
        <v>28</v>
      </c>
      <c r="C59" s="24">
        <v>4213</v>
      </c>
      <c r="D59" s="24">
        <v>5152</v>
      </c>
    </row>
    <row r="60" spans="1:4" x14ac:dyDescent="0.3">
      <c r="A60" s="16"/>
      <c r="B60" s="23" t="s">
        <v>20</v>
      </c>
      <c r="C60" s="24">
        <v>1610</v>
      </c>
      <c r="D60" s="24">
        <v>6597</v>
      </c>
    </row>
    <row r="61" spans="1:4" x14ac:dyDescent="0.3">
      <c r="A61" s="16"/>
      <c r="B61" s="23" t="s">
        <v>4</v>
      </c>
      <c r="C61" s="24">
        <v>5643</v>
      </c>
      <c r="D61" s="24">
        <v>2167</v>
      </c>
    </row>
    <row r="62" spans="1:4" x14ac:dyDescent="0.3">
      <c r="A62" s="16"/>
      <c r="B62" s="23" t="s">
        <v>9</v>
      </c>
      <c r="C62" s="24">
        <v>2001</v>
      </c>
      <c r="D62" s="24">
        <v>3209</v>
      </c>
    </row>
    <row r="63" spans="1:4" x14ac:dyDescent="0.3">
      <c r="A63" s="16"/>
      <c r="B63" s="23" t="s">
        <v>15</v>
      </c>
      <c r="C63" s="24">
        <v>2080</v>
      </c>
      <c r="D63" s="24">
        <v>3028</v>
      </c>
    </row>
    <row r="64" spans="1:4" x14ac:dyDescent="0.3">
      <c r="A64" s="16"/>
      <c r="B64" s="23" t="s">
        <v>30</v>
      </c>
      <c r="C64" s="24">
        <v>1673</v>
      </c>
      <c r="D64" s="24">
        <v>1422</v>
      </c>
    </row>
    <row r="65" spans="1:4" x14ac:dyDescent="0.3">
      <c r="A65" s="16"/>
      <c r="B65" s="23" t="s">
        <v>25</v>
      </c>
      <c r="C65" s="24">
        <v>1531</v>
      </c>
      <c r="D65" s="24">
        <v>1397</v>
      </c>
    </row>
    <row r="66" spans="1:4" x14ac:dyDescent="0.3">
      <c r="A66" s="16"/>
      <c r="B66" s="23" t="s">
        <v>13</v>
      </c>
      <c r="C66" s="24">
        <v>1522</v>
      </c>
      <c r="D66" s="24">
        <v>1227</v>
      </c>
    </row>
    <row r="67" spans="1:4" x14ac:dyDescent="0.3">
      <c r="A67" s="16"/>
      <c r="B67" s="23" t="s">
        <v>11</v>
      </c>
      <c r="C67" s="24">
        <v>837</v>
      </c>
      <c r="D67" s="24">
        <v>1489</v>
      </c>
    </row>
    <row r="68" spans="1:4" x14ac:dyDescent="0.3">
      <c r="A68" s="16"/>
      <c r="B68" s="23" t="s">
        <v>23</v>
      </c>
      <c r="C68" s="24">
        <v>869</v>
      </c>
      <c r="D68" s="24">
        <v>761</v>
      </c>
    </row>
    <row r="69" spans="1:4" x14ac:dyDescent="0.3">
      <c r="A69" s="16"/>
      <c r="B69" s="23" t="s">
        <v>10</v>
      </c>
      <c r="C69" s="24">
        <v>808</v>
      </c>
      <c r="D69" s="24">
        <v>627</v>
      </c>
    </row>
    <row r="70" spans="1:4" x14ac:dyDescent="0.3">
      <c r="A70" s="16"/>
      <c r="B70" s="23" t="s">
        <v>16</v>
      </c>
      <c r="C70" s="24">
        <v>462</v>
      </c>
      <c r="D70" s="24">
        <v>250</v>
      </c>
    </row>
    <row r="71" spans="1:4" x14ac:dyDescent="0.3">
      <c r="A71" s="16"/>
      <c r="B71" s="23" t="s">
        <v>112</v>
      </c>
      <c r="C71" s="24">
        <v>527</v>
      </c>
      <c r="D71" s="24">
        <v>30</v>
      </c>
    </row>
    <row r="72" spans="1:4" x14ac:dyDescent="0.3">
      <c r="A72" s="16"/>
      <c r="B72" s="23" t="s">
        <v>113</v>
      </c>
      <c r="C72" s="24">
        <v>105</v>
      </c>
      <c r="D72" s="24">
        <v>0</v>
      </c>
    </row>
    <row r="73" spans="1:4" x14ac:dyDescent="0.3">
      <c r="A73" s="16"/>
      <c r="B73" s="23" t="s">
        <v>114</v>
      </c>
      <c r="C73" s="24">
        <v>2</v>
      </c>
      <c r="D73" s="24">
        <v>38</v>
      </c>
    </row>
    <row r="74" spans="1:4" x14ac:dyDescent="0.3">
      <c r="A74" s="16"/>
      <c r="B74" s="23" t="s">
        <v>34</v>
      </c>
      <c r="C74" s="24">
        <v>0</v>
      </c>
      <c r="D74" s="24">
        <v>13</v>
      </c>
    </row>
    <row r="75" spans="1:4" x14ac:dyDescent="0.3">
      <c r="A75" s="16"/>
      <c r="B75" s="23" t="s">
        <v>115</v>
      </c>
      <c r="C75" s="24">
        <v>0</v>
      </c>
      <c r="D75" s="24">
        <v>10</v>
      </c>
    </row>
    <row r="76" spans="1:4" x14ac:dyDescent="0.3">
      <c r="A76" s="16"/>
      <c r="B76" s="25" t="s">
        <v>27</v>
      </c>
      <c r="C76" s="26">
        <v>1</v>
      </c>
      <c r="D76" s="26">
        <v>2</v>
      </c>
    </row>
    <row r="77" spans="1:4" x14ac:dyDescent="0.3">
      <c r="A77" s="17"/>
      <c r="B77" s="13" t="s">
        <v>83</v>
      </c>
      <c r="C77" s="18">
        <f>SUM(C50:C76)</f>
        <v>122792</v>
      </c>
      <c r="D77" s="18">
        <f>SUM(D50:D76)</f>
        <v>138117</v>
      </c>
    </row>
    <row r="78" spans="1:4" x14ac:dyDescent="0.3">
      <c r="A78" s="16" t="s">
        <v>88</v>
      </c>
      <c r="B78" s="21" t="s">
        <v>33</v>
      </c>
      <c r="C78" s="22">
        <v>6475</v>
      </c>
      <c r="D78" s="22">
        <v>6479</v>
      </c>
    </row>
    <row r="79" spans="1:4" x14ac:dyDescent="0.3">
      <c r="A79" s="16"/>
      <c r="B79" s="23" t="s">
        <v>21</v>
      </c>
      <c r="C79" s="24">
        <v>5685</v>
      </c>
      <c r="D79" s="24">
        <v>7432</v>
      </c>
    </row>
    <row r="80" spans="1:4" x14ac:dyDescent="0.3">
      <c r="A80" s="16"/>
      <c r="B80" s="23" t="s">
        <v>68</v>
      </c>
      <c r="C80" s="24">
        <v>5053</v>
      </c>
      <c r="D80" s="24">
        <v>3359</v>
      </c>
    </row>
    <row r="81" spans="1:4" x14ac:dyDescent="0.3">
      <c r="A81" s="16"/>
      <c r="B81" s="23" t="s">
        <v>18</v>
      </c>
      <c r="C81" s="24">
        <v>2997</v>
      </c>
      <c r="D81" s="24">
        <v>3765</v>
      </c>
    </row>
    <row r="82" spans="1:4" x14ac:dyDescent="0.3">
      <c r="A82" s="16"/>
      <c r="B82" s="23" t="s">
        <v>20</v>
      </c>
      <c r="C82" s="24">
        <v>1909</v>
      </c>
      <c r="D82" s="24">
        <v>2396</v>
      </c>
    </row>
    <row r="83" spans="1:4" x14ac:dyDescent="0.3">
      <c r="A83" s="16"/>
      <c r="B83" s="23" t="s">
        <v>34</v>
      </c>
      <c r="C83" s="24">
        <v>1870</v>
      </c>
      <c r="D83" s="24">
        <v>2323</v>
      </c>
    </row>
    <row r="84" spans="1:4" x14ac:dyDescent="0.3">
      <c r="A84" s="16"/>
      <c r="B84" s="23" t="s">
        <v>36</v>
      </c>
      <c r="C84" s="24">
        <v>1754</v>
      </c>
      <c r="D84" s="24">
        <v>2418</v>
      </c>
    </row>
    <row r="85" spans="1:4" x14ac:dyDescent="0.3">
      <c r="A85" s="16"/>
      <c r="B85" s="23" t="s">
        <v>14</v>
      </c>
      <c r="C85" s="24">
        <v>1739</v>
      </c>
      <c r="D85" s="24">
        <v>2555</v>
      </c>
    </row>
    <row r="86" spans="1:4" x14ac:dyDescent="0.3">
      <c r="A86" s="16"/>
      <c r="B86" s="23" t="s">
        <v>29</v>
      </c>
      <c r="C86" s="24">
        <v>929</v>
      </c>
      <c r="D86" s="24">
        <v>942</v>
      </c>
    </row>
    <row r="87" spans="1:4" x14ac:dyDescent="0.3">
      <c r="A87" s="16"/>
      <c r="B87" s="23" t="s">
        <v>8</v>
      </c>
      <c r="C87" s="24">
        <v>576</v>
      </c>
      <c r="D87" s="24">
        <v>1339</v>
      </c>
    </row>
    <row r="88" spans="1:4" x14ac:dyDescent="0.3">
      <c r="A88" s="16"/>
      <c r="B88" s="23" t="s">
        <v>9</v>
      </c>
      <c r="C88" s="24">
        <v>382</v>
      </c>
      <c r="D88" s="24">
        <v>1017</v>
      </c>
    </row>
    <row r="89" spans="1:4" x14ac:dyDescent="0.3">
      <c r="A89" s="16"/>
      <c r="B89" s="23" t="s">
        <v>30</v>
      </c>
      <c r="C89" s="24">
        <v>259</v>
      </c>
      <c r="D89" s="24">
        <v>174</v>
      </c>
    </row>
    <row r="90" spans="1:4" x14ac:dyDescent="0.3">
      <c r="A90" s="16"/>
      <c r="B90" s="23" t="s">
        <v>15</v>
      </c>
      <c r="C90" s="24">
        <v>182</v>
      </c>
      <c r="D90" s="24">
        <v>238</v>
      </c>
    </row>
    <row r="91" spans="1:4" x14ac:dyDescent="0.3">
      <c r="A91" s="16"/>
      <c r="B91" s="23" t="s">
        <v>67</v>
      </c>
      <c r="C91" s="24">
        <v>154</v>
      </c>
      <c r="D91" s="24">
        <v>164</v>
      </c>
    </row>
    <row r="92" spans="1:4" x14ac:dyDescent="0.3">
      <c r="A92" s="16"/>
      <c r="B92" s="23" t="s">
        <v>25</v>
      </c>
      <c r="C92" s="24">
        <v>12</v>
      </c>
      <c r="D92" s="24">
        <v>100</v>
      </c>
    </row>
    <row r="93" spans="1:4" x14ac:dyDescent="0.3">
      <c r="A93" s="16"/>
      <c r="B93" s="23" t="s">
        <v>114</v>
      </c>
      <c r="C93" s="24">
        <v>10</v>
      </c>
      <c r="D93" s="24">
        <v>55</v>
      </c>
    </row>
    <row r="94" spans="1:4" x14ac:dyDescent="0.3">
      <c r="A94" s="16"/>
      <c r="B94" s="23" t="s">
        <v>17</v>
      </c>
      <c r="C94" s="24">
        <v>10</v>
      </c>
      <c r="D94" s="24">
        <v>2</v>
      </c>
    </row>
    <row r="95" spans="1:4" x14ac:dyDescent="0.3">
      <c r="A95" s="16"/>
      <c r="B95" s="23" t="s">
        <v>116</v>
      </c>
      <c r="C95" s="24">
        <v>1</v>
      </c>
      <c r="D95" s="24">
        <v>0</v>
      </c>
    </row>
    <row r="96" spans="1:4" x14ac:dyDescent="0.3">
      <c r="A96" s="16"/>
      <c r="B96" s="23" t="s">
        <v>23</v>
      </c>
      <c r="C96" s="24">
        <v>1</v>
      </c>
      <c r="D96" s="24">
        <v>0</v>
      </c>
    </row>
    <row r="97" spans="1:4" x14ac:dyDescent="0.3">
      <c r="A97" s="16"/>
      <c r="B97" s="23" t="s">
        <v>24</v>
      </c>
      <c r="C97" s="24">
        <v>1</v>
      </c>
      <c r="D97" s="24">
        <v>0</v>
      </c>
    </row>
    <row r="98" spans="1:4" x14ac:dyDescent="0.3">
      <c r="A98" s="16"/>
      <c r="B98" s="23" t="s">
        <v>11</v>
      </c>
      <c r="C98" s="24">
        <v>0</v>
      </c>
      <c r="D98" s="24">
        <v>16</v>
      </c>
    </row>
    <row r="99" spans="1:4" x14ac:dyDescent="0.3">
      <c r="A99" s="16"/>
      <c r="B99" s="25" t="s">
        <v>115</v>
      </c>
      <c r="C99" s="26">
        <v>0</v>
      </c>
      <c r="D99" s="26">
        <v>1</v>
      </c>
    </row>
    <row r="100" spans="1:4" x14ac:dyDescent="0.3">
      <c r="A100" s="17"/>
      <c r="B100" s="13" t="s">
        <v>83</v>
      </c>
      <c r="C100" s="18">
        <f>SUM(C78:C99)</f>
        <v>29999</v>
      </c>
      <c r="D100" s="18">
        <f>SUM(D78:D99)</f>
        <v>34775</v>
      </c>
    </row>
    <row r="101" spans="1:4" x14ac:dyDescent="0.3">
      <c r="A101" s="16" t="s">
        <v>89</v>
      </c>
      <c r="B101" s="21" t="s">
        <v>21</v>
      </c>
      <c r="C101" s="22">
        <v>2902</v>
      </c>
      <c r="D101" s="22">
        <v>2891</v>
      </c>
    </row>
    <row r="102" spans="1:4" x14ac:dyDescent="0.3">
      <c r="A102" s="16"/>
      <c r="B102" s="23" t="s">
        <v>33</v>
      </c>
      <c r="C102" s="24">
        <v>2202</v>
      </c>
      <c r="D102" s="24">
        <v>2118</v>
      </c>
    </row>
    <row r="103" spans="1:4" x14ac:dyDescent="0.3">
      <c r="A103" s="16"/>
      <c r="B103" s="23" t="s">
        <v>36</v>
      </c>
      <c r="C103" s="24">
        <v>1502</v>
      </c>
      <c r="D103" s="24">
        <v>1846</v>
      </c>
    </row>
    <row r="104" spans="1:4" x14ac:dyDescent="0.3">
      <c r="A104" s="16"/>
      <c r="B104" s="23" t="s">
        <v>43</v>
      </c>
      <c r="C104" s="24">
        <v>572</v>
      </c>
      <c r="D104" s="24">
        <v>442</v>
      </c>
    </row>
    <row r="105" spans="1:4" x14ac:dyDescent="0.3">
      <c r="A105" s="16"/>
      <c r="B105" s="23" t="s">
        <v>44</v>
      </c>
      <c r="C105" s="24">
        <v>617</v>
      </c>
      <c r="D105" s="24">
        <v>332</v>
      </c>
    </row>
    <row r="106" spans="1:4" x14ac:dyDescent="0.3">
      <c r="A106" s="16"/>
      <c r="B106" s="23" t="s">
        <v>34</v>
      </c>
      <c r="C106" s="24">
        <v>375</v>
      </c>
      <c r="D106" s="24">
        <v>514</v>
      </c>
    </row>
    <row r="107" spans="1:4" x14ac:dyDescent="0.3">
      <c r="A107" s="16"/>
      <c r="B107" s="23" t="s">
        <v>67</v>
      </c>
      <c r="C107" s="24">
        <v>118</v>
      </c>
      <c r="D107" s="24">
        <v>126</v>
      </c>
    </row>
    <row r="108" spans="1:4" x14ac:dyDescent="0.3">
      <c r="A108" s="16"/>
      <c r="B108" s="23" t="s">
        <v>68</v>
      </c>
      <c r="C108" s="24">
        <v>8</v>
      </c>
      <c r="D108" s="24">
        <v>222</v>
      </c>
    </row>
    <row r="109" spans="1:4" x14ac:dyDescent="0.3">
      <c r="A109" s="16"/>
      <c r="B109" s="23" t="s">
        <v>114</v>
      </c>
      <c r="C109" s="24">
        <v>81</v>
      </c>
      <c r="D109" s="24">
        <v>136</v>
      </c>
    </row>
    <row r="110" spans="1:4" x14ac:dyDescent="0.3">
      <c r="A110" s="16"/>
      <c r="B110" s="23" t="s">
        <v>113</v>
      </c>
      <c r="C110" s="24">
        <v>66</v>
      </c>
      <c r="D110" s="24">
        <v>0</v>
      </c>
    </row>
    <row r="111" spans="1:4" x14ac:dyDescent="0.3">
      <c r="A111" s="16"/>
      <c r="B111" s="25" t="s">
        <v>24</v>
      </c>
      <c r="C111" s="26">
        <v>1</v>
      </c>
      <c r="D111" s="26">
        <v>0</v>
      </c>
    </row>
    <row r="112" spans="1:4" x14ac:dyDescent="0.3">
      <c r="A112" s="17"/>
      <c r="B112" s="13" t="s">
        <v>83</v>
      </c>
      <c r="C112" s="18">
        <f>SUM(C101:C111)</f>
        <v>8444</v>
      </c>
      <c r="D112" s="18">
        <f>SUM(D101:D111)</f>
        <v>8627</v>
      </c>
    </row>
    <row r="113" spans="1:4" x14ac:dyDescent="0.3">
      <c r="A113" s="16" t="s">
        <v>90</v>
      </c>
      <c r="B113" s="21" t="s">
        <v>41</v>
      </c>
      <c r="C113" s="22">
        <v>579</v>
      </c>
      <c r="D113" s="22">
        <v>506</v>
      </c>
    </row>
    <row r="114" spans="1:4" x14ac:dyDescent="0.3">
      <c r="A114" s="16"/>
      <c r="B114" s="23" t="s">
        <v>44</v>
      </c>
      <c r="C114" s="24">
        <v>334</v>
      </c>
      <c r="D114" s="24">
        <v>279</v>
      </c>
    </row>
    <row r="115" spans="1:4" x14ac:dyDescent="0.3">
      <c r="A115" s="16"/>
      <c r="B115" s="23" t="s">
        <v>36</v>
      </c>
      <c r="C115" s="24">
        <v>428</v>
      </c>
      <c r="D115" s="24">
        <v>79</v>
      </c>
    </row>
    <row r="116" spans="1:4" x14ac:dyDescent="0.3">
      <c r="A116" s="16"/>
      <c r="B116" s="23" t="s">
        <v>21</v>
      </c>
      <c r="C116" s="24">
        <v>156</v>
      </c>
      <c r="D116" s="24">
        <v>230</v>
      </c>
    </row>
    <row r="117" spans="1:4" x14ac:dyDescent="0.3">
      <c r="A117" s="16"/>
      <c r="B117" s="23" t="s">
        <v>33</v>
      </c>
      <c r="C117" s="24">
        <v>115</v>
      </c>
      <c r="D117" s="24">
        <v>211</v>
      </c>
    </row>
    <row r="118" spans="1:4" x14ac:dyDescent="0.3">
      <c r="A118" s="16"/>
      <c r="B118" s="23" t="s">
        <v>42</v>
      </c>
      <c r="C118" s="24">
        <v>139</v>
      </c>
      <c r="D118" s="24">
        <v>115</v>
      </c>
    </row>
    <row r="119" spans="1:4" x14ac:dyDescent="0.3">
      <c r="A119" s="16"/>
      <c r="B119" s="23" t="s">
        <v>43</v>
      </c>
      <c r="C119" s="24">
        <v>43</v>
      </c>
      <c r="D119" s="24">
        <v>31</v>
      </c>
    </row>
    <row r="120" spans="1:4" x14ac:dyDescent="0.3">
      <c r="A120" s="16"/>
      <c r="B120" s="23" t="s">
        <v>106</v>
      </c>
      <c r="C120" s="24">
        <v>36</v>
      </c>
      <c r="D120" s="24">
        <v>35</v>
      </c>
    </row>
    <row r="121" spans="1:4" x14ac:dyDescent="0.3">
      <c r="A121" s="16"/>
      <c r="B121" s="23" t="s">
        <v>40</v>
      </c>
      <c r="C121" s="24">
        <v>19</v>
      </c>
      <c r="D121" s="24">
        <v>21</v>
      </c>
    </row>
    <row r="122" spans="1:4" x14ac:dyDescent="0.3">
      <c r="A122" s="16"/>
      <c r="B122" s="23" t="s">
        <v>114</v>
      </c>
      <c r="C122" s="24">
        <v>10</v>
      </c>
      <c r="D122" s="24">
        <v>10</v>
      </c>
    </row>
    <row r="123" spans="1:4" x14ac:dyDescent="0.3">
      <c r="A123" s="16"/>
      <c r="B123" s="23" t="s">
        <v>67</v>
      </c>
      <c r="C123" s="24">
        <v>4</v>
      </c>
      <c r="D123" s="24">
        <v>12</v>
      </c>
    </row>
    <row r="124" spans="1:4" x14ac:dyDescent="0.3">
      <c r="A124" s="16"/>
      <c r="B124" s="23" t="s">
        <v>107</v>
      </c>
      <c r="C124" s="24">
        <v>4</v>
      </c>
      <c r="D124" s="24">
        <v>4</v>
      </c>
    </row>
    <row r="125" spans="1:4" x14ac:dyDescent="0.3">
      <c r="A125" s="16"/>
      <c r="B125" s="25" t="s">
        <v>116</v>
      </c>
      <c r="C125" s="26">
        <v>2</v>
      </c>
      <c r="D125" s="26">
        <v>2</v>
      </c>
    </row>
    <row r="126" spans="1:4" x14ac:dyDescent="0.3">
      <c r="A126" s="17"/>
      <c r="B126" s="13" t="s">
        <v>83</v>
      </c>
      <c r="C126" s="18">
        <f>SUM(C113:C125)</f>
        <v>1869</v>
      </c>
      <c r="D126" s="18">
        <f>SUM(D113:D125)</f>
        <v>1535</v>
      </c>
    </row>
    <row r="127" spans="1:4" x14ac:dyDescent="0.3">
      <c r="A127" s="16" t="s">
        <v>91</v>
      </c>
      <c r="B127" s="21" t="s">
        <v>44</v>
      </c>
      <c r="C127" s="22">
        <v>1498</v>
      </c>
      <c r="D127" s="22">
        <v>1530</v>
      </c>
    </row>
    <row r="128" spans="1:4" x14ac:dyDescent="0.3">
      <c r="A128" s="16"/>
      <c r="B128" s="23" t="s">
        <v>33</v>
      </c>
      <c r="C128" s="24">
        <v>880</v>
      </c>
      <c r="D128" s="24">
        <v>686</v>
      </c>
    </row>
    <row r="129" spans="1:4" x14ac:dyDescent="0.3">
      <c r="A129" s="16"/>
      <c r="B129" s="23" t="s">
        <v>25</v>
      </c>
      <c r="C129" s="24">
        <v>561</v>
      </c>
      <c r="D129" s="24">
        <v>232</v>
      </c>
    </row>
    <row r="130" spans="1:4" x14ac:dyDescent="0.3">
      <c r="A130" s="16"/>
      <c r="B130" s="23" t="s">
        <v>36</v>
      </c>
      <c r="C130" s="24">
        <v>121</v>
      </c>
      <c r="D130" s="24">
        <v>255</v>
      </c>
    </row>
    <row r="131" spans="1:4" x14ac:dyDescent="0.3">
      <c r="A131" s="16"/>
      <c r="B131" s="23" t="s">
        <v>67</v>
      </c>
      <c r="C131" s="24">
        <v>187</v>
      </c>
      <c r="D131" s="24">
        <v>183</v>
      </c>
    </row>
    <row r="132" spans="1:4" x14ac:dyDescent="0.3">
      <c r="A132" s="16"/>
      <c r="B132" s="23" t="s">
        <v>21</v>
      </c>
      <c r="C132" s="24">
        <v>162</v>
      </c>
      <c r="D132" s="24">
        <v>171</v>
      </c>
    </row>
    <row r="133" spans="1:4" x14ac:dyDescent="0.3">
      <c r="A133" s="16"/>
      <c r="B133" s="23" t="s">
        <v>8</v>
      </c>
      <c r="C133" s="24">
        <v>66</v>
      </c>
      <c r="D133" s="24">
        <v>124</v>
      </c>
    </row>
    <row r="134" spans="1:4" x14ac:dyDescent="0.3">
      <c r="A134" s="16"/>
      <c r="B134" s="23" t="s">
        <v>48</v>
      </c>
      <c r="C134" s="24">
        <v>88</v>
      </c>
      <c r="D134" s="24">
        <v>90</v>
      </c>
    </row>
    <row r="135" spans="1:4" x14ac:dyDescent="0.3">
      <c r="A135" s="16"/>
      <c r="B135" s="23" t="s">
        <v>17</v>
      </c>
      <c r="C135" s="24">
        <v>74</v>
      </c>
      <c r="D135" s="24">
        <v>97</v>
      </c>
    </row>
    <row r="136" spans="1:4" x14ac:dyDescent="0.3">
      <c r="A136" s="16"/>
      <c r="B136" s="23" t="s">
        <v>30</v>
      </c>
      <c r="C136" s="24">
        <v>31</v>
      </c>
      <c r="D136" s="24">
        <v>41</v>
      </c>
    </row>
    <row r="137" spans="1:4" x14ac:dyDescent="0.3">
      <c r="A137" s="16"/>
      <c r="B137" s="23" t="s">
        <v>108</v>
      </c>
      <c r="C137" s="24">
        <v>34</v>
      </c>
      <c r="D137" s="24">
        <v>19</v>
      </c>
    </row>
    <row r="138" spans="1:4" x14ac:dyDescent="0.3">
      <c r="A138" s="16"/>
      <c r="B138" s="23" t="s">
        <v>13</v>
      </c>
      <c r="C138" s="24">
        <v>10</v>
      </c>
      <c r="D138" s="24">
        <v>9</v>
      </c>
    </row>
    <row r="139" spans="1:4" x14ac:dyDescent="0.3">
      <c r="A139" s="16"/>
      <c r="B139" s="23" t="s">
        <v>7</v>
      </c>
      <c r="C139" s="24">
        <v>2</v>
      </c>
      <c r="D139" s="24">
        <v>16</v>
      </c>
    </row>
    <row r="140" spans="1:4" x14ac:dyDescent="0.3">
      <c r="A140" s="16"/>
      <c r="B140" s="23" t="s">
        <v>116</v>
      </c>
      <c r="C140" s="24">
        <v>7</v>
      </c>
      <c r="D140" s="24">
        <v>7</v>
      </c>
    </row>
    <row r="141" spans="1:4" x14ac:dyDescent="0.3">
      <c r="A141" s="16"/>
      <c r="B141" s="23" t="s">
        <v>43</v>
      </c>
      <c r="C141" s="24">
        <v>1</v>
      </c>
      <c r="D141" s="24">
        <v>12</v>
      </c>
    </row>
    <row r="142" spans="1:4" x14ac:dyDescent="0.3">
      <c r="A142" s="16"/>
      <c r="B142" s="23" t="s">
        <v>117</v>
      </c>
      <c r="C142" s="24">
        <v>1</v>
      </c>
      <c r="D142" s="24">
        <v>0</v>
      </c>
    </row>
    <row r="143" spans="1:4" x14ac:dyDescent="0.3">
      <c r="A143" s="16"/>
      <c r="B143" s="23" t="s">
        <v>118</v>
      </c>
      <c r="C143" s="24">
        <v>1</v>
      </c>
      <c r="D143" s="24">
        <v>0</v>
      </c>
    </row>
    <row r="144" spans="1:4" x14ac:dyDescent="0.3">
      <c r="A144" s="17"/>
      <c r="B144" s="13" t="s">
        <v>83</v>
      </c>
      <c r="C144" s="18">
        <f>SUM(C127:C143)</f>
        <v>3724</v>
      </c>
      <c r="D144" s="18">
        <f>SUM(D127:D143)</f>
        <v>3472</v>
      </c>
    </row>
    <row r="145" spans="1:4" x14ac:dyDescent="0.3">
      <c r="A145" s="16" t="s">
        <v>119</v>
      </c>
      <c r="B145" s="21" t="s">
        <v>18</v>
      </c>
      <c r="C145" s="22">
        <v>69877</v>
      </c>
      <c r="D145" s="22">
        <v>64833</v>
      </c>
    </row>
    <row r="146" spans="1:4" x14ac:dyDescent="0.3">
      <c r="A146" s="15"/>
      <c r="B146" s="23" t="s">
        <v>55</v>
      </c>
      <c r="C146" s="24">
        <v>62535</v>
      </c>
      <c r="D146" s="24">
        <v>57162</v>
      </c>
    </row>
    <row r="147" spans="1:4" x14ac:dyDescent="0.3">
      <c r="A147" s="15"/>
      <c r="B147" s="23" t="s">
        <v>8</v>
      </c>
      <c r="C147" s="24">
        <v>53628</v>
      </c>
      <c r="D147" s="24">
        <v>47544</v>
      </c>
    </row>
    <row r="148" spans="1:4" x14ac:dyDescent="0.3">
      <c r="A148" s="15"/>
      <c r="B148" s="23" t="s">
        <v>14</v>
      </c>
      <c r="C148" s="24">
        <v>45121</v>
      </c>
      <c r="D148" s="24">
        <v>36911</v>
      </c>
    </row>
    <row r="149" spans="1:4" x14ac:dyDescent="0.3">
      <c r="A149" s="16"/>
      <c r="B149" s="23" t="s">
        <v>15</v>
      </c>
      <c r="C149" s="24">
        <v>33636</v>
      </c>
      <c r="D149" s="24">
        <v>36520</v>
      </c>
    </row>
    <row r="150" spans="1:4" x14ac:dyDescent="0.3">
      <c r="A150" s="16"/>
      <c r="B150" s="23" t="s">
        <v>7</v>
      </c>
      <c r="C150" s="24">
        <v>31830</v>
      </c>
      <c r="D150" s="24">
        <v>31606</v>
      </c>
    </row>
    <row r="151" spans="1:4" x14ac:dyDescent="0.3">
      <c r="A151" s="16"/>
      <c r="B151" s="23" t="s">
        <v>22</v>
      </c>
      <c r="C151" s="24">
        <v>26256</v>
      </c>
      <c r="D151" s="24">
        <v>23488</v>
      </c>
    </row>
    <row r="152" spans="1:4" x14ac:dyDescent="0.3">
      <c r="A152" s="16"/>
      <c r="B152" s="23" t="s">
        <v>9</v>
      </c>
      <c r="C152" s="24">
        <v>25075</v>
      </c>
      <c r="D152" s="24">
        <v>23837</v>
      </c>
    </row>
    <row r="153" spans="1:4" x14ac:dyDescent="0.3">
      <c r="A153" s="16"/>
      <c r="B153" s="23" t="s">
        <v>11</v>
      </c>
      <c r="C153" s="24">
        <v>25341</v>
      </c>
      <c r="D153" s="24">
        <v>20819</v>
      </c>
    </row>
    <row r="154" spans="1:4" x14ac:dyDescent="0.3">
      <c r="A154" s="16"/>
      <c r="B154" s="23" t="s">
        <v>4</v>
      </c>
      <c r="C154" s="24">
        <v>19593</v>
      </c>
      <c r="D154" s="24">
        <v>23955</v>
      </c>
    </row>
    <row r="155" spans="1:4" x14ac:dyDescent="0.3">
      <c r="A155" s="16"/>
      <c r="B155" s="23" t="s">
        <v>10</v>
      </c>
      <c r="C155" s="24">
        <v>24419</v>
      </c>
      <c r="D155" s="24">
        <v>16590</v>
      </c>
    </row>
    <row r="156" spans="1:4" x14ac:dyDescent="0.3">
      <c r="A156" s="16"/>
      <c r="B156" s="23" t="s">
        <v>13</v>
      </c>
      <c r="C156" s="24">
        <v>18462</v>
      </c>
      <c r="D156" s="24">
        <v>22188</v>
      </c>
    </row>
    <row r="157" spans="1:4" x14ac:dyDescent="0.3">
      <c r="A157" s="16"/>
      <c r="B157" s="23" t="s">
        <v>21</v>
      </c>
      <c r="C157" s="24">
        <v>20034</v>
      </c>
      <c r="D157" s="24">
        <v>17527</v>
      </c>
    </row>
    <row r="158" spans="1:4" x14ac:dyDescent="0.3">
      <c r="A158" s="16"/>
      <c r="B158" s="23" t="s">
        <v>17</v>
      </c>
      <c r="C158" s="24">
        <v>20138</v>
      </c>
      <c r="D158" s="24">
        <v>11232</v>
      </c>
    </row>
    <row r="159" spans="1:4" x14ac:dyDescent="0.3">
      <c r="A159" s="16"/>
      <c r="B159" s="23" t="s">
        <v>33</v>
      </c>
      <c r="C159" s="24">
        <v>16285</v>
      </c>
      <c r="D159" s="24">
        <v>13583</v>
      </c>
    </row>
    <row r="160" spans="1:4" x14ac:dyDescent="0.3">
      <c r="A160" s="16"/>
      <c r="B160" s="23" t="s">
        <v>28</v>
      </c>
      <c r="C160" s="24">
        <v>11693</v>
      </c>
      <c r="D160" s="24">
        <v>11731</v>
      </c>
    </row>
    <row r="161" spans="1:4" x14ac:dyDescent="0.3">
      <c r="A161" s="16"/>
      <c r="B161" s="23" t="s">
        <v>29</v>
      </c>
      <c r="C161" s="24">
        <v>11763</v>
      </c>
      <c r="D161" s="24">
        <v>9476</v>
      </c>
    </row>
    <row r="162" spans="1:4" x14ac:dyDescent="0.3">
      <c r="A162" s="16"/>
      <c r="B162" s="23" t="s">
        <v>16</v>
      </c>
      <c r="C162" s="24">
        <v>10016</v>
      </c>
      <c r="D162" s="24">
        <v>10273</v>
      </c>
    </row>
    <row r="163" spans="1:4" x14ac:dyDescent="0.3">
      <c r="A163" s="16"/>
      <c r="B163" s="23" t="s">
        <v>34</v>
      </c>
      <c r="C163" s="24">
        <v>11012</v>
      </c>
      <c r="D163" s="24">
        <v>9039</v>
      </c>
    </row>
    <row r="164" spans="1:4" x14ac:dyDescent="0.3">
      <c r="A164" s="16"/>
      <c r="B164" s="23" t="s">
        <v>26</v>
      </c>
      <c r="C164" s="24">
        <v>9252</v>
      </c>
      <c r="D164" s="24">
        <v>7884</v>
      </c>
    </row>
    <row r="165" spans="1:4" x14ac:dyDescent="0.3">
      <c r="A165" s="16"/>
      <c r="B165" s="23" t="s">
        <v>25</v>
      </c>
      <c r="C165" s="24">
        <v>8695</v>
      </c>
      <c r="D165" s="24">
        <v>7115</v>
      </c>
    </row>
    <row r="166" spans="1:4" x14ac:dyDescent="0.3">
      <c r="A166" s="16"/>
      <c r="B166" s="23" t="s">
        <v>36</v>
      </c>
      <c r="C166" s="24">
        <v>8644</v>
      </c>
      <c r="D166" s="24">
        <v>6505</v>
      </c>
    </row>
    <row r="167" spans="1:4" x14ac:dyDescent="0.3">
      <c r="A167" s="16"/>
      <c r="B167" s="23" t="s">
        <v>56</v>
      </c>
      <c r="C167" s="24">
        <v>4792</v>
      </c>
      <c r="D167" s="24">
        <v>4785</v>
      </c>
    </row>
    <row r="168" spans="1:4" x14ac:dyDescent="0.3">
      <c r="A168" s="16"/>
      <c r="B168" s="23" t="s">
        <v>6</v>
      </c>
      <c r="C168" s="24">
        <v>6679</v>
      </c>
      <c r="D168" s="24">
        <v>2849</v>
      </c>
    </row>
    <row r="169" spans="1:4" x14ac:dyDescent="0.3">
      <c r="A169" s="16"/>
      <c r="B169" s="23" t="s">
        <v>112</v>
      </c>
      <c r="C169" s="24">
        <v>5799</v>
      </c>
      <c r="D169" s="24">
        <v>178</v>
      </c>
    </row>
    <row r="170" spans="1:4" x14ac:dyDescent="0.3">
      <c r="A170" s="16"/>
      <c r="B170" s="23" t="s">
        <v>114</v>
      </c>
      <c r="C170" s="24">
        <v>3165</v>
      </c>
      <c r="D170" s="24">
        <v>2303</v>
      </c>
    </row>
    <row r="171" spans="1:4" x14ac:dyDescent="0.3">
      <c r="A171" s="16"/>
      <c r="B171" s="23" t="s">
        <v>67</v>
      </c>
      <c r="C171" s="24">
        <v>2529</v>
      </c>
      <c r="D171" s="24">
        <v>2172</v>
      </c>
    </row>
    <row r="172" spans="1:4" x14ac:dyDescent="0.3">
      <c r="A172" s="16"/>
      <c r="B172" s="23" t="s">
        <v>113</v>
      </c>
      <c r="C172" s="24">
        <v>1405</v>
      </c>
      <c r="D172" s="24">
        <v>2000</v>
      </c>
    </row>
    <row r="173" spans="1:4" x14ac:dyDescent="0.3">
      <c r="A173" s="16"/>
      <c r="B173" s="23" t="s">
        <v>23</v>
      </c>
      <c r="C173" s="24">
        <v>768</v>
      </c>
      <c r="D173" s="24">
        <v>1870</v>
      </c>
    </row>
    <row r="174" spans="1:4" x14ac:dyDescent="0.3">
      <c r="A174" s="16"/>
      <c r="B174" s="23" t="s">
        <v>57</v>
      </c>
      <c r="C174" s="24">
        <v>777</v>
      </c>
      <c r="D174" s="24">
        <v>1132</v>
      </c>
    </row>
    <row r="175" spans="1:4" x14ac:dyDescent="0.3">
      <c r="A175" s="16"/>
      <c r="B175" s="23" t="s">
        <v>27</v>
      </c>
      <c r="C175" s="24">
        <v>636</v>
      </c>
      <c r="D175" s="24">
        <v>1107</v>
      </c>
    </row>
    <row r="176" spans="1:4" x14ac:dyDescent="0.3">
      <c r="A176" s="16"/>
      <c r="B176" s="23" t="s">
        <v>54</v>
      </c>
      <c r="C176" s="24">
        <v>749</v>
      </c>
      <c r="D176" s="24">
        <v>369</v>
      </c>
    </row>
    <row r="177" spans="1:4" x14ac:dyDescent="0.3">
      <c r="A177" s="16"/>
      <c r="B177" s="23" t="s">
        <v>120</v>
      </c>
      <c r="C177" s="24">
        <v>1076</v>
      </c>
      <c r="D177" s="24">
        <v>0</v>
      </c>
    </row>
    <row r="178" spans="1:4" x14ac:dyDescent="0.3">
      <c r="A178" s="16"/>
      <c r="B178" s="23" t="s">
        <v>121</v>
      </c>
      <c r="C178" s="24">
        <v>920</v>
      </c>
      <c r="D178" s="24">
        <v>0</v>
      </c>
    </row>
    <row r="179" spans="1:4" x14ac:dyDescent="0.3">
      <c r="A179" s="16"/>
      <c r="B179" s="23" t="s">
        <v>52</v>
      </c>
      <c r="C179" s="24">
        <v>30</v>
      </c>
      <c r="D179" s="24">
        <v>50</v>
      </c>
    </row>
    <row r="180" spans="1:4" x14ac:dyDescent="0.3">
      <c r="A180" s="16"/>
      <c r="B180" s="23" t="s">
        <v>116</v>
      </c>
      <c r="C180" s="24">
        <v>32</v>
      </c>
      <c r="D180" s="24">
        <v>3</v>
      </c>
    </row>
    <row r="181" spans="1:4" x14ac:dyDescent="0.3">
      <c r="A181" s="16"/>
      <c r="B181" s="23" t="s">
        <v>51</v>
      </c>
      <c r="C181" s="24">
        <v>1</v>
      </c>
      <c r="D181" s="24">
        <v>3</v>
      </c>
    </row>
    <row r="182" spans="1:4" x14ac:dyDescent="0.3">
      <c r="A182" s="16"/>
      <c r="B182" s="25" t="s">
        <v>115</v>
      </c>
      <c r="C182" s="26">
        <v>0</v>
      </c>
      <c r="D182" s="26">
        <v>1</v>
      </c>
    </row>
    <row r="183" spans="1:4" x14ac:dyDescent="0.3">
      <c r="A183" s="17"/>
      <c r="B183" s="13" t="s">
        <v>83</v>
      </c>
      <c r="C183" s="18">
        <f>SUM(C145:C182)</f>
        <v>592663</v>
      </c>
      <c r="D183" s="18">
        <f>SUM(D145:D182)</f>
        <v>528640</v>
      </c>
    </row>
    <row r="184" spans="1:4" x14ac:dyDescent="0.3">
      <c r="A184" s="16" t="s">
        <v>122</v>
      </c>
      <c r="B184" s="21" t="s">
        <v>36</v>
      </c>
      <c r="C184" s="22">
        <v>17097</v>
      </c>
      <c r="D184" s="22">
        <v>13208</v>
      </c>
    </row>
    <row r="185" spans="1:4" x14ac:dyDescent="0.3">
      <c r="A185" s="16"/>
      <c r="B185" s="23" t="s">
        <v>33</v>
      </c>
      <c r="C185" s="24">
        <v>10875</v>
      </c>
      <c r="D185" s="24">
        <v>9658</v>
      </c>
    </row>
    <row r="186" spans="1:4" x14ac:dyDescent="0.3">
      <c r="A186" s="16"/>
      <c r="B186" s="23" t="s">
        <v>17</v>
      </c>
      <c r="C186" s="24">
        <v>9468</v>
      </c>
      <c r="D186" s="24">
        <v>6622</v>
      </c>
    </row>
    <row r="187" spans="1:4" x14ac:dyDescent="0.3">
      <c r="A187" s="16"/>
      <c r="B187" s="23" t="s">
        <v>20</v>
      </c>
      <c r="C187" s="24">
        <v>7818</v>
      </c>
      <c r="D187" s="24">
        <v>8231</v>
      </c>
    </row>
    <row r="188" spans="1:4" x14ac:dyDescent="0.3">
      <c r="A188" s="16"/>
      <c r="B188" s="23" t="s">
        <v>21</v>
      </c>
      <c r="C188" s="24">
        <v>8741</v>
      </c>
      <c r="D188" s="24">
        <v>6854</v>
      </c>
    </row>
    <row r="189" spans="1:4" x14ac:dyDescent="0.3">
      <c r="A189" s="16"/>
      <c r="B189" s="23" t="s">
        <v>56</v>
      </c>
      <c r="C189" s="24">
        <v>6983</v>
      </c>
      <c r="D189" s="24">
        <v>6540</v>
      </c>
    </row>
    <row r="190" spans="1:4" x14ac:dyDescent="0.3">
      <c r="A190" s="16"/>
      <c r="B190" s="23" t="s">
        <v>34</v>
      </c>
      <c r="C190" s="24">
        <v>5489</v>
      </c>
      <c r="D190" s="24">
        <v>5171</v>
      </c>
    </row>
    <row r="191" spans="1:4" x14ac:dyDescent="0.3">
      <c r="A191" s="16"/>
      <c r="B191" s="23" t="s">
        <v>44</v>
      </c>
      <c r="C191" s="24">
        <v>3803</v>
      </c>
      <c r="D191" s="24">
        <v>3552</v>
      </c>
    </row>
    <row r="192" spans="1:4" x14ac:dyDescent="0.3">
      <c r="A192" s="16"/>
      <c r="B192" s="23" t="s">
        <v>14</v>
      </c>
      <c r="C192" s="24">
        <v>2746</v>
      </c>
      <c r="D192" s="24">
        <v>3638</v>
      </c>
    </row>
    <row r="193" spans="1:4" x14ac:dyDescent="0.3">
      <c r="A193" s="16"/>
      <c r="B193" s="23" t="s">
        <v>113</v>
      </c>
      <c r="C193" s="24">
        <v>3237</v>
      </c>
      <c r="D193" s="24">
        <v>2633</v>
      </c>
    </row>
    <row r="194" spans="1:4" x14ac:dyDescent="0.3">
      <c r="A194" s="16"/>
      <c r="B194" s="23" t="s">
        <v>55</v>
      </c>
      <c r="C194" s="24">
        <v>1140</v>
      </c>
      <c r="D194" s="24">
        <v>2454</v>
      </c>
    </row>
    <row r="195" spans="1:4" x14ac:dyDescent="0.3">
      <c r="A195" s="16"/>
      <c r="B195" s="23" t="s">
        <v>29</v>
      </c>
      <c r="C195" s="24">
        <v>1823</v>
      </c>
      <c r="D195" s="24">
        <v>1748</v>
      </c>
    </row>
    <row r="196" spans="1:4" x14ac:dyDescent="0.3">
      <c r="A196" s="16"/>
      <c r="B196" s="23" t="s">
        <v>114</v>
      </c>
      <c r="C196" s="24">
        <v>1432</v>
      </c>
      <c r="D196" s="24">
        <v>1502</v>
      </c>
    </row>
    <row r="197" spans="1:4" x14ac:dyDescent="0.3">
      <c r="A197" s="16"/>
      <c r="B197" s="23" t="s">
        <v>23</v>
      </c>
      <c r="C197" s="24">
        <v>1168</v>
      </c>
      <c r="D197" s="24">
        <v>1434</v>
      </c>
    </row>
    <row r="198" spans="1:4" x14ac:dyDescent="0.3">
      <c r="A198" s="16"/>
      <c r="B198" s="23" t="s">
        <v>28</v>
      </c>
      <c r="C198" s="24">
        <v>1151</v>
      </c>
      <c r="D198" s="24">
        <v>1221</v>
      </c>
    </row>
    <row r="199" spans="1:4" x14ac:dyDescent="0.3">
      <c r="A199" s="16"/>
      <c r="B199" s="23" t="s">
        <v>67</v>
      </c>
      <c r="C199" s="24">
        <v>1029</v>
      </c>
      <c r="D199" s="24">
        <v>878</v>
      </c>
    </row>
    <row r="200" spans="1:4" x14ac:dyDescent="0.3">
      <c r="A200" s="16"/>
      <c r="B200" s="23" t="s">
        <v>43</v>
      </c>
      <c r="C200" s="24">
        <v>1031</v>
      </c>
      <c r="D200" s="24">
        <v>874</v>
      </c>
    </row>
    <row r="201" spans="1:4" x14ac:dyDescent="0.3">
      <c r="A201" s="16"/>
      <c r="B201" s="23" t="s">
        <v>13</v>
      </c>
      <c r="C201" s="24">
        <v>548</v>
      </c>
      <c r="D201" s="24">
        <v>1236</v>
      </c>
    </row>
    <row r="202" spans="1:4" x14ac:dyDescent="0.3">
      <c r="A202" s="16"/>
      <c r="B202" s="23" t="s">
        <v>68</v>
      </c>
      <c r="C202" s="24">
        <v>992</v>
      </c>
      <c r="D202" s="24">
        <v>230</v>
      </c>
    </row>
    <row r="203" spans="1:4" x14ac:dyDescent="0.3">
      <c r="A203" s="16"/>
      <c r="B203" s="23" t="s">
        <v>8</v>
      </c>
      <c r="C203" s="24">
        <v>731</v>
      </c>
      <c r="D203" s="24">
        <v>478</v>
      </c>
    </row>
    <row r="204" spans="1:4" x14ac:dyDescent="0.3">
      <c r="A204" s="16"/>
      <c r="B204" s="23" t="s">
        <v>18</v>
      </c>
      <c r="C204" s="24">
        <v>527</v>
      </c>
      <c r="D204" s="24">
        <v>588</v>
      </c>
    </row>
    <row r="205" spans="1:4" x14ac:dyDescent="0.3">
      <c r="A205" s="16"/>
      <c r="B205" s="23" t="s">
        <v>30</v>
      </c>
      <c r="C205" s="24">
        <v>439</v>
      </c>
      <c r="D205" s="24">
        <v>464</v>
      </c>
    </row>
    <row r="206" spans="1:4" x14ac:dyDescent="0.3">
      <c r="A206" s="16"/>
      <c r="B206" s="23" t="s">
        <v>15</v>
      </c>
      <c r="C206" s="24">
        <v>314</v>
      </c>
      <c r="D206" s="24">
        <v>532</v>
      </c>
    </row>
    <row r="207" spans="1:4" x14ac:dyDescent="0.3">
      <c r="A207" s="16"/>
      <c r="B207" s="23" t="s">
        <v>11</v>
      </c>
      <c r="C207" s="24">
        <v>381</v>
      </c>
      <c r="D207" s="24">
        <v>157</v>
      </c>
    </row>
    <row r="208" spans="1:4" x14ac:dyDescent="0.3">
      <c r="A208" s="16"/>
      <c r="B208" s="23" t="s">
        <v>27</v>
      </c>
      <c r="C208" s="24">
        <v>150</v>
      </c>
      <c r="D208" s="24">
        <v>205</v>
      </c>
    </row>
    <row r="209" spans="1:4" x14ac:dyDescent="0.3">
      <c r="A209" s="16"/>
      <c r="B209" s="23" t="s">
        <v>42</v>
      </c>
      <c r="C209" s="24">
        <v>160</v>
      </c>
      <c r="D209" s="24">
        <v>155</v>
      </c>
    </row>
    <row r="210" spans="1:4" x14ac:dyDescent="0.3">
      <c r="A210" s="16"/>
      <c r="B210" s="23" t="s">
        <v>16</v>
      </c>
      <c r="C210" s="24">
        <v>96</v>
      </c>
      <c r="D210" s="24">
        <v>192</v>
      </c>
    </row>
    <row r="211" spans="1:4" x14ac:dyDescent="0.3">
      <c r="A211" s="16"/>
      <c r="B211" s="23" t="s">
        <v>10</v>
      </c>
      <c r="C211" s="24">
        <v>176</v>
      </c>
      <c r="D211" s="24">
        <v>66</v>
      </c>
    </row>
    <row r="212" spans="1:4" x14ac:dyDescent="0.3">
      <c r="A212" s="16"/>
      <c r="B212" s="23" t="s">
        <v>57</v>
      </c>
      <c r="C212" s="24">
        <v>40</v>
      </c>
      <c r="D212" s="24">
        <v>18</v>
      </c>
    </row>
    <row r="213" spans="1:4" x14ac:dyDescent="0.3">
      <c r="A213" s="16"/>
      <c r="B213" s="23" t="s">
        <v>40</v>
      </c>
      <c r="C213" s="24">
        <v>20</v>
      </c>
      <c r="D213" s="24">
        <v>5</v>
      </c>
    </row>
    <row r="214" spans="1:4" x14ac:dyDescent="0.3">
      <c r="A214" s="16"/>
      <c r="B214" s="23" t="s">
        <v>106</v>
      </c>
      <c r="C214" s="24">
        <v>8</v>
      </c>
      <c r="D214" s="24">
        <v>8</v>
      </c>
    </row>
    <row r="215" spans="1:4" x14ac:dyDescent="0.3">
      <c r="A215" s="16"/>
      <c r="B215" s="23" t="s">
        <v>107</v>
      </c>
      <c r="C215" s="24">
        <v>3</v>
      </c>
      <c r="D215" s="24">
        <v>7</v>
      </c>
    </row>
    <row r="216" spans="1:4" x14ac:dyDescent="0.3">
      <c r="A216" s="16"/>
      <c r="B216" s="23" t="s">
        <v>111</v>
      </c>
      <c r="C216" s="24">
        <v>8</v>
      </c>
      <c r="D216" s="24">
        <v>1</v>
      </c>
    </row>
    <row r="217" spans="1:4" x14ac:dyDescent="0.3">
      <c r="A217" s="16"/>
      <c r="B217" s="23" t="s">
        <v>71</v>
      </c>
      <c r="C217" s="24">
        <v>2</v>
      </c>
      <c r="D217" s="24">
        <v>0</v>
      </c>
    </row>
    <row r="218" spans="1:4" x14ac:dyDescent="0.3">
      <c r="A218" s="16"/>
      <c r="B218" s="23" t="s">
        <v>7</v>
      </c>
      <c r="C218" s="24">
        <v>0</v>
      </c>
      <c r="D218" s="24">
        <v>1</v>
      </c>
    </row>
    <row r="219" spans="1:4" x14ac:dyDescent="0.3">
      <c r="A219" s="16"/>
      <c r="B219" s="23" t="s">
        <v>123</v>
      </c>
      <c r="C219" s="24">
        <v>1</v>
      </c>
      <c r="D219" s="24">
        <v>0</v>
      </c>
    </row>
    <row r="220" spans="1:4" x14ac:dyDescent="0.3">
      <c r="A220" s="17"/>
      <c r="B220" s="13" t="s">
        <v>83</v>
      </c>
      <c r="C220" s="18">
        <f>SUM(C184:C219)</f>
        <v>89627</v>
      </c>
      <c r="D220" s="18">
        <f>SUM(D184:D219)</f>
        <v>80561</v>
      </c>
    </row>
    <row r="221" spans="1:4" x14ac:dyDescent="0.3">
      <c r="A221" s="16" t="s">
        <v>124</v>
      </c>
      <c r="B221" s="21" t="s">
        <v>7</v>
      </c>
      <c r="C221" s="22">
        <v>16391</v>
      </c>
      <c r="D221" s="22">
        <v>17812</v>
      </c>
    </row>
    <row r="222" spans="1:4" x14ac:dyDescent="0.3">
      <c r="A222" s="16"/>
      <c r="B222" s="23" t="s">
        <v>36</v>
      </c>
      <c r="C222" s="24">
        <v>3818</v>
      </c>
      <c r="D222" s="24">
        <v>5353</v>
      </c>
    </row>
    <row r="223" spans="1:4" x14ac:dyDescent="0.3">
      <c r="A223" s="16"/>
      <c r="B223" s="23" t="s">
        <v>18</v>
      </c>
      <c r="C223" s="24">
        <v>1686</v>
      </c>
      <c r="D223" s="24">
        <v>2507</v>
      </c>
    </row>
    <row r="224" spans="1:4" x14ac:dyDescent="0.3">
      <c r="A224" s="16"/>
      <c r="B224" s="23" t="s">
        <v>15</v>
      </c>
      <c r="C224" s="24">
        <v>1231</v>
      </c>
      <c r="D224" s="24">
        <v>2473</v>
      </c>
    </row>
    <row r="225" spans="1:4" x14ac:dyDescent="0.3">
      <c r="A225" s="16"/>
      <c r="B225" s="23" t="s">
        <v>17</v>
      </c>
      <c r="C225" s="24">
        <v>1832</v>
      </c>
      <c r="D225" s="24">
        <v>1140</v>
      </c>
    </row>
    <row r="226" spans="1:4" x14ac:dyDescent="0.3">
      <c r="A226" s="16"/>
      <c r="B226" s="23" t="s">
        <v>14</v>
      </c>
      <c r="C226" s="24">
        <v>1187</v>
      </c>
      <c r="D226" s="24">
        <v>1767</v>
      </c>
    </row>
    <row r="227" spans="1:4" x14ac:dyDescent="0.3">
      <c r="A227" s="16"/>
      <c r="B227" s="23" t="s">
        <v>9</v>
      </c>
      <c r="C227" s="24">
        <v>1259</v>
      </c>
      <c r="D227" s="24">
        <v>1464</v>
      </c>
    </row>
    <row r="228" spans="1:4" x14ac:dyDescent="0.3">
      <c r="A228" s="16"/>
      <c r="B228" s="23" t="s">
        <v>22</v>
      </c>
      <c r="C228" s="24">
        <v>870</v>
      </c>
      <c r="D228" s="24">
        <v>1719</v>
      </c>
    </row>
    <row r="229" spans="1:4" x14ac:dyDescent="0.3">
      <c r="A229" s="16"/>
      <c r="B229" s="23" t="s">
        <v>4</v>
      </c>
      <c r="C229" s="24">
        <v>1011</v>
      </c>
      <c r="D229" s="24">
        <v>1519</v>
      </c>
    </row>
    <row r="230" spans="1:4" x14ac:dyDescent="0.3">
      <c r="A230" s="16"/>
      <c r="B230" s="23" t="s">
        <v>33</v>
      </c>
      <c r="C230" s="24">
        <v>774</v>
      </c>
      <c r="D230" s="24">
        <v>1703</v>
      </c>
    </row>
    <row r="231" spans="1:4" x14ac:dyDescent="0.3">
      <c r="A231" s="16"/>
      <c r="B231" s="23" t="s">
        <v>8</v>
      </c>
      <c r="C231" s="24">
        <v>860</v>
      </c>
      <c r="D231" s="24">
        <v>1469</v>
      </c>
    </row>
    <row r="232" spans="1:4" x14ac:dyDescent="0.3">
      <c r="A232" s="16"/>
      <c r="B232" s="23" t="s">
        <v>28</v>
      </c>
      <c r="C232" s="24">
        <v>8</v>
      </c>
      <c r="D232" s="24">
        <v>358</v>
      </c>
    </row>
    <row r="233" spans="1:4" x14ac:dyDescent="0.3">
      <c r="A233" s="16"/>
      <c r="B233" s="23" t="s">
        <v>11</v>
      </c>
      <c r="C233" s="24">
        <v>106</v>
      </c>
      <c r="D233" s="24">
        <v>70</v>
      </c>
    </row>
    <row r="234" spans="1:4" x14ac:dyDescent="0.3">
      <c r="A234" s="16"/>
      <c r="B234" s="23" t="s">
        <v>10</v>
      </c>
      <c r="C234" s="24">
        <v>1</v>
      </c>
      <c r="D234" s="24">
        <v>99</v>
      </c>
    </row>
    <row r="235" spans="1:4" x14ac:dyDescent="0.3">
      <c r="A235" s="16"/>
      <c r="B235" s="23" t="s">
        <v>13</v>
      </c>
      <c r="C235" s="24">
        <v>22</v>
      </c>
      <c r="D235" s="24">
        <v>46</v>
      </c>
    </row>
    <row r="236" spans="1:4" x14ac:dyDescent="0.3">
      <c r="A236" s="16"/>
      <c r="B236" s="23" t="s">
        <v>116</v>
      </c>
      <c r="C236" s="24">
        <v>1</v>
      </c>
      <c r="D236" s="24">
        <v>0</v>
      </c>
    </row>
    <row r="237" spans="1:4" x14ac:dyDescent="0.3">
      <c r="A237" s="16"/>
      <c r="B237" s="25" t="s">
        <v>29</v>
      </c>
      <c r="C237" s="26">
        <v>1</v>
      </c>
      <c r="D237" s="26">
        <v>0</v>
      </c>
    </row>
    <row r="238" spans="1:4" x14ac:dyDescent="0.3">
      <c r="A238" s="17"/>
      <c r="B238" s="51" t="s">
        <v>83</v>
      </c>
      <c r="C238" s="18">
        <f>SUM(C221:C237)</f>
        <v>31058</v>
      </c>
      <c r="D238" s="18">
        <f>SUM(D221:D237)</f>
        <v>39499</v>
      </c>
    </row>
    <row r="239" spans="1:4" x14ac:dyDescent="0.3">
      <c r="A239" s="51" t="s">
        <v>100</v>
      </c>
      <c r="B239" s="52"/>
      <c r="C239" s="18">
        <v>6990</v>
      </c>
      <c r="D239" s="18">
        <v>7881</v>
      </c>
    </row>
    <row r="240" spans="1:4" ht="29.25" customHeight="1" x14ac:dyDescent="0.3">
      <c r="A240" s="14" t="s">
        <v>84</v>
      </c>
      <c r="B240" s="13"/>
      <c r="C240" s="36">
        <f>C23+C49+C77+C100+C112+C126+C144+C183+C220+C238+C239</f>
        <v>1458313</v>
      </c>
      <c r="D240" s="36">
        <f>D23+D49+D77+D100+D112+D126+D144+D183+D220+D238+D239</f>
        <v>1381855</v>
      </c>
    </row>
    <row r="241" spans="1:26" s="11" customFormat="1" ht="20.25" customHeight="1" x14ac:dyDescent="0.3">
      <c r="A241" s="55" t="s">
        <v>103</v>
      </c>
      <c r="B241" s="55"/>
      <c r="C241" s="55"/>
      <c r="D241" s="55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 spans="1:26" ht="26.25" customHeight="1" x14ac:dyDescent="0.3">
      <c r="A242" s="56" t="s">
        <v>125</v>
      </c>
      <c r="B242" s="56"/>
      <c r="C242" s="56"/>
      <c r="D242" s="56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</row>
    <row r="243" spans="1:26" ht="15.75" customHeight="1" x14ac:dyDescent="0.3">
      <c r="A243" s="57" t="s">
        <v>126</v>
      </c>
      <c r="B243" s="57"/>
      <c r="C243" s="57"/>
      <c r="D243" s="5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</row>
    <row r="245" spans="1:26" x14ac:dyDescent="0.3">
      <c r="B245" s="7"/>
    </row>
    <row r="247" spans="1:26" x14ac:dyDescent="0.3">
      <c r="B247" s="7"/>
    </row>
    <row r="249" spans="1:26" x14ac:dyDescent="0.3">
      <c r="B249" s="7"/>
    </row>
  </sheetData>
  <sortState xmlns:xlrd2="http://schemas.microsoft.com/office/spreadsheetml/2017/richdata2" ref="B78:D99">
    <sortCondition descending="1" ref="C78:C99"/>
  </sortState>
  <mergeCells count="5">
    <mergeCell ref="A2:D2"/>
    <mergeCell ref="A3:D3"/>
    <mergeCell ref="A241:D241"/>
    <mergeCell ref="A242:D242"/>
    <mergeCell ref="A243:D243"/>
  </mergeCells>
  <pageMargins left="1.2598425196850394" right="0.70866141732283472" top="0.39370078740157483" bottom="0.70866141732283472" header="0.31496062992125984" footer="0.31496062992125984"/>
  <pageSetup paperSize="9" scale="66" fitToHeight="4" orientation="portrait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5" manualBreakCount="5">
    <brk id="49" max="4" man="1"/>
    <brk id="100" max="4" man="1"/>
    <brk id="144" max="4" man="1"/>
    <brk id="219" max="4" man="1"/>
    <brk id="234" max="4" man="1"/>
  </rowBreaks>
  <ignoredErrors>
    <ignoredError sqref="D23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B294"/>
  <sheetViews>
    <sheetView showGridLines="0" zoomScaleNormal="100" workbookViewId="0">
      <pane ySplit="5" topLeftCell="A6" activePane="bottomLeft" state="frozen"/>
      <selection activeCell="G5" sqref="G5"/>
      <selection pane="bottomLeft" activeCell="M22" sqref="M22"/>
    </sheetView>
  </sheetViews>
  <sheetFormatPr defaultColWidth="9.140625" defaultRowHeight="15" x14ac:dyDescent="0.3"/>
  <cols>
    <col min="1" max="1" width="27.7109375" style="3" customWidth="1"/>
    <col min="2" max="2" width="29" style="1" customWidth="1"/>
    <col min="3" max="4" width="11.7109375" style="2" customWidth="1"/>
    <col min="5" max="6" width="11.7109375" style="1" customWidth="1"/>
    <col min="7" max="16384" width="9.140625" style="1"/>
  </cols>
  <sheetData>
    <row r="2" spans="1:6" x14ac:dyDescent="0.3">
      <c r="A2" s="53" t="s">
        <v>0</v>
      </c>
      <c r="B2" s="53"/>
      <c r="C2" s="53"/>
      <c r="D2" s="53"/>
      <c r="E2" s="53"/>
      <c r="F2" s="53"/>
    </row>
    <row r="3" spans="1:6" x14ac:dyDescent="0.3">
      <c r="A3" s="54" t="s">
        <v>1</v>
      </c>
      <c r="B3" s="54"/>
      <c r="C3" s="54"/>
      <c r="D3" s="54"/>
      <c r="E3" s="54"/>
      <c r="F3" s="54"/>
    </row>
    <row r="5" spans="1:6" s="10" customFormat="1" ht="30" customHeight="1" x14ac:dyDescent="0.2">
      <c r="A5" s="8" t="s">
        <v>81</v>
      </c>
      <c r="B5" s="9" t="s">
        <v>82</v>
      </c>
      <c r="C5" s="12">
        <v>2019</v>
      </c>
      <c r="D5" s="12">
        <v>2018</v>
      </c>
      <c r="E5" s="12">
        <v>2017</v>
      </c>
      <c r="F5" s="12">
        <v>2016</v>
      </c>
    </row>
    <row r="6" spans="1:6" x14ac:dyDescent="0.3">
      <c r="A6" s="20" t="s">
        <v>85</v>
      </c>
      <c r="B6" s="21" t="s">
        <v>78</v>
      </c>
      <c r="C6" s="22">
        <v>7843</v>
      </c>
      <c r="D6" s="22">
        <v>7931</v>
      </c>
      <c r="E6" s="22">
        <v>7854</v>
      </c>
      <c r="F6" s="22">
        <v>8323</v>
      </c>
    </row>
    <row r="7" spans="1:6" x14ac:dyDescent="0.3">
      <c r="A7" s="16"/>
      <c r="B7" s="23" t="s">
        <v>6</v>
      </c>
      <c r="C7" s="24">
        <v>1135</v>
      </c>
      <c r="D7" s="24">
        <v>179</v>
      </c>
      <c r="E7" s="24">
        <v>174</v>
      </c>
      <c r="F7" s="24">
        <v>286</v>
      </c>
    </row>
    <row r="8" spans="1:6" x14ac:dyDescent="0.3">
      <c r="A8" s="16"/>
      <c r="B8" s="23" t="s">
        <v>7</v>
      </c>
      <c r="C8" s="24">
        <v>176793</v>
      </c>
      <c r="D8" s="24">
        <v>166636</v>
      </c>
      <c r="E8" s="24">
        <v>203056</v>
      </c>
      <c r="F8" s="24">
        <v>195096</v>
      </c>
    </row>
    <row r="9" spans="1:6" x14ac:dyDescent="0.3">
      <c r="A9" s="16"/>
      <c r="B9" s="23" t="s">
        <v>8</v>
      </c>
      <c r="C9" s="24">
        <v>14171</v>
      </c>
      <c r="D9" s="24">
        <v>10786</v>
      </c>
      <c r="E9" s="24">
        <v>9489</v>
      </c>
      <c r="F9" s="24">
        <v>6545</v>
      </c>
    </row>
    <row r="10" spans="1:6" x14ac:dyDescent="0.3">
      <c r="A10" s="16"/>
      <c r="B10" s="23" t="s">
        <v>10</v>
      </c>
      <c r="C10" s="24">
        <v>11468</v>
      </c>
      <c r="D10" s="24">
        <v>11622</v>
      </c>
      <c r="E10" s="24">
        <v>15742</v>
      </c>
      <c r="F10" s="24">
        <v>13442</v>
      </c>
    </row>
    <row r="11" spans="1:6" x14ac:dyDescent="0.3">
      <c r="A11" s="16"/>
      <c r="B11" s="23" t="s">
        <v>11</v>
      </c>
      <c r="C11" s="24">
        <v>12849</v>
      </c>
      <c r="D11" s="24">
        <v>10666</v>
      </c>
      <c r="E11" s="24">
        <v>7938</v>
      </c>
      <c r="F11" s="24">
        <v>5712</v>
      </c>
    </row>
    <row r="12" spans="1:6" x14ac:dyDescent="0.3">
      <c r="A12" s="16"/>
      <c r="B12" s="23" t="s">
        <v>52</v>
      </c>
      <c r="C12" s="24">
        <v>924</v>
      </c>
      <c r="D12" s="24">
        <v>0</v>
      </c>
      <c r="E12" s="24">
        <v>0</v>
      </c>
      <c r="F12" s="24">
        <v>0</v>
      </c>
    </row>
    <row r="13" spans="1:6" x14ac:dyDescent="0.3">
      <c r="A13" s="16"/>
      <c r="B13" s="23" t="s">
        <v>12</v>
      </c>
      <c r="C13" s="24">
        <v>35283</v>
      </c>
      <c r="D13" s="24">
        <v>24623</v>
      </c>
      <c r="E13" s="24">
        <v>26668</v>
      </c>
      <c r="F13" s="24">
        <v>28326</v>
      </c>
    </row>
    <row r="14" spans="1:6" x14ac:dyDescent="0.3">
      <c r="A14" s="16"/>
      <c r="B14" s="23" t="s">
        <v>27</v>
      </c>
      <c r="C14" s="24">
        <v>4268</v>
      </c>
      <c r="D14" s="24">
        <v>2734</v>
      </c>
      <c r="E14" s="24">
        <v>1076</v>
      </c>
      <c r="F14" s="24">
        <v>1022</v>
      </c>
    </row>
    <row r="15" spans="1:6" x14ac:dyDescent="0.3">
      <c r="A15" s="16"/>
      <c r="B15" s="23" t="s">
        <v>9</v>
      </c>
      <c r="C15" s="24">
        <v>22160</v>
      </c>
      <c r="D15" s="24">
        <v>21869</v>
      </c>
      <c r="E15" s="24">
        <v>16013</v>
      </c>
      <c r="F15" s="24">
        <v>16100</v>
      </c>
    </row>
    <row r="16" spans="1:6" x14ac:dyDescent="0.3">
      <c r="A16" s="16"/>
      <c r="B16" s="23" t="s">
        <v>14</v>
      </c>
      <c r="C16" s="24">
        <v>5728</v>
      </c>
      <c r="D16" s="24">
        <v>6342</v>
      </c>
      <c r="E16" s="24">
        <v>6834</v>
      </c>
      <c r="F16" s="24">
        <v>7232</v>
      </c>
    </row>
    <row r="17" spans="1:6" x14ac:dyDescent="0.3">
      <c r="A17" s="16"/>
      <c r="B17" s="23" t="s">
        <v>15</v>
      </c>
      <c r="C17" s="24">
        <v>9062</v>
      </c>
      <c r="D17" s="24">
        <v>8747</v>
      </c>
      <c r="E17" s="24">
        <v>8531</v>
      </c>
      <c r="F17" s="24">
        <v>9320</v>
      </c>
    </row>
    <row r="18" spans="1:6" x14ac:dyDescent="0.3">
      <c r="A18" s="16"/>
      <c r="B18" s="23" t="s">
        <v>28</v>
      </c>
      <c r="C18" s="24">
        <v>1362</v>
      </c>
      <c r="D18" s="24">
        <v>1248</v>
      </c>
      <c r="E18" s="24">
        <v>1424</v>
      </c>
      <c r="F18" s="24">
        <v>1812</v>
      </c>
    </row>
    <row r="19" spans="1:6" x14ac:dyDescent="0.3">
      <c r="A19" s="16"/>
      <c r="B19" s="23" t="s">
        <v>29</v>
      </c>
      <c r="C19" s="24">
        <v>909</v>
      </c>
      <c r="D19" s="24">
        <v>1213</v>
      </c>
      <c r="E19" s="24">
        <v>1048</v>
      </c>
      <c r="F19" s="24">
        <v>1000</v>
      </c>
    </row>
    <row r="20" spans="1:6" x14ac:dyDescent="0.3">
      <c r="A20" s="16"/>
      <c r="B20" s="23" t="s">
        <v>16</v>
      </c>
      <c r="C20" s="24">
        <v>11176</v>
      </c>
      <c r="D20" s="24">
        <v>12774</v>
      </c>
      <c r="E20" s="24">
        <v>12106</v>
      </c>
      <c r="F20" s="24">
        <v>3966</v>
      </c>
    </row>
    <row r="21" spans="1:6" x14ac:dyDescent="0.3">
      <c r="A21" s="16"/>
      <c r="B21" s="23" t="s">
        <v>77</v>
      </c>
      <c r="C21" s="24">
        <v>16263</v>
      </c>
      <c r="D21" s="24">
        <v>13642</v>
      </c>
      <c r="E21" s="24">
        <v>12921</v>
      </c>
      <c r="F21" s="24">
        <v>13481</v>
      </c>
    </row>
    <row r="22" spans="1:6" x14ac:dyDescent="0.3">
      <c r="A22" s="16"/>
      <c r="B22" s="23" t="s">
        <v>18</v>
      </c>
      <c r="C22" s="24">
        <v>17466</v>
      </c>
      <c r="D22" s="24">
        <v>18227</v>
      </c>
      <c r="E22" s="24">
        <v>16206</v>
      </c>
      <c r="F22" s="24">
        <v>12224</v>
      </c>
    </row>
    <row r="23" spans="1:6" x14ac:dyDescent="0.3">
      <c r="A23" s="16"/>
      <c r="B23" s="25" t="s">
        <v>66</v>
      </c>
      <c r="C23" s="26">
        <v>0</v>
      </c>
      <c r="D23" s="26">
        <v>3</v>
      </c>
      <c r="E23" s="26">
        <v>3</v>
      </c>
      <c r="F23" s="26">
        <v>8</v>
      </c>
    </row>
    <row r="24" spans="1:6" x14ac:dyDescent="0.3">
      <c r="A24" s="17"/>
      <c r="B24" s="13" t="s">
        <v>83</v>
      </c>
      <c r="C24" s="18">
        <f>SUM(C6:C23)</f>
        <v>348860</v>
      </c>
      <c r="D24" s="18">
        <f>SUM(D6:D23)</f>
        <v>319242</v>
      </c>
      <c r="E24" s="18">
        <f>SUM(E6:E23)</f>
        <v>347083</v>
      </c>
      <c r="F24" s="18">
        <f>SUM(F6:F23)</f>
        <v>323895</v>
      </c>
    </row>
    <row r="25" spans="1:6" x14ac:dyDescent="0.3">
      <c r="A25" s="20" t="s">
        <v>86</v>
      </c>
      <c r="B25" s="21" t="s">
        <v>20</v>
      </c>
      <c r="C25" s="22">
        <v>274</v>
      </c>
      <c r="D25" s="22">
        <v>5850</v>
      </c>
      <c r="E25" s="22">
        <v>7067</v>
      </c>
      <c r="F25" s="22">
        <v>7554</v>
      </c>
    </row>
    <row r="26" spans="1:6" x14ac:dyDescent="0.3">
      <c r="A26" s="15"/>
      <c r="B26" s="23" t="s">
        <v>21</v>
      </c>
      <c r="C26" s="24">
        <v>7285</v>
      </c>
      <c r="D26" s="24">
        <v>6327</v>
      </c>
      <c r="E26" s="24">
        <v>5672</v>
      </c>
      <c r="F26" s="24">
        <v>6565</v>
      </c>
    </row>
    <row r="27" spans="1:6" x14ac:dyDescent="0.3">
      <c r="A27" s="15"/>
      <c r="B27" s="23" t="s">
        <v>33</v>
      </c>
      <c r="C27" s="24">
        <v>488</v>
      </c>
      <c r="D27" s="24">
        <v>356</v>
      </c>
      <c r="E27" s="24">
        <v>346</v>
      </c>
      <c r="F27" s="24">
        <v>226</v>
      </c>
    </row>
    <row r="28" spans="1:6" x14ac:dyDescent="0.3">
      <c r="A28" s="16"/>
      <c r="B28" s="23" t="s">
        <v>78</v>
      </c>
      <c r="C28" s="24">
        <v>40935</v>
      </c>
      <c r="D28" s="24">
        <v>41528</v>
      </c>
      <c r="E28" s="24">
        <v>43271</v>
      </c>
      <c r="F28" s="24">
        <v>25850</v>
      </c>
    </row>
    <row r="29" spans="1:6" x14ac:dyDescent="0.3">
      <c r="A29" s="16"/>
      <c r="B29" s="23" t="s">
        <v>22</v>
      </c>
      <c r="C29" s="24">
        <v>36240</v>
      </c>
      <c r="D29" s="24">
        <v>30359</v>
      </c>
      <c r="E29" s="24">
        <v>29253</v>
      </c>
      <c r="F29" s="24">
        <v>22971</v>
      </c>
    </row>
    <row r="30" spans="1:6" x14ac:dyDescent="0.3">
      <c r="A30" s="16"/>
      <c r="B30" s="23" t="s">
        <v>6</v>
      </c>
      <c r="C30" s="24">
        <v>685</v>
      </c>
      <c r="D30" s="24">
        <v>236</v>
      </c>
      <c r="E30" s="24">
        <v>0</v>
      </c>
      <c r="F30" s="24">
        <v>0</v>
      </c>
    </row>
    <row r="31" spans="1:6" x14ac:dyDescent="0.3">
      <c r="A31" s="16"/>
      <c r="B31" s="23" t="s">
        <v>7</v>
      </c>
      <c r="C31" s="24">
        <v>343</v>
      </c>
      <c r="D31" s="24">
        <v>19966</v>
      </c>
      <c r="E31" s="24">
        <v>35201</v>
      </c>
      <c r="F31" s="24">
        <v>44302</v>
      </c>
    </row>
    <row r="32" spans="1:6" x14ac:dyDescent="0.3">
      <c r="A32" s="16"/>
      <c r="B32" s="23" t="s">
        <v>8</v>
      </c>
      <c r="C32" s="24">
        <v>31793</v>
      </c>
      <c r="D32" s="24">
        <v>39686</v>
      </c>
      <c r="E32" s="24">
        <v>40708</v>
      </c>
      <c r="F32" s="24">
        <v>42607</v>
      </c>
    </row>
    <row r="33" spans="1:6" x14ac:dyDescent="0.3">
      <c r="A33" s="16"/>
      <c r="B33" s="23" t="s">
        <v>23</v>
      </c>
      <c r="C33" s="24">
        <v>1981</v>
      </c>
      <c r="D33" s="24">
        <v>2431</v>
      </c>
      <c r="E33" s="24">
        <v>2898</v>
      </c>
      <c r="F33" s="24">
        <v>2584</v>
      </c>
    </row>
    <row r="34" spans="1:6" x14ac:dyDescent="0.3">
      <c r="A34" s="16"/>
      <c r="B34" s="23" t="s">
        <v>10</v>
      </c>
      <c r="C34" s="24">
        <v>7672</v>
      </c>
      <c r="D34" s="24">
        <v>7798</v>
      </c>
      <c r="E34" s="24">
        <v>10481</v>
      </c>
      <c r="F34" s="24">
        <v>11097</v>
      </c>
    </row>
    <row r="35" spans="1:6" x14ac:dyDescent="0.3">
      <c r="A35" s="16"/>
      <c r="B35" s="23" t="s">
        <v>11</v>
      </c>
      <c r="C35" s="24">
        <v>3432</v>
      </c>
      <c r="D35" s="24">
        <v>4568</v>
      </c>
      <c r="E35" s="24">
        <v>9978</v>
      </c>
      <c r="F35" s="24">
        <v>11391</v>
      </c>
    </row>
    <row r="36" spans="1:6" x14ac:dyDescent="0.3">
      <c r="A36" s="16"/>
      <c r="B36" s="23" t="s">
        <v>24</v>
      </c>
      <c r="C36" s="24">
        <v>58756</v>
      </c>
      <c r="D36" s="24">
        <v>48563</v>
      </c>
      <c r="E36" s="24">
        <v>60333</v>
      </c>
      <c r="F36" s="24">
        <v>65666</v>
      </c>
    </row>
    <row r="37" spans="1:6" x14ac:dyDescent="0.3">
      <c r="A37" s="16"/>
      <c r="B37" s="23" t="s">
        <v>25</v>
      </c>
      <c r="C37" s="24">
        <v>1679</v>
      </c>
      <c r="D37" s="24">
        <v>1619</v>
      </c>
      <c r="E37" s="24">
        <v>1647</v>
      </c>
      <c r="F37" s="24">
        <v>1720</v>
      </c>
    </row>
    <row r="38" spans="1:6" x14ac:dyDescent="0.3">
      <c r="A38" s="16"/>
      <c r="B38" s="23" t="s">
        <v>26</v>
      </c>
      <c r="C38" s="24">
        <v>11772</v>
      </c>
      <c r="D38" s="24">
        <v>11369</v>
      </c>
      <c r="E38" s="24">
        <v>15652</v>
      </c>
      <c r="F38" s="24">
        <v>15035</v>
      </c>
    </row>
    <row r="39" spans="1:6" x14ac:dyDescent="0.3">
      <c r="A39" s="16"/>
      <c r="B39" s="23" t="s">
        <v>76</v>
      </c>
      <c r="C39" s="24">
        <v>8362</v>
      </c>
      <c r="D39" s="24">
        <v>14331</v>
      </c>
      <c r="E39" s="24">
        <v>16844</v>
      </c>
      <c r="F39" s="24">
        <v>10460</v>
      </c>
    </row>
    <row r="40" spans="1:6" x14ac:dyDescent="0.3">
      <c r="A40" s="16"/>
      <c r="B40" s="23" t="s">
        <v>9</v>
      </c>
      <c r="C40" s="24">
        <v>22351</v>
      </c>
      <c r="D40" s="24">
        <v>22307</v>
      </c>
      <c r="E40" s="24">
        <v>28652</v>
      </c>
      <c r="F40" s="24">
        <v>30125</v>
      </c>
    </row>
    <row r="41" spans="1:6" x14ac:dyDescent="0.3">
      <c r="A41" s="16"/>
      <c r="B41" s="23" t="s">
        <v>14</v>
      </c>
      <c r="C41" s="24">
        <v>30228</v>
      </c>
      <c r="D41" s="24">
        <v>32978</v>
      </c>
      <c r="E41" s="24">
        <v>35884</v>
      </c>
      <c r="F41" s="24">
        <v>33925</v>
      </c>
    </row>
    <row r="42" spans="1:6" x14ac:dyDescent="0.3">
      <c r="A42" s="16"/>
      <c r="B42" s="23" t="s">
        <v>15</v>
      </c>
      <c r="C42" s="24">
        <v>41881</v>
      </c>
      <c r="D42" s="24">
        <v>50382</v>
      </c>
      <c r="E42" s="24">
        <v>51066</v>
      </c>
      <c r="F42" s="24">
        <v>47672</v>
      </c>
    </row>
    <row r="43" spans="1:6" x14ac:dyDescent="0.3">
      <c r="A43" s="16"/>
      <c r="B43" s="23" t="s">
        <v>28</v>
      </c>
      <c r="C43" s="24">
        <v>5777</v>
      </c>
      <c r="D43" s="24">
        <v>5655</v>
      </c>
      <c r="E43" s="24">
        <v>5505</v>
      </c>
      <c r="F43" s="24">
        <v>5482</v>
      </c>
    </row>
    <row r="44" spans="1:6" x14ac:dyDescent="0.3">
      <c r="A44" s="16"/>
      <c r="B44" s="23" t="s">
        <v>29</v>
      </c>
      <c r="C44" s="24">
        <v>7082</v>
      </c>
      <c r="D44" s="24">
        <v>7683</v>
      </c>
      <c r="E44" s="24">
        <v>7784</v>
      </c>
      <c r="F44" s="24">
        <v>6524</v>
      </c>
    </row>
    <row r="45" spans="1:6" x14ac:dyDescent="0.3">
      <c r="A45" s="16"/>
      <c r="B45" s="23" t="s">
        <v>16</v>
      </c>
      <c r="C45" s="24">
        <v>10054</v>
      </c>
      <c r="D45" s="24">
        <v>9038</v>
      </c>
      <c r="E45" s="24">
        <v>5296</v>
      </c>
      <c r="F45" s="24">
        <v>4177</v>
      </c>
    </row>
    <row r="46" spans="1:6" x14ac:dyDescent="0.3">
      <c r="A46" s="16"/>
      <c r="B46" s="23" t="s">
        <v>77</v>
      </c>
      <c r="C46" s="24">
        <v>36728</v>
      </c>
      <c r="D46" s="24">
        <v>39315</v>
      </c>
      <c r="E46" s="24">
        <v>36748</v>
      </c>
      <c r="F46" s="24">
        <v>35232</v>
      </c>
    </row>
    <row r="47" spans="1:6" x14ac:dyDescent="0.3">
      <c r="A47" s="16"/>
      <c r="B47" s="23" t="s">
        <v>18</v>
      </c>
      <c r="C47" s="24">
        <v>34631</v>
      </c>
      <c r="D47" s="24">
        <v>41107</v>
      </c>
      <c r="E47" s="24">
        <v>39501</v>
      </c>
      <c r="F47" s="24">
        <v>43122</v>
      </c>
    </row>
    <row r="48" spans="1:6" x14ac:dyDescent="0.3">
      <c r="A48" s="16"/>
      <c r="B48" s="25" t="s">
        <v>66</v>
      </c>
      <c r="C48" s="26">
        <v>0</v>
      </c>
      <c r="D48" s="26">
        <v>1</v>
      </c>
      <c r="E48" s="26">
        <v>1</v>
      </c>
      <c r="F48" s="26">
        <v>8</v>
      </c>
    </row>
    <row r="49" spans="1:6" x14ac:dyDescent="0.3">
      <c r="A49" s="17"/>
      <c r="B49" s="13" t="s">
        <v>83</v>
      </c>
      <c r="C49" s="18">
        <f>SUM(C25:C48)</f>
        <v>400429</v>
      </c>
      <c r="D49" s="18">
        <f>SUM(D25:D48)</f>
        <v>443453</v>
      </c>
      <c r="E49" s="18">
        <f>SUM(E25:E48)</f>
        <v>489788</v>
      </c>
      <c r="F49" s="18">
        <f>SUM(F25:F48)</f>
        <v>474295</v>
      </c>
    </row>
    <row r="50" spans="1:6" x14ac:dyDescent="0.3">
      <c r="A50" s="16" t="s">
        <v>87</v>
      </c>
      <c r="B50" s="21" t="s">
        <v>20</v>
      </c>
      <c r="C50" s="22">
        <v>9637</v>
      </c>
      <c r="D50" s="22">
        <v>17066</v>
      </c>
      <c r="E50" s="22">
        <v>20774</v>
      </c>
      <c r="F50" s="22">
        <v>23798</v>
      </c>
    </row>
    <row r="51" spans="1:6" x14ac:dyDescent="0.3">
      <c r="A51" s="16"/>
      <c r="B51" s="23" t="s">
        <v>21</v>
      </c>
      <c r="C51" s="24">
        <v>12088</v>
      </c>
      <c r="D51" s="24">
        <v>14250</v>
      </c>
      <c r="E51" s="24">
        <v>14160</v>
      </c>
      <c r="F51" s="24">
        <v>17815</v>
      </c>
    </row>
    <row r="52" spans="1:6" x14ac:dyDescent="0.3">
      <c r="A52" s="16"/>
      <c r="B52" s="23" t="s">
        <v>33</v>
      </c>
      <c r="C52" s="24">
        <v>13246</v>
      </c>
      <c r="D52" s="24">
        <v>13588</v>
      </c>
      <c r="E52" s="24">
        <v>13623</v>
      </c>
      <c r="F52" s="24">
        <v>12379</v>
      </c>
    </row>
    <row r="53" spans="1:6" x14ac:dyDescent="0.3">
      <c r="A53" s="16"/>
      <c r="B53" s="23" t="s">
        <v>78</v>
      </c>
      <c r="C53" s="24">
        <v>4329</v>
      </c>
      <c r="D53" s="24">
        <v>2838</v>
      </c>
      <c r="E53" s="24">
        <v>3051</v>
      </c>
      <c r="F53" s="24">
        <v>3730</v>
      </c>
    </row>
    <row r="54" spans="1:6" x14ac:dyDescent="0.3">
      <c r="A54" s="16"/>
      <c r="B54" s="23" t="s">
        <v>7</v>
      </c>
      <c r="C54" s="24">
        <v>26298</v>
      </c>
      <c r="D54" s="24">
        <v>40326</v>
      </c>
      <c r="E54" s="24">
        <v>55847</v>
      </c>
      <c r="F54" s="24">
        <v>31594</v>
      </c>
    </row>
    <row r="55" spans="1:6" x14ac:dyDescent="0.3">
      <c r="A55" s="16"/>
      <c r="B55" s="23" t="s">
        <v>8</v>
      </c>
      <c r="C55" s="24">
        <v>15656</v>
      </c>
      <c r="D55" s="24">
        <v>12777</v>
      </c>
      <c r="E55" s="24">
        <v>13598</v>
      </c>
      <c r="F55" s="24">
        <v>13779</v>
      </c>
    </row>
    <row r="56" spans="1:6" x14ac:dyDescent="0.3">
      <c r="A56" s="16"/>
      <c r="B56" s="23" t="s">
        <v>23</v>
      </c>
      <c r="C56" s="24">
        <v>1822</v>
      </c>
      <c r="D56" s="24">
        <v>1674</v>
      </c>
      <c r="E56" s="24">
        <v>1230</v>
      </c>
      <c r="F56" s="24">
        <v>1330</v>
      </c>
    </row>
    <row r="57" spans="1:6" x14ac:dyDescent="0.3">
      <c r="A57" s="16"/>
      <c r="B57" s="23" t="s">
        <v>10</v>
      </c>
      <c r="C57" s="24">
        <v>1462</v>
      </c>
      <c r="D57" s="24">
        <v>2543</v>
      </c>
      <c r="E57" s="24">
        <v>3398</v>
      </c>
      <c r="F57" s="24">
        <v>1536</v>
      </c>
    </row>
    <row r="58" spans="1:6" x14ac:dyDescent="0.3">
      <c r="A58" s="16"/>
      <c r="B58" s="23" t="s">
        <v>11</v>
      </c>
      <c r="C58" s="24">
        <v>2919</v>
      </c>
      <c r="D58" s="24">
        <v>1064</v>
      </c>
      <c r="E58" s="24">
        <v>1985</v>
      </c>
      <c r="F58" s="24">
        <v>2675</v>
      </c>
    </row>
    <row r="59" spans="1:6" x14ac:dyDescent="0.3">
      <c r="A59" s="16"/>
      <c r="B59" s="23" t="s">
        <v>25</v>
      </c>
      <c r="C59" s="24">
        <v>1759</v>
      </c>
      <c r="D59" s="24">
        <v>855</v>
      </c>
      <c r="E59" s="24">
        <v>1313</v>
      </c>
      <c r="F59" s="24">
        <v>1096</v>
      </c>
    </row>
    <row r="60" spans="1:6" x14ac:dyDescent="0.3">
      <c r="A60" s="16"/>
      <c r="B60" s="23" t="s">
        <v>36</v>
      </c>
      <c r="C60" s="24">
        <v>23588</v>
      </c>
      <c r="D60" s="24">
        <v>17809</v>
      </c>
      <c r="E60" s="24">
        <v>19769</v>
      </c>
      <c r="F60" s="24">
        <v>21310</v>
      </c>
    </row>
    <row r="61" spans="1:6" x14ac:dyDescent="0.3">
      <c r="A61" s="16"/>
      <c r="B61" s="23" t="s">
        <v>76</v>
      </c>
      <c r="C61" s="24">
        <v>1530</v>
      </c>
      <c r="D61" s="24">
        <v>2550</v>
      </c>
      <c r="E61" s="24">
        <v>2687</v>
      </c>
      <c r="F61" s="24">
        <v>2773</v>
      </c>
    </row>
    <row r="62" spans="1:6" x14ac:dyDescent="0.3">
      <c r="A62" s="16"/>
      <c r="B62" s="23" t="s">
        <v>9</v>
      </c>
      <c r="C62" s="24">
        <v>7630</v>
      </c>
      <c r="D62" s="24">
        <v>5635</v>
      </c>
      <c r="E62" s="24">
        <v>10186</v>
      </c>
      <c r="F62" s="24">
        <v>12858</v>
      </c>
    </row>
    <row r="63" spans="1:6" x14ac:dyDescent="0.3">
      <c r="A63" s="16"/>
      <c r="B63" s="23" t="s">
        <v>14</v>
      </c>
      <c r="C63" s="24">
        <v>14777</v>
      </c>
      <c r="D63" s="24">
        <v>15103</v>
      </c>
      <c r="E63" s="24">
        <v>15073</v>
      </c>
      <c r="F63" s="24">
        <v>18858</v>
      </c>
    </row>
    <row r="64" spans="1:6" x14ac:dyDescent="0.3">
      <c r="A64" s="16"/>
      <c r="B64" s="23" t="s">
        <v>15</v>
      </c>
      <c r="C64" s="24">
        <v>5490</v>
      </c>
      <c r="D64" s="24">
        <v>9092</v>
      </c>
      <c r="E64" s="24">
        <v>13549</v>
      </c>
      <c r="F64" s="24">
        <v>9315</v>
      </c>
    </row>
    <row r="65" spans="1:6" x14ac:dyDescent="0.3">
      <c r="A65" s="16"/>
      <c r="B65" s="23" t="s">
        <v>28</v>
      </c>
      <c r="C65" s="24">
        <v>4323</v>
      </c>
      <c r="D65" s="24">
        <v>3711</v>
      </c>
      <c r="E65" s="24">
        <v>5336</v>
      </c>
      <c r="F65" s="24">
        <v>5947</v>
      </c>
    </row>
    <row r="66" spans="1:6" x14ac:dyDescent="0.3">
      <c r="A66" s="16"/>
      <c r="B66" s="23" t="s">
        <v>29</v>
      </c>
      <c r="C66" s="24">
        <v>8577</v>
      </c>
      <c r="D66" s="24">
        <v>8326</v>
      </c>
      <c r="E66" s="24">
        <v>9931</v>
      </c>
      <c r="F66" s="24">
        <v>8467</v>
      </c>
    </row>
    <row r="67" spans="1:6" x14ac:dyDescent="0.3">
      <c r="A67" s="16"/>
      <c r="B67" s="23" t="s">
        <v>30</v>
      </c>
      <c r="C67" s="24">
        <v>1846</v>
      </c>
      <c r="D67" s="24">
        <v>2345</v>
      </c>
      <c r="E67" s="24">
        <v>1790</v>
      </c>
      <c r="F67" s="24">
        <v>1903</v>
      </c>
    </row>
    <row r="68" spans="1:6" x14ac:dyDescent="0.3">
      <c r="A68" s="16"/>
      <c r="B68" s="23" t="s">
        <v>77</v>
      </c>
      <c r="C68" s="24">
        <v>10646</v>
      </c>
      <c r="D68" s="24">
        <v>8286</v>
      </c>
      <c r="E68" s="24">
        <v>9945</v>
      </c>
      <c r="F68" s="24">
        <v>11869</v>
      </c>
    </row>
    <row r="69" spans="1:6" x14ac:dyDescent="0.3">
      <c r="A69" s="16"/>
      <c r="B69" s="23" t="s">
        <v>18</v>
      </c>
      <c r="C69" s="24">
        <v>27377</v>
      </c>
      <c r="D69" s="24">
        <v>35863</v>
      </c>
      <c r="E69" s="24">
        <v>42612</v>
      </c>
      <c r="F69" s="24">
        <v>47791</v>
      </c>
    </row>
    <row r="70" spans="1:6" x14ac:dyDescent="0.3">
      <c r="A70" s="16"/>
      <c r="B70" s="23" t="s">
        <v>34</v>
      </c>
      <c r="C70" s="24">
        <v>3054</v>
      </c>
      <c r="D70" s="24">
        <v>5290</v>
      </c>
      <c r="E70" s="24">
        <v>6701</v>
      </c>
      <c r="F70" s="24">
        <v>6667</v>
      </c>
    </row>
    <row r="71" spans="1:6" x14ac:dyDescent="0.3">
      <c r="A71" s="16"/>
      <c r="B71" s="25" t="s">
        <v>66</v>
      </c>
      <c r="C71" s="26">
        <v>2</v>
      </c>
      <c r="D71" s="26">
        <v>1</v>
      </c>
      <c r="E71" s="26">
        <v>1</v>
      </c>
      <c r="F71" s="26">
        <v>5</v>
      </c>
    </row>
    <row r="72" spans="1:6" x14ac:dyDescent="0.3">
      <c r="A72" s="17"/>
      <c r="B72" s="13" t="s">
        <v>83</v>
      </c>
      <c r="C72" s="18">
        <f>SUM(C50:C71)</f>
        <v>198056</v>
      </c>
      <c r="D72" s="18">
        <f>SUM(D50:D71)</f>
        <v>220992</v>
      </c>
      <c r="E72" s="18">
        <f>SUM(E50:E71)</f>
        <v>266559</v>
      </c>
      <c r="F72" s="18">
        <f>SUM(F50:F71)</f>
        <v>257495</v>
      </c>
    </row>
    <row r="73" spans="1:6" x14ac:dyDescent="0.3">
      <c r="A73" s="16" t="s">
        <v>88</v>
      </c>
      <c r="B73" s="21" t="s">
        <v>20</v>
      </c>
      <c r="C73" s="22">
        <v>3573</v>
      </c>
      <c r="D73" s="22">
        <v>7195</v>
      </c>
      <c r="E73" s="22">
        <v>9774</v>
      </c>
      <c r="F73" s="22">
        <v>4728</v>
      </c>
    </row>
    <row r="74" spans="1:6" x14ac:dyDescent="0.3">
      <c r="A74" s="16"/>
      <c r="B74" s="23" t="s">
        <v>21</v>
      </c>
      <c r="C74" s="24">
        <v>8976</v>
      </c>
      <c r="D74" s="24">
        <v>10613</v>
      </c>
      <c r="E74" s="24">
        <v>13859</v>
      </c>
      <c r="F74" s="24">
        <v>15124</v>
      </c>
    </row>
    <row r="75" spans="1:6" x14ac:dyDescent="0.3">
      <c r="A75" s="16"/>
      <c r="B75" s="23" t="s">
        <v>33</v>
      </c>
      <c r="C75" s="24">
        <v>6828</v>
      </c>
      <c r="D75" s="24">
        <v>7654</v>
      </c>
      <c r="E75" s="24">
        <v>11531</v>
      </c>
      <c r="F75" s="24">
        <v>13725</v>
      </c>
    </row>
    <row r="76" spans="1:6" x14ac:dyDescent="0.3">
      <c r="A76" s="16"/>
      <c r="B76" s="23" t="s">
        <v>78</v>
      </c>
      <c r="C76" s="24">
        <v>4</v>
      </c>
      <c r="D76" s="24">
        <v>332</v>
      </c>
      <c r="E76" s="24">
        <v>740</v>
      </c>
      <c r="F76" s="24">
        <v>1265</v>
      </c>
    </row>
    <row r="77" spans="1:6" x14ac:dyDescent="0.3">
      <c r="A77" s="16"/>
      <c r="B77" s="23" t="s">
        <v>8</v>
      </c>
      <c r="C77" s="24">
        <v>2217</v>
      </c>
      <c r="D77" s="24">
        <v>3238</v>
      </c>
      <c r="E77" s="24">
        <v>2090</v>
      </c>
      <c r="F77" s="24">
        <v>2380</v>
      </c>
    </row>
    <row r="78" spans="1:6" x14ac:dyDescent="0.3">
      <c r="A78" s="16"/>
      <c r="B78" s="23" t="s">
        <v>10</v>
      </c>
      <c r="C78" s="24">
        <v>128</v>
      </c>
      <c r="D78" s="24">
        <v>190</v>
      </c>
      <c r="E78" s="24">
        <v>263</v>
      </c>
      <c r="F78" s="24">
        <v>476</v>
      </c>
    </row>
    <row r="79" spans="1:6" x14ac:dyDescent="0.3">
      <c r="A79" s="16"/>
      <c r="B79" s="23" t="s">
        <v>67</v>
      </c>
      <c r="C79" s="24">
        <v>675</v>
      </c>
      <c r="D79" s="24">
        <v>775</v>
      </c>
      <c r="E79" s="24">
        <v>1044</v>
      </c>
      <c r="F79" s="24">
        <v>1549</v>
      </c>
    </row>
    <row r="80" spans="1:6" x14ac:dyDescent="0.3">
      <c r="A80" s="16"/>
      <c r="B80" s="23" t="s">
        <v>11</v>
      </c>
      <c r="C80" s="24">
        <v>217</v>
      </c>
      <c r="D80" s="24">
        <v>455</v>
      </c>
      <c r="E80" s="24">
        <v>725</v>
      </c>
      <c r="F80" s="24">
        <v>227</v>
      </c>
    </row>
    <row r="81" spans="1:6" x14ac:dyDescent="0.3">
      <c r="A81" s="16"/>
      <c r="B81" s="23" t="s">
        <v>24</v>
      </c>
      <c r="C81" s="24">
        <v>1</v>
      </c>
      <c r="D81" s="24">
        <v>0</v>
      </c>
      <c r="E81" s="24">
        <v>0</v>
      </c>
      <c r="F81" s="24">
        <v>11</v>
      </c>
    </row>
    <row r="82" spans="1:6" x14ac:dyDescent="0.3">
      <c r="A82" s="16"/>
      <c r="B82" s="23" t="s">
        <v>25</v>
      </c>
      <c r="C82" s="24">
        <v>349</v>
      </c>
      <c r="D82" s="24">
        <v>404</v>
      </c>
      <c r="E82" s="24">
        <v>567</v>
      </c>
      <c r="F82" s="24">
        <v>870</v>
      </c>
    </row>
    <row r="83" spans="1:6" x14ac:dyDescent="0.3">
      <c r="A83" s="16"/>
      <c r="B83" s="23" t="s">
        <v>36</v>
      </c>
      <c r="C83" s="24">
        <v>5452</v>
      </c>
      <c r="D83" s="24">
        <v>6516</v>
      </c>
      <c r="E83" s="24">
        <v>7871</v>
      </c>
      <c r="F83" s="24">
        <v>8970</v>
      </c>
    </row>
    <row r="84" spans="1:6" x14ac:dyDescent="0.3">
      <c r="A84" s="16"/>
      <c r="B84" s="23" t="s">
        <v>76</v>
      </c>
      <c r="C84" s="24">
        <v>9</v>
      </c>
      <c r="D84" s="24">
        <v>44</v>
      </c>
      <c r="E84" s="24">
        <v>47</v>
      </c>
      <c r="F84" s="24">
        <v>78</v>
      </c>
    </row>
    <row r="85" spans="1:6" x14ac:dyDescent="0.3">
      <c r="A85" s="16"/>
      <c r="B85" s="23" t="s">
        <v>9</v>
      </c>
      <c r="C85" s="24">
        <v>1288</v>
      </c>
      <c r="D85" s="24">
        <v>1807</v>
      </c>
      <c r="E85" s="24">
        <v>1725</v>
      </c>
      <c r="F85" s="24">
        <v>2165</v>
      </c>
    </row>
    <row r="86" spans="1:6" x14ac:dyDescent="0.3">
      <c r="A86" s="16"/>
      <c r="B86" s="23" t="s">
        <v>14</v>
      </c>
      <c r="C86" s="24">
        <v>2453</v>
      </c>
      <c r="D86" s="24">
        <v>611</v>
      </c>
      <c r="E86" s="24">
        <v>1293</v>
      </c>
      <c r="F86" s="24">
        <v>2462</v>
      </c>
    </row>
    <row r="87" spans="1:6" x14ac:dyDescent="0.3">
      <c r="A87" s="16"/>
      <c r="B87" s="23" t="s">
        <v>15</v>
      </c>
      <c r="C87" s="24">
        <v>436</v>
      </c>
      <c r="D87" s="24">
        <v>725</v>
      </c>
      <c r="E87" s="24">
        <v>1260</v>
      </c>
      <c r="F87" s="24">
        <v>888</v>
      </c>
    </row>
    <row r="88" spans="1:6" x14ac:dyDescent="0.3">
      <c r="A88" s="16"/>
      <c r="B88" s="23" t="s">
        <v>29</v>
      </c>
      <c r="C88" s="24">
        <v>1241</v>
      </c>
      <c r="D88" s="24">
        <v>1201</v>
      </c>
      <c r="E88" s="24">
        <v>1549</v>
      </c>
      <c r="F88" s="24">
        <v>1580</v>
      </c>
    </row>
    <row r="89" spans="1:6" x14ac:dyDescent="0.3">
      <c r="A89" s="16"/>
      <c r="B89" s="23" t="s">
        <v>30</v>
      </c>
      <c r="C89" s="24">
        <v>319</v>
      </c>
      <c r="D89" s="24">
        <v>409</v>
      </c>
      <c r="E89" s="24">
        <v>418</v>
      </c>
      <c r="F89" s="24">
        <v>700</v>
      </c>
    </row>
    <row r="90" spans="1:6" x14ac:dyDescent="0.3">
      <c r="A90" s="16"/>
      <c r="B90" s="23" t="s">
        <v>68</v>
      </c>
      <c r="C90" s="24">
        <v>1952</v>
      </c>
      <c r="D90" s="24">
        <v>2</v>
      </c>
      <c r="E90" s="24">
        <v>0</v>
      </c>
      <c r="F90" s="24">
        <v>0</v>
      </c>
    </row>
    <row r="91" spans="1:6" x14ac:dyDescent="0.3">
      <c r="A91" s="16"/>
      <c r="B91" s="23" t="s">
        <v>77</v>
      </c>
      <c r="C91" s="24">
        <v>138</v>
      </c>
      <c r="D91" s="24">
        <v>230</v>
      </c>
      <c r="E91" s="24">
        <v>239</v>
      </c>
      <c r="F91" s="24">
        <v>235</v>
      </c>
    </row>
    <row r="92" spans="1:6" x14ac:dyDescent="0.3">
      <c r="A92" s="16"/>
      <c r="B92" s="23" t="s">
        <v>18</v>
      </c>
      <c r="C92" s="24">
        <v>5503</v>
      </c>
      <c r="D92" s="24">
        <v>6773</v>
      </c>
      <c r="E92" s="24">
        <v>8642</v>
      </c>
      <c r="F92" s="24">
        <v>10947</v>
      </c>
    </row>
    <row r="93" spans="1:6" x14ac:dyDescent="0.3">
      <c r="A93" s="16"/>
      <c r="B93" s="23" t="s">
        <v>34</v>
      </c>
      <c r="C93" s="24">
        <v>2720</v>
      </c>
      <c r="D93" s="24">
        <v>2621</v>
      </c>
      <c r="E93" s="24">
        <v>2570</v>
      </c>
      <c r="F93" s="24">
        <v>3537</v>
      </c>
    </row>
    <row r="94" spans="1:6" x14ac:dyDescent="0.3">
      <c r="A94" s="16"/>
      <c r="B94" s="25" t="s">
        <v>66</v>
      </c>
      <c r="C94" s="26">
        <v>3</v>
      </c>
      <c r="D94" s="26">
        <v>2</v>
      </c>
      <c r="E94" s="26">
        <v>8</v>
      </c>
      <c r="F94" s="26">
        <v>7</v>
      </c>
    </row>
    <row r="95" spans="1:6" x14ac:dyDescent="0.3">
      <c r="A95" s="17"/>
      <c r="B95" s="13" t="s">
        <v>83</v>
      </c>
      <c r="C95" s="18">
        <f>SUM(C73:C94)</f>
        <v>44482</v>
      </c>
      <c r="D95" s="18">
        <f>SUM(D73:D94)</f>
        <v>51797</v>
      </c>
      <c r="E95" s="18">
        <f>SUM(E73:E94)</f>
        <v>66215</v>
      </c>
      <c r="F95" s="18">
        <f>SUM(F73:F94)</f>
        <v>71924</v>
      </c>
    </row>
    <row r="96" spans="1:6" x14ac:dyDescent="0.3">
      <c r="A96" s="16" t="s">
        <v>89</v>
      </c>
      <c r="B96" s="21" t="s">
        <v>21</v>
      </c>
      <c r="C96" s="22">
        <v>4938</v>
      </c>
      <c r="D96" s="22">
        <v>3808</v>
      </c>
      <c r="E96" s="22">
        <v>4168</v>
      </c>
      <c r="F96" s="22">
        <v>5609</v>
      </c>
    </row>
    <row r="97" spans="1:6" x14ac:dyDescent="0.3">
      <c r="A97" s="16"/>
      <c r="B97" s="23" t="s">
        <v>33</v>
      </c>
      <c r="C97" s="24">
        <v>3912</v>
      </c>
      <c r="D97" s="24">
        <v>4974</v>
      </c>
      <c r="E97" s="24">
        <v>4771</v>
      </c>
      <c r="F97" s="24">
        <v>4086</v>
      </c>
    </row>
    <row r="98" spans="1:6" x14ac:dyDescent="0.3">
      <c r="A98" s="16"/>
      <c r="B98" s="23" t="s">
        <v>67</v>
      </c>
      <c r="C98" s="24">
        <v>336</v>
      </c>
      <c r="D98" s="24">
        <v>554</v>
      </c>
      <c r="E98" s="24">
        <v>467</v>
      </c>
      <c r="F98" s="24">
        <v>848</v>
      </c>
    </row>
    <row r="99" spans="1:6" x14ac:dyDescent="0.3">
      <c r="A99" s="16"/>
      <c r="B99" s="23" t="s">
        <v>24</v>
      </c>
      <c r="C99" s="24">
        <v>0</v>
      </c>
      <c r="D99" s="24">
        <v>0</v>
      </c>
      <c r="E99" s="24">
        <v>0</v>
      </c>
      <c r="F99" s="24">
        <v>19</v>
      </c>
    </row>
    <row r="100" spans="1:6" x14ac:dyDescent="0.3">
      <c r="A100" s="16"/>
      <c r="B100" s="23" t="s">
        <v>43</v>
      </c>
      <c r="C100" s="24">
        <v>664</v>
      </c>
      <c r="D100" s="24">
        <v>943</v>
      </c>
      <c r="E100" s="24">
        <v>863</v>
      </c>
      <c r="F100" s="24">
        <v>1071</v>
      </c>
    </row>
    <row r="101" spans="1:6" x14ac:dyDescent="0.3">
      <c r="A101" s="16"/>
      <c r="B101" s="23" t="s">
        <v>36</v>
      </c>
      <c r="C101" s="24">
        <v>3856</v>
      </c>
      <c r="D101" s="24">
        <v>4867</v>
      </c>
      <c r="E101" s="24">
        <v>6297</v>
      </c>
      <c r="F101" s="24">
        <v>3241</v>
      </c>
    </row>
    <row r="102" spans="1:6" x14ac:dyDescent="0.3">
      <c r="A102" s="16"/>
      <c r="B102" s="23" t="s">
        <v>76</v>
      </c>
      <c r="C102" s="24"/>
      <c r="D102" s="24">
        <v>1</v>
      </c>
      <c r="E102" s="24">
        <v>11</v>
      </c>
      <c r="F102" s="24">
        <v>17</v>
      </c>
    </row>
    <row r="103" spans="1:6" x14ac:dyDescent="0.3">
      <c r="A103" s="16"/>
      <c r="B103" s="23" t="s">
        <v>68</v>
      </c>
      <c r="C103" s="24">
        <v>261</v>
      </c>
      <c r="D103" s="24">
        <v>263</v>
      </c>
      <c r="E103" s="24">
        <v>310</v>
      </c>
      <c r="F103" s="24">
        <v>227</v>
      </c>
    </row>
    <row r="104" spans="1:6" x14ac:dyDescent="0.3">
      <c r="A104" s="16"/>
      <c r="B104" s="23" t="s">
        <v>77</v>
      </c>
      <c r="C104" s="24">
        <v>186</v>
      </c>
      <c r="D104" s="24">
        <v>37</v>
      </c>
      <c r="E104" s="24">
        <v>11</v>
      </c>
      <c r="F104" s="24">
        <v>15</v>
      </c>
    </row>
    <row r="105" spans="1:6" x14ac:dyDescent="0.3">
      <c r="A105" s="16"/>
      <c r="B105" s="23" t="s">
        <v>34</v>
      </c>
      <c r="C105" s="24">
        <v>892</v>
      </c>
      <c r="D105" s="24">
        <v>1374</v>
      </c>
      <c r="E105" s="24">
        <v>2057</v>
      </c>
      <c r="F105" s="24">
        <v>966</v>
      </c>
    </row>
    <row r="106" spans="1:6" x14ac:dyDescent="0.3">
      <c r="A106" s="16"/>
      <c r="B106" s="25" t="s">
        <v>66</v>
      </c>
      <c r="C106" s="26">
        <v>5</v>
      </c>
      <c r="D106" s="26">
        <v>2</v>
      </c>
      <c r="E106" s="26">
        <v>4</v>
      </c>
      <c r="F106" s="26">
        <v>6</v>
      </c>
    </row>
    <row r="107" spans="1:6" x14ac:dyDescent="0.3">
      <c r="A107" s="17"/>
      <c r="B107" s="13" t="s">
        <v>83</v>
      </c>
      <c r="C107" s="18">
        <f>SUM(C96:C106)</f>
        <v>15050</v>
      </c>
      <c r="D107" s="18">
        <f>SUM(D96:D106)</f>
        <v>16823</v>
      </c>
      <c r="E107" s="18">
        <f>SUM(E96:E106)</f>
        <v>18959</v>
      </c>
      <c r="F107" s="18">
        <f>SUM(F96:F106)</f>
        <v>16105</v>
      </c>
    </row>
    <row r="108" spans="1:6" x14ac:dyDescent="0.3">
      <c r="A108" s="16" t="s">
        <v>90</v>
      </c>
      <c r="B108" s="21" t="s">
        <v>40</v>
      </c>
      <c r="C108" s="22">
        <v>53</v>
      </c>
      <c r="D108" s="22">
        <v>29</v>
      </c>
      <c r="E108" s="22">
        <v>41</v>
      </c>
      <c r="F108" s="22">
        <v>17</v>
      </c>
    </row>
    <row r="109" spans="1:6" x14ac:dyDescent="0.3">
      <c r="A109" s="16"/>
      <c r="B109" s="23" t="s">
        <v>21</v>
      </c>
      <c r="C109" s="24">
        <v>249</v>
      </c>
      <c r="D109" s="24">
        <v>257</v>
      </c>
      <c r="E109" s="24">
        <v>193</v>
      </c>
      <c r="F109" s="24">
        <v>240</v>
      </c>
    </row>
    <row r="110" spans="1:6" x14ac:dyDescent="0.3">
      <c r="A110" s="16"/>
      <c r="B110" s="23" t="s">
        <v>106</v>
      </c>
      <c r="C110" s="24">
        <v>47</v>
      </c>
      <c r="D110" s="24">
        <v>9</v>
      </c>
      <c r="E110" s="24">
        <v>0</v>
      </c>
      <c r="F110" s="24">
        <v>0</v>
      </c>
    </row>
    <row r="111" spans="1:6" x14ac:dyDescent="0.3">
      <c r="A111" s="16"/>
      <c r="B111" s="23" t="s">
        <v>33</v>
      </c>
      <c r="C111" s="24">
        <v>303</v>
      </c>
      <c r="D111" s="24">
        <v>369</v>
      </c>
      <c r="E111" s="24">
        <v>396</v>
      </c>
      <c r="F111" s="24">
        <v>563</v>
      </c>
    </row>
    <row r="112" spans="1:6" x14ac:dyDescent="0.3">
      <c r="A112" s="16"/>
      <c r="B112" s="23" t="s">
        <v>41</v>
      </c>
      <c r="C112" s="24">
        <v>495</v>
      </c>
      <c r="D112" s="24">
        <v>399</v>
      </c>
      <c r="E112" s="24">
        <v>344</v>
      </c>
      <c r="F112" s="24">
        <v>372</v>
      </c>
    </row>
    <row r="113" spans="1:6" x14ac:dyDescent="0.3">
      <c r="A113" s="16"/>
      <c r="B113" s="23" t="s">
        <v>67</v>
      </c>
      <c r="C113" s="24">
        <v>25</v>
      </c>
      <c r="D113" s="24">
        <v>18</v>
      </c>
      <c r="E113" s="24">
        <v>46</v>
      </c>
      <c r="F113" s="24">
        <v>45</v>
      </c>
    </row>
    <row r="114" spans="1:6" x14ac:dyDescent="0.3">
      <c r="A114" s="16"/>
      <c r="B114" s="23" t="s">
        <v>42</v>
      </c>
      <c r="C114" s="24">
        <v>133</v>
      </c>
      <c r="D114" s="24">
        <v>125</v>
      </c>
      <c r="E114" s="24">
        <v>133</v>
      </c>
      <c r="F114" s="24">
        <v>94</v>
      </c>
    </row>
    <row r="115" spans="1:6" x14ac:dyDescent="0.3">
      <c r="A115" s="16"/>
      <c r="B115" s="23" t="s">
        <v>43</v>
      </c>
      <c r="C115" s="24">
        <v>78</v>
      </c>
      <c r="D115" s="24">
        <v>121</v>
      </c>
      <c r="E115" s="24">
        <v>147</v>
      </c>
      <c r="F115" s="24">
        <v>123</v>
      </c>
    </row>
    <row r="116" spans="1:6" x14ac:dyDescent="0.3">
      <c r="A116" s="16"/>
      <c r="B116" s="23" t="s">
        <v>36</v>
      </c>
      <c r="C116" s="24">
        <v>258</v>
      </c>
      <c r="D116" s="24">
        <v>403</v>
      </c>
      <c r="E116" s="24">
        <v>495</v>
      </c>
      <c r="F116" s="24">
        <v>482</v>
      </c>
    </row>
    <row r="117" spans="1:6" x14ac:dyDescent="0.3">
      <c r="A117" s="16"/>
      <c r="B117" s="23" t="s">
        <v>44</v>
      </c>
      <c r="C117" s="24">
        <v>535</v>
      </c>
      <c r="D117" s="24">
        <v>564</v>
      </c>
      <c r="E117" s="24">
        <v>529</v>
      </c>
      <c r="F117" s="24">
        <v>125</v>
      </c>
    </row>
    <row r="118" spans="1:6" x14ac:dyDescent="0.3">
      <c r="A118" s="16"/>
      <c r="B118" s="23" t="s">
        <v>107</v>
      </c>
      <c r="C118" s="24">
        <v>16</v>
      </c>
      <c r="D118" s="24">
        <v>29</v>
      </c>
      <c r="E118" s="24">
        <v>0</v>
      </c>
      <c r="F118" s="24">
        <v>0</v>
      </c>
    </row>
    <row r="119" spans="1:6" x14ac:dyDescent="0.3">
      <c r="A119" s="16"/>
      <c r="B119" s="23" t="s">
        <v>77</v>
      </c>
      <c r="C119" s="24">
        <v>15</v>
      </c>
      <c r="D119" s="24">
        <v>40</v>
      </c>
      <c r="E119" s="24">
        <v>0</v>
      </c>
      <c r="F119" s="24">
        <v>0</v>
      </c>
    </row>
    <row r="120" spans="1:6" x14ac:dyDescent="0.3">
      <c r="A120" s="16"/>
      <c r="B120" s="25" t="s">
        <v>66</v>
      </c>
      <c r="C120" s="26">
        <v>7</v>
      </c>
      <c r="D120" s="26">
        <v>5</v>
      </c>
      <c r="E120" s="26">
        <v>35</v>
      </c>
      <c r="F120" s="26">
        <v>43</v>
      </c>
    </row>
    <row r="121" spans="1:6" x14ac:dyDescent="0.3">
      <c r="A121" s="17"/>
      <c r="B121" s="13" t="s">
        <v>83</v>
      </c>
      <c r="C121" s="18">
        <f>SUM(C108:C120)</f>
        <v>2214</v>
      </c>
      <c r="D121" s="18">
        <f>SUM(D108:D120)</f>
        <v>2368</v>
      </c>
      <c r="E121" s="18">
        <f>SUM(E108:E120)</f>
        <v>2359</v>
      </c>
      <c r="F121" s="18">
        <f>SUM(F108:F120)</f>
        <v>2104</v>
      </c>
    </row>
    <row r="122" spans="1:6" x14ac:dyDescent="0.3">
      <c r="A122" s="16" t="s">
        <v>91</v>
      </c>
      <c r="B122" s="21" t="s">
        <v>20</v>
      </c>
      <c r="C122" s="22">
        <v>29</v>
      </c>
      <c r="D122" s="22">
        <v>154</v>
      </c>
      <c r="E122" s="22">
        <v>180</v>
      </c>
      <c r="F122" s="22">
        <v>284</v>
      </c>
    </row>
    <row r="123" spans="1:6" x14ac:dyDescent="0.3">
      <c r="A123" s="16"/>
      <c r="B123" s="23" t="s">
        <v>108</v>
      </c>
      <c r="C123" s="24">
        <v>62</v>
      </c>
      <c r="D123" s="24">
        <v>0</v>
      </c>
      <c r="E123" s="24">
        <v>0</v>
      </c>
      <c r="F123" s="24">
        <v>0</v>
      </c>
    </row>
    <row r="124" spans="1:6" x14ac:dyDescent="0.3">
      <c r="A124" s="16"/>
      <c r="B124" s="23" t="s">
        <v>21</v>
      </c>
      <c r="C124" s="24">
        <v>306</v>
      </c>
      <c r="D124" s="24">
        <v>214</v>
      </c>
      <c r="E124" s="24">
        <v>380</v>
      </c>
      <c r="F124" s="24">
        <v>525</v>
      </c>
    </row>
    <row r="125" spans="1:6" x14ac:dyDescent="0.3">
      <c r="A125" s="16"/>
      <c r="B125" s="23" t="s">
        <v>33</v>
      </c>
      <c r="C125" s="24">
        <v>1377</v>
      </c>
      <c r="D125" s="24">
        <v>424</v>
      </c>
      <c r="E125" s="24">
        <v>178</v>
      </c>
      <c r="F125" s="24">
        <v>222</v>
      </c>
    </row>
    <row r="126" spans="1:6" x14ac:dyDescent="0.3">
      <c r="A126" s="16"/>
      <c r="B126" s="23" t="s">
        <v>3</v>
      </c>
      <c r="C126" s="24">
        <v>39</v>
      </c>
      <c r="D126" s="24">
        <v>48</v>
      </c>
      <c r="E126" s="24">
        <v>0</v>
      </c>
      <c r="F126" s="24">
        <v>12</v>
      </c>
    </row>
    <row r="127" spans="1:6" x14ac:dyDescent="0.3">
      <c r="A127" s="16"/>
      <c r="B127" s="23" t="s">
        <v>7</v>
      </c>
      <c r="C127" s="24">
        <v>1321</v>
      </c>
      <c r="D127" s="24">
        <v>1134</v>
      </c>
      <c r="E127" s="24">
        <v>2023</v>
      </c>
      <c r="F127" s="24">
        <v>965</v>
      </c>
    </row>
    <row r="128" spans="1:6" x14ac:dyDescent="0.3">
      <c r="A128" s="16"/>
      <c r="B128" s="23" t="s">
        <v>8</v>
      </c>
      <c r="C128" s="24">
        <v>257</v>
      </c>
      <c r="D128" s="24">
        <v>365</v>
      </c>
      <c r="E128" s="24">
        <v>446</v>
      </c>
      <c r="F128" s="24">
        <v>448</v>
      </c>
    </row>
    <row r="129" spans="1:6" x14ac:dyDescent="0.3">
      <c r="A129" s="16"/>
      <c r="B129" s="23" t="s">
        <v>67</v>
      </c>
      <c r="C129" s="24">
        <v>169</v>
      </c>
      <c r="D129" s="24">
        <v>235</v>
      </c>
      <c r="E129" s="24">
        <v>186</v>
      </c>
      <c r="F129" s="24">
        <v>180</v>
      </c>
    </row>
    <row r="130" spans="1:6" x14ac:dyDescent="0.3">
      <c r="A130" s="16"/>
      <c r="B130" s="23" t="s">
        <v>48</v>
      </c>
      <c r="C130" s="24">
        <v>87</v>
      </c>
      <c r="D130" s="24">
        <v>90</v>
      </c>
      <c r="E130" s="24">
        <v>77</v>
      </c>
      <c r="F130" s="24">
        <v>62</v>
      </c>
    </row>
    <row r="131" spans="1:6" x14ac:dyDescent="0.3">
      <c r="A131" s="16"/>
      <c r="B131" s="23" t="s">
        <v>43</v>
      </c>
      <c r="C131" s="24">
        <v>77</v>
      </c>
      <c r="D131" s="24">
        <v>83</v>
      </c>
      <c r="E131" s="24">
        <v>53</v>
      </c>
      <c r="F131" s="24">
        <v>65</v>
      </c>
    </row>
    <row r="132" spans="1:6" x14ac:dyDescent="0.3">
      <c r="A132" s="16"/>
      <c r="B132" s="23" t="s">
        <v>25</v>
      </c>
      <c r="C132" s="24">
        <v>700</v>
      </c>
      <c r="D132" s="24">
        <v>610</v>
      </c>
      <c r="E132" s="24">
        <v>699</v>
      </c>
      <c r="F132" s="24">
        <v>546</v>
      </c>
    </row>
    <row r="133" spans="1:6" x14ac:dyDescent="0.3">
      <c r="A133" s="16"/>
      <c r="B133" s="23" t="s">
        <v>36</v>
      </c>
      <c r="C133" s="24">
        <v>418</v>
      </c>
      <c r="D133" s="24">
        <v>326</v>
      </c>
      <c r="E133" s="24">
        <v>425</v>
      </c>
      <c r="F133" s="24">
        <v>282</v>
      </c>
    </row>
    <row r="134" spans="1:6" x14ac:dyDescent="0.3">
      <c r="A134" s="16"/>
      <c r="B134" s="23" t="s">
        <v>76</v>
      </c>
      <c r="C134" s="24">
        <v>18</v>
      </c>
      <c r="D134" s="24">
        <v>19</v>
      </c>
      <c r="E134" s="24">
        <v>22</v>
      </c>
      <c r="F134" s="24">
        <v>23</v>
      </c>
    </row>
    <row r="135" spans="1:6" x14ac:dyDescent="0.3">
      <c r="A135" s="16"/>
      <c r="B135" s="23" t="s">
        <v>14</v>
      </c>
      <c r="C135" s="24">
        <v>0</v>
      </c>
      <c r="D135" s="24">
        <v>0</v>
      </c>
      <c r="E135" s="24">
        <v>0</v>
      </c>
      <c r="F135" s="24">
        <v>1</v>
      </c>
    </row>
    <row r="136" spans="1:6" x14ac:dyDescent="0.3">
      <c r="A136" s="16"/>
      <c r="B136" s="23" t="s">
        <v>44</v>
      </c>
      <c r="C136" s="24">
        <v>1657</v>
      </c>
      <c r="D136" s="24">
        <v>1566</v>
      </c>
      <c r="E136" s="24">
        <v>1430</v>
      </c>
      <c r="F136" s="24">
        <v>1231</v>
      </c>
    </row>
    <row r="137" spans="1:6" x14ac:dyDescent="0.3">
      <c r="A137" s="16"/>
      <c r="B137" s="23" t="s">
        <v>30</v>
      </c>
      <c r="C137" s="24">
        <v>63</v>
      </c>
      <c r="D137" s="24">
        <v>74</v>
      </c>
      <c r="E137" s="24">
        <v>70</v>
      </c>
      <c r="F137" s="24">
        <v>9</v>
      </c>
    </row>
    <row r="138" spans="1:6" x14ac:dyDescent="0.3">
      <c r="A138" s="16"/>
      <c r="B138" s="23" t="s">
        <v>77</v>
      </c>
      <c r="C138" s="24">
        <v>202</v>
      </c>
      <c r="D138" s="24">
        <v>212</v>
      </c>
      <c r="E138" s="24">
        <v>220</v>
      </c>
      <c r="F138" s="24">
        <v>124</v>
      </c>
    </row>
    <row r="139" spans="1:6" x14ac:dyDescent="0.3">
      <c r="A139" s="16"/>
      <c r="B139" s="25" t="s">
        <v>66</v>
      </c>
      <c r="C139" s="26">
        <v>20</v>
      </c>
      <c r="D139" s="26">
        <v>20</v>
      </c>
      <c r="E139" s="26">
        <v>66</v>
      </c>
      <c r="F139" s="26">
        <v>17</v>
      </c>
    </row>
    <row r="140" spans="1:6" x14ac:dyDescent="0.3">
      <c r="A140" s="17"/>
      <c r="B140" s="13" t="s">
        <v>83</v>
      </c>
      <c r="C140" s="18">
        <f>SUM(C122:C139)</f>
        <v>6802</v>
      </c>
      <c r="D140" s="18">
        <f>SUM(D122:D139)</f>
        <v>5574</v>
      </c>
      <c r="E140" s="18">
        <f>SUM(E122:E139)</f>
        <v>6455</v>
      </c>
      <c r="F140" s="18">
        <f>SUM(F122:F139)</f>
        <v>4996</v>
      </c>
    </row>
    <row r="141" spans="1:6" x14ac:dyDescent="0.3">
      <c r="A141" s="16" t="s">
        <v>92</v>
      </c>
      <c r="B141" s="21" t="s">
        <v>21</v>
      </c>
      <c r="C141" s="22">
        <v>9461</v>
      </c>
      <c r="D141" s="22">
        <v>11200</v>
      </c>
      <c r="E141" s="22">
        <v>11048</v>
      </c>
      <c r="F141" s="22">
        <v>1148</v>
      </c>
    </row>
    <row r="142" spans="1:6" x14ac:dyDescent="0.3">
      <c r="A142" s="15"/>
      <c r="B142" s="23" t="s">
        <v>78</v>
      </c>
      <c r="C142" s="24">
        <v>5843</v>
      </c>
      <c r="D142" s="24">
        <v>6646</v>
      </c>
      <c r="E142" s="24">
        <v>6987</v>
      </c>
      <c r="F142" s="24">
        <v>7397</v>
      </c>
    </row>
    <row r="143" spans="1:6" x14ac:dyDescent="0.3">
      <c r="A143" s="15"/>
      <c r="B143" s="23" t="s">
        <v>6</v>
      </c>
      <c r="C143" s="24">
        <v>704</v>
      </c>
      <c r="D143" s="24">
        <v>515</v>
      </c>
      <c r="E143" s="24">
        <v>0</v>
      </c>
      <c r="F143" s="24">
        <v>0</v>
      </c>
    </row>
    <row r="144" spans="1:6" x14ac:dyDescent="0.3">
      <c r="A144" s="15"/>
      <c r="B144" s="23" t="s">
        <v>7</v>
      </c>
      <c r="C144" s="24">
        <v>42525</v>
      </c>
      <c r="D144" s="24">
        <v>49939</v>
      </c>
      <c r="E144" s="24">
        <v>45801</v>
      </c>
      <c r="F144" s="24">
        <v>46241</v>
      </c>
    </row>
    <row r="145" spans="1:6" x14ac:dyDescent="0.3">
      <c r="A145" s="16"/>
      <c r="B145" s="23" t="s">
        <v>8</v>
      </c>
      <c r="C145" s="24">
        <v>30881</v>
      </c>
      <c r="D145" s="24">
        <v>28529</v>
      </c>
      <c r="E145" s="24">
        <v>19250</v>
      </c>
      <c r="F145" s="24">
        <v>17194</v>
      </c>
    </row>
    <row r="146" spans="1:6" x14ac:dyDescent="0.3">
      <c r="A146" s="16"/>
      <c r="B146" s="23" t="s">
        <v>54</v>
      </c>
      <c r="C146" s="24">
        <v>97</v>
      </c>
      <c r="D146" s="24">
        <v>0</v>
      </c>
      <c r="E146" s="24">
        <v>0</v>
      </c>
      <c r="F146" s="24">
        <v>0</v>
      </c>
    </row>
    <row r="147" spans="1:6" x14ac:dyDescent="0.3">
      <c r="A147" s="16"/>
      <c r="B147" s="23" t="s">
        <v>23</v>
      </c>
      <c r="C147" s="24">
        <v>2372</v>
      </c>
      <c r="D147" s="24">
        <v>2949</v>
      </c>
      <c r="E147" s="24">
        <v>3704</v>
      </c>
      <c r="F147" s="24">
        <v>2806</v>
      </c>
    </row>
    <row r="148" spans="1:6" x14ac:dyDescent="0.3">
      <c r="A148" s="16"/>
      <c r="B148" s="23" t="s">
        <v>10</v>
      </c>
      <c r="C148" s="24">
        <v>12153</v>
      </c>
      <c r="D148" s="24">
        <v>9588</v>
      </c>
      <c r="E148" s="24">
        <v>996</v>
      </c>
      <c r="F148" s="24">
        <v>0</v>
      </c>
    </row>
    <row r="149" spans="1:6" x14ac:dyDescent="0.3">
      <c r="A149" s="16"/>
      <c r="B149" s="23" t="s">
        <v>55</v>
      </c>
      <c r="C149" s="24">
        <v>41637</v>
      </c>
      <c r="D149" s="24">
        <v>41949</v>
      </c>
      <c r="E149" s="24">
        <v>37615</v>
      </c>
      <c r="F149" s="24">
        <v>34329</v>
      </c>
    </row>
    <row r="150" spans="1:6" x14ac:dyDescent="0.3">
      <c r="A150" s="16"/>
      <c r="B150" s="23" t="s">
        <v>11</v>
      </c>
      <c r="C150" s="24">
        <v>10815</v>
      </c>
      <c r="D150" s="24">
        <v>7712</v>
      </c>
      <c r="E150" s="24">
        <v>1658</v>
      </c>
      <c r="F150" s="24">
        <v>0</v>
      </c>
    </row>
    <row r="151" spans="1:6" x14ac:dyDescent="0.3">
      <c r="A151" s="16"/>
      <c r="B151" s="23" t="s">
        <v>51</v>
      </c>
      <c r="C151" s="24">
        <v>38</v>
      </c>
      <c r="D151" s="24">
        <v>58</v>
      </c>
      <c r="E151" s="24">
        <v>36</v>
      </c>
      <c r="F151" s="24">
        <v>7</v>
      </c>
    </row>
    <row r="152" spans="1:6" x14ac:dyDescent="0.3">
      <c r="A152" s="16"/>
      <c r="B152" s="23" t="s">
        <v>25</v>
      </c>
      <c r="C152" s="24">
        <v>4896</v>
      </c>
      <c r="D152" s="24">
        <v>4257</v>
      </c>
      <c r="E152" s="24">
        <v>3781</v>
      </c>
      <c r="F152" s="24">
        <v>4075</v>
      </c>
    </row>
    <row r="153" spans="1:6" x14ac:dyDescent="0.3">
      <c r="A153" s="16"/>
      <c r="B153" s="23" t="s">
        <v>26</v>
      </c>
      <c r="C153" s="24">
        <v>9894</v>
      </c>
      <c r="D153" s="24">
        <v>9173</v>
      </c>
      <c r="E153" s="24">
        <v>9083</v>
      </c>
      <c r="F153" s="24">
        <v>9406</v>
      </c>
    </row>
    <row r="154" spans="1:6" x14ac:dyDescent="0.3">
      <c r="A154" s="16"/>
      <c r="B154" s="23" t="s">
        <v>76</v>
      </c>
      <c r="C154" s="24">
        <v>5465</v>
      </c>
      <c r="D154" s="24">
        <v>5602</v>
      </c>
      <c r="E154" s="24">
        <v>7158</v>
      </c>
      <c r="F154" s="24">
        <v>8510</v>
      </c>
    </row>
    <row r="155" spans="1:6" x14ac:dyDescent="0.3">
      <c r="A155" s="16"/>
      <c r="B155" s="23" t="s">
        <v>9</v>
      </c>
      <c r="C155" s="24">
        <v>12294</v>
      </c>
      <c r="D155" s="24">
        <v>18739</v>
      </c>
      <c r="E155" s="24">
        <v>27653</v>
      </c>
      <c r="F155" s="24">
        <v>23306</v>
      </c>
    </row>
    <row r="156" spans="1:6" x14ac:dyDescent="0.3">
      <c r="A156" s="16"/>
      <c r="B156" s="23" t="s">
        <v>14</v>
      </c>
      <c r="C156" s="24">
        <v>23523</v>
      </c>
      <c r="D156" s="24">
        <v>21891</v>
      </c>
      <c r="E156" s="24">
        <v>23137</v>
      </c>
      <c r="F156" s="24">
        <v>23142</v>
      </c>
    </row>
    <row r="157" spans="1:6" x14ac:dyDescent="0.3">
      <c r="A157" s="16"/>
      <c r="B157" s="23" t="s">
        <v>15</v>
      </c>
      <c r="C157" s="24">
        <v>31508</v>
      </c>
      <c r="D157" s="24">
        <v>29095</v>
      </c>
      <c r="E157" s="24">
        <v>29315</v>
      </c>
      <c r="F157" s="24">
        <v>27541</v>
      </c>
    </row>
    <row r="158" spans="1:6" x14ac:dyDescent="0.3">
      <c r="A158" s="16"/>
      <c r="B158" s="23" t="s">
        <v>28</v>
      </c>
      <c r="C158" s="24">
        <v>9288</v>
      </c>
      <c r="D158" s="24">
        <v>5377</v>
      </c>
      <c r="E158" s="24">
        <v>317</v>
      </c>
      <c r="F158" s="24">
        <v>0</v>
      </c>
    </row>
    <row r="159" spans="1:6" x14ac:dyDescent="0.3">
      <c r="A159" s="16"/>
      <c r="B159" s="23" t="s">
        <v>29</v>
      </c>
      <c r="C159" s="24">
        <v>171</v>
      </c>
      <c r="D159" s="24">
        <v>32</v>
      </c>
      <c r="E159" s="24">
        <v>1385</v>
      </c>
      <c r="F159" s="24">
        <v>2064</v>
      </c>
    </row>
    <row r="160" spans="1:6" x14ac:dyDescent="0.3">
      <c r="A160" s="16"/>
      <c r="B160" s="23" t="s">
        <v>57</v>
      </c>
      <c r="C160" s="24">
        <v>1438</v>
      </c>
      <c r="D160" s="24">
        <v>1313</v>
      </c>
      <c r="E160" s="24">
        <v>1300</v>
      </c>
      <c r="F160" s="24">
        <v>1941</v>
      </c>
    </row>
    <row r="161" spans="1:6" x14ac:dyDescent="0.3">
      <c r="A161" s="16"/>
      <c r="B161" s="23" t="s">
        <v>16</v>
      </c>
      <c r="C161" s="24">
        <v>17039</v>
      </c>
      <c r="D161" s="24">
        <v>11122</v>
      </c>
      <c r="E161" s="24">
        <v>13676</v>
      </c>
      <c r="F161" s="24">
        <v>14490</v>
      </c>
    </row>
    <row r="162" spans="1:6" x14ac:dyDescent="0.3">
      <c r="A162" s="16"/>
      <c r="B162" s="23" t="s">
        <v>18</v>
      </c>
      <c r="C162" s="24">
        <v>60978</v>
      </c>
      <c r="D162" s="24">
        <v>23674</v>
      </c>
      <c r="E162" s="24">
        <v>568</v>
      </c>
      <c r="F162" s="24">
        <v>0</v>
      </c>
    </row>
    <row r="163" spans="1:6" x14ac:dyDescent="0.3">
      <c r="A163" s="16"/>
      <c r="B163" s="25" t="s">
        <v>66</v>
      </c>
      <c r="C163" s="26">
        <v>0</v>
      </c>
      <c r="D163" s="26">
        <v>0</v>
      </c>
      <c r="E163" s="26">
        <v>2</v>
      </c>
      <c r="F163" s="26">
        <v>0</v>
      </c>
    </row>
    <row r="164" spans="1:6" x14ac:dyDescent="0.3">
      <c r="A164" s="17"/>
      <c r="B164" s="13" t="s">
        <v>83</v>
      </c>
      <c r="C164" s="18">
        <f>SUM(C141:C163)</f>
        <v>333020</v>
      </c>
      <c r="D164" s="18">
        <f>SUM(D141:D163)</f>
        <v>289360</v>
      </c>
      <c r="E164" s="18">
        <f>SUM(E141:E163)</f>
        <v>244470</v>
      </c>
      <c r="F164" s="18">
        <f>SUM(F141:F163)</f>
        <v>223597</v>
      </c>
    </row>
    <row r="165" spans="1:6" x14ac:dyDescent="0.3">
      <c r="A165" s="16" t="s">
        <v>93</v>
      </c>
      <c r="B165" s="21" t="s">
        <v>21</v>
      </c>
      <c r="C165" s="22">
        <v>12055</v>
      </c>
      <c r="D165" s="22">
        <v>7226</v>
      </c>
      <c r="E165" s="22">
        <v>9259</v>
      </c>
      <c r="F165" s="22">
        <v>11591</v>
      </c>
    </row>
    <row r="166" spans="1:6" x14ac:dyDescent="0.3">
      <c r="A166" s="16"/>
      <c r="B166" s="23" t="s">
        <v>33</v>
      </c>
      <c r="C166" s="24">
        <v>16419</v>
      </c>
      <c r="D166" s="24">
        <v>16420</v>
      </c>
      <c r="E166" s="24">
        <v>13349</v>
      </c>
      <c r="F166" s="24">
        <v>10850</v>
      </c>
    </row>
    <row r="167" spans="1:6" x14ac:dyDescent="0.3">
      <c r="A167" s="16"/>
      <c r="B167" s="23" t="s">
        <v>78</v>
      </c>
      <c r="C167" s="24">
        <v>7561</v>
      </c>
      <c r="D167" s="24">
        <v>44</v>
      </c>
      <c r="E167" s="24">
        <v>513</v>
      </c>
      <c r="F167" s="24">
        <v>857</v>
      </c>
    </row>
    <row r="168" spans="1:6" x14ac:dyDescent="0.3">
      <c r="A168" s="16"/>
      <c r="B168" s="23" t="s">
        <v>22</v>
      </c>
      <c r="C168" s="24">
        <v>42916</v>
      </c>
      <c r="D168" s="24">
        <v>27049</v>
      </c>
      <c r="E168" s="24">
        <v>23836</v>
      </c>
      <c r="F168" s="24">
        <v>21540</v>
      </c>
    </row>
    <row r="169" spans="1:6" x14ac:dyDescent="0.3">
      <c r="A169" s="16"/>
      <c r="B169" s="23" t="s">
        <v>6</v>
      </c>
      <c r="C169" s="24">
        <v>1269</v>
      </c>
      <c r="D169" s="24">
        <v>573</v>
      </c>
      <c r="E169" s="24">
        <v>242</v>
      </c>
      <c r="F169" s="24">
        <v>192</v>
      </c>
    </row>
    <row r="170" spans="1:6" x14ac:dyDescent="0.3">
      <c r="A170" s="16"/>
      <c r="B170" s="23" t="s">
        <v>8</v>
      </c>
      <c r="C170" s="24">
        <v>16698</v>
      </c>
      <c r="D170" s="24">
        <v>17454</v>
      </c>
      <c r="E170" s="24">
        <v>18198</v>
      </c>
      <c r="F170" s="24">
        <v>11142</v>
      </c>
    </row>
    <row r="171" spans="1:6" x14ac:dyDescent="0.3">
      <c r="A171" s="16"/>
      <c r="B171" s="23" t="s">
        <v>10</v>
      </c>
      <c r="C171" s="24">
        <v>12765</v>
      </c>
      <c r="D171" s="24">
        <v>15463</v>
      </c>
      <c r="E171" s="24">
        <v>20879</v>
      </c>
      <c r="F171" s="24">
        <v>22945</v>
      </c>
    </row>
    <row r="172" spans="1:6" x14ac:dyDescent="0.3">
      <c r="A172" s="16"/>
      <c r="B172" s="23" t="s">
        <v>67</v>
      </c>
      <c r="C172" s="24">
        <v>4880</v>
      </c>
      <c r="D172" s="24">
        <v>5115</v>
      </c>
      <c r="E172" s="24">
        <v>115</v>
      </c>
      <c r="F172" s="24">
        <v>0</v>
      </c>
    </row>
    <row r="173" spans="1:6" x14ac:dyDescent="0.3">
      <c r="A173" s="16"/>
      <c r="B173" s="23" t="s">
        <v>55</v>
      </c>
      <c r="C173" s="24">
        <v>35570</v>
      </c>
      <c r="D173" s="24">
        <v>38913</v>
      </c>
      <c r="E173" s="24">
        <v>7672</v>
      </c>
      <c r="F173" s="24">
        <v>0</v>
      </c>
    </row>
    <row r="174" spans="1:6" x14ac:dyDescent="0.3">
      <c r="A174" s="16"/>
      <c r="B174" s="23" t="s">
        <v>11</v>
      </c>
      <c r="C174" s="24">
        <v>15794</v>
      </c>
      <c r="D174" s="24">
        <v>17800</v>
      </c>
      <c r="E174" s="24">
        <v>18368</v>
      </c>
      <c r="F174" s="24">
        <v>16180</v>
      </c>
    </row>
    <row r="175" spans="1:6" x14ac:dyDescent="0.3">
      <c r="A175" s="16"/>
      <c r="B175" s="23" t="s">
        <v>56</v>
      </c>
      <c r="C175" s="24">
        <v>6709</v>
      </c>
      <c r="D175" s="24">
        <v>5942</v>
      </c>
      <c r="E175" s="24">
        <v>7816</v>
      </c>
      <c r="F175" s="24">
        <v>8591</v>
      </c>
    </row>
    <row r="176" spans="1:6" x14ac:dyDescent="0.3">
      <c r="A176" s="16"/>
      <c r="B176" s="23" t="s">
        <v>52</v>
      </c>
      <c r="C176" s="24">
        <v>82</v>
      </c>
      <c r="D176" s="24">
        <v>901</v>
      </c>
      <c r="E176" s="24">
        <v>0</v>
      </c>
      <c r="F176" s="24">
        <v>0</v>
      </c>
    </row>
    <row r="177" spans="1:6" x14ac:dyDescent="0.3">
      <c r="A177" s="16"/>
      <c r="B177" s="23" t="s">
        <v>25</v>
      </c>
      <c r="C177" s="24">
        <v>4022</v>
      </c>
      <c r="D177" s="24">
        <v>3121</v>
      </c>
      <c r="E177" s="24">
        <v>2524</v>
      </c>
      <c r="F177" s="24">
        <v>2654</v>
      </c>
    </row>
    <row r="178" spans="1:6" x14ac:dyDescent="0.3">
      <c r="A178" s="16"/>
      <c r="B178" s="23" t="s">
        <v>36</v>
      </c>
      <c r="C178" s="24">
        <v>7350</v>
      </c>
      <c r="D178" s="24">
        <v>8788</v>
      </c>
      <c r="E178" s="24">
        <v>8465</v>
      </c>
      <c r="F178" s="24">
        <v>8368</v>
      </c>
    </row>
    <row r="179" spans="1:6" x14ac:dyDescent="0.3">
      <c r="A179" s="16"/>
      <c r="B179" s="23" t="s">
        <v>27</v>
      </c>
      <c r="C179" s="24">
        <v>3073</v>
      </c>
      <c r="D179" s="24">
        <v>2555</v>
      </c>
      <c r="E179" s="24">
        <v>1890</v>
      </c>
      <c r="F179" s="24">
        <v>2039</v>
      </c>
    </row>
    <row r="180" spans="1:6" x14ac:dyDescent="0.3">
      <c r="A180" s="16"/>
      <c r="B180" s="23" t="s">
        <v>76</v>
      </c>
      <c r="C180" s="24">
        <v>25395</v>
      </c>
      <c r="D180" s="24">
        <v>28392</v>
      </c>
      <c r="E180" s="24">
        <v>30680</v>
      </c>
      <c r="F180" s="24">
        <v>27767</v>
      </c>
    </row>
    <row r="181" spans="1:6" x14ac:dyDescent="0.3">
      <c r="A181" s="16"/>
      <c r="B181" s="23" t="s">
        <v>9</v>
      </c>
      <c r="C181" s="24">
        <v>9754</v>
      </c>
      <c r="D181" s="24">
        <v>7831</v>
      </c>
      <c r="E181" s="24">
        <v>877</v>
      </c>
      <c r="F181" s="24">
        <v>0</v>
      </c>
    </row>
    <row r="182" spans="1:6" x14ac:dyDescent="0.3">
      <c r="A182" s="16"/>
      <c r="B182" s="23" t="s">
        <v>14</v>
      </c>
      <c r="C182" s="24">
        <v>25306</v>
      </c>
      <c r="D182" s="24">
        <v>24513</v>
      </c>
      <c r="E182" s="24">
        <v>16707</v>
      </c>
      <c r="F182" s="24">
        <v>2360</v>
      </c>
    </row>
    <row r="183" spans="1:6" x14ac:dyDescent="0.3">
      <c r="A183" s="16"/>
      <c r="B183" s="23" t="s">
        <v>15</v>
      </c>
      <c r="C183" s="24">
        <v>17338</v>
      </c>
      <c r="D183" s="24">
        <v>13891</v>
      </c>
      <c r="E183" s="24">
        <v>14120</v>
      </c>
      <c r="F183" s="24">
        <v>14735</v>
      </c>
    </row>
    <row r="184" spans="1:6" x14ac:dyDescent="0.3">
      <c r="A184" s="16"/>
      <c r="B184" s="23" t="s">
        <v>28</v>
      </c>
      <c r="C184" s="24">
        <v>4043</v>
      </c>
      <c r="D184" s="24">
        <v>3274</v>
      </c>
      <c r="E184" s="24">
        <v>4202</v>
      </c>
      <c r="F184" s="24">
        <v>1500</v>
      </c>
    </row>
    <row r="185" spans="1:6" x14ac:dyDescent="0.3">
      <c r="A185" s="16"/>
      <c r="B185" s="23" t="s">
        <v>29</v>
      </c>
      <c r="C185" s="24">
        <v>5792</v>
      </c>
      <c r="D185" s="24">
        <v>4493</v>
      </c>
      <c r="E185" s="24">
        <v>18</v>
      </c>
      <c r="F185" s="24">
        <v>0</v>
      </c>
    </row>
    <row r="186" spans="1:6" x14ac:dyDescent="0.3">
      <c r="A186" s="16"/>
      <c r="B186" s="23" t="s">
        <v>57</v>
      </c>
      <c r="C186" s="24">
        <v>525</v>
      </c>
      <c r="D186" s="24">
        <v>684</v>
      </c>
      <c r="E186" s="24">
        <v>591</v>
      </c>
      <c r="F186" s="24">
        <v>556</v>
      </c>
    </row>
    <row r="187" spans="1:6" x14ac:dyDescent="0.3">
      <c r="A187" s="16"/>
      <c r="B187" s="23" t="s">
        <v>16</v>
      </c>
      <c r="C187" s="24">
        <v>2</v>
      </c>
      <c r="D187" s="24">
        <v>3</v>
      </c>
      <c r="E187" s="24">
        <v>3</v>
      </c>
      <c r="F187" s="24">
        <v>2</v>
      </c>
    </row>
    <row r="188" spans="1:6" x14ac:dyDescent="0.3">
      <c r="A188" s="16"/>
      <c r="B188" s="23" t="s">
        <v>77</v>
      </c>
      <c r="C188" s="24">
        <v>18625</v>
      </c>
      <c r="D188" s="24">
        <v>18926</v>
      </c>
      <c r="E188" s="24">
        <v>16622</v>
      </c>
      <c r="F188" s="24">
        <v>733</v>
      </c>
    </row>
    <row r="189" spans="1:6" x14ac:dyDescent="0.3">
      <c r="A189" s="16"/>
      <c r="B189" s="23" t="s">
        <v>18</v>
      </c>
      <c r="C189" s="24">
        <v>23843</v>
      </c>
      <c r="D189" s="24">
        <v>30560</v>
      </c>
      <c r="E189" s="24">
        <v>29171</v>
      </c>
      <c r="F189" s="24">
        <v>15421</v>
      </c>
    </row>
    <row r="190" spans="1:6" x14ac:dyDescent="0.3">
      <c r="A190" s="16"/>
      <c r="B190" s="23" t="s">
        <v>34</v>
      </c>
      <c r="C190" s="24">
        <v>8781</v>
      </c>
      <c r="D190" s="24">
        <v>4190</v>
      </c>
      <c r="E190" s="24">
        <v>5</v>
      </c>
      <c r="F190" s="24">
        <v>0</v>
      </c>
    </row>
    <row r="191" spans="1:6" x14ac:dyDescent="0.3">
      <c r="A191" s="16"/>
      <c r="B191" s="25" t="s">
        <v>66</v>
      </c>
      <c r="C191" s="26">
        <v>0</v>
      </c>
      <c r="D191" s="26">
        <v>0</v>
      </c>
      <c r="E191" s="26">
        <v>2</v>
      </c>
      <c r="F191" s="26">
        <v>0</v>
      </c>
    </row>
    <row r="192" spans="1:6" x14ac:dyDescent="0.3">
      <c r="A192" s="17"/>
      <c r="B192" s="13" t="s">
        <v>83</v>
      </c>
      <c r="C192" s="18">
        <f>SUM(C165:C191)</f>
        <v>326567</v>
      </c>
      <c r="D192" s="18">
        <f>SUM(D165:D191)</f>
        <v>304121</v>
      </c>
      <c r="E192" s="18">
        <f>SUM(E165:E191)</f>
        <v>246124</v>
      </c>
      <c r="F192" s="18">
        <f>SUM(F165:F189)</f>
        <v>180023</v>
      </c>
    </row>
    <row r="193" spans="1:6" x14ac:dyDescent="0.3">
      <c r="A193" s="16" t="s">
        <v>94</v>
      </c>
      <c r="B193" s="21" t="s">
        <v>20</v>
      </c>
      <c r="C193" s="22">
        <v>12363</v>
      </c>
      <c r="D193" s="22">
        <v>12846</v>
      </c>
      <c r="E193" s="22">
        <v>7624</v>
      </c>
      <c r="F193" s="22">
        <v>12</v>
      </c>
    </row>
    <row r="194" spans="1:6" x14ac:dyDescent="0.3">
      <c r="A194" s="15"/>
      <c r="B194" s="23" t="s">
        <v>21</v>
      </c>
      <c r="C194" s="24">
        <v>6193</v>
      </c>
      <c r="D194" s="24">
        <v>7563</v>
      </c>
      <c r="E194" s="24">
        <v>7240</v>
      </c>
      <c r="F194" s="24">
        <v>4169</v>
      </c>
    </row>
    <row r="195" spans="1:6" x14ac:dyDescent="0.3">
      <c r="A195" s="16"/>
      <c r="B195" s="23" t="s">
        <v>33</v>
      </c>
      <c r="C195" s="24">
        <v>8980</v>
      </c>
      <c r="D195" s="24">
        <v>7385</v>
      </c>
      <c r="E195" s="24">
        <v>6545</v>
      </c>
      <c r="F195" s="24">
        <v>7256</v>
      </c>
    </row>
    <row r="196" spans="1:6" x14ac:dyDescent="0.3">
      <c r="A196" s="16"/>
      <c r="B196" s="23" t="s">
        <v>78</v>
      </c>
      <c r="C196" s="24">
        <v>2874</v>
      </c>
      <c r="D196" s="24">
        <v>1283</v>
      </c>
      <c r="E196" s="24">
        <v>0</v>
      </c>
      <c r="F196" s="24">
        <v>1438</v>
      </c>
    </row>
    <row r="197" spans="1:6" x14ac:dyDescent="0.3">
      <c r="A197" s="16"/>
      <c r="B197" s="23" t="s">
        <v>8</v>
      </c>
      <c r="C197" s="24">
        <v>1152</v>
      </c>
      <c r="D197" s="24">
        <v>1737</v>
      </c>
      <c r="E197" s="24">
        <v>1674</v>
      </c>
      <c r="F197" s="24">
        <v>771</v>
      </c>
    </row>
    <row r="198" spans="1:6" x14ac:dyDescent="0.3">
      <c r="A198" s="16"/>
      <c r="B198" s="23" t="s">
        <v>23</v>
      </c>
      <c r="C198" s="24">
        <v>2490</v>
      </c>
      <c r="D198" s="24">
        <v>1804</v>
      </c>
      <c r="E198" s="24">
        <v>2041</v>
      </c>
      <c r="F198" s="24">
        <v>2874</v>
      </c>
    </row>
    <row r="199" spans="1:6" x14ac:dyDescent="0.3">
      <c r="A199" s="16"/>
      <c r="B199" s="23" t="s">
        <v>10</v>
      </c>
      <c r="C199" s="24">
        <v>247</v>
      </c>
      <c r="D199" s="24">
        <v>507</v>
      </c>
      <c r="E199" s="24">
        <v>617</v>
      </c>
      <c r="F199" s="24">
        <v>734</v>
      </c>
    </row>
    <row r="200" spans="1:6" x14ac:dyDescent="0.3">
      <c r="A200" s="16"/>
      <c r="B200" s="23" t="s">
        <v>67</v>
      </c>
      <c r="C200" s="24">
        <v>1983</v>
      </c>
      <c r="D200" s="24">
        <v>2575</v>
      </c>
      <c r="E200" s="24">
        <v>3461</v>
      </c>
      <c r="F200" s="24">
        <v>2296</v>
      </c>
    </row>
    <row r="201" spans="1:6" x14ac:dyDescent="0.3">
      <c r="A201" s="16"/>
      <c r="B201" s="23" t="s">
        <v>55</v>
      </c>
      <c r="C201" s="24">
        <v>3568</v>
      </c>
      <c r="D201" s="24">
        <v>2530</v>
      </c>
      <c r="E201" s="24">
        <v>2719</v>
      </c>
      <c r="F201" s="24">
        <v>3913</v>
      </c>
    </row>
    <row r="202" spans="1:6" x14ac:dyDescent="0.3">
      <c r="A202" s="16"/>
      <c r="B202" s="23" t="s">
        <v>11</v>
      </c>
      <c r="C202" s="24">
        <v>168</v>
      </c>
      <c r="D202" s="24">
        <v>227</v>
      </c>
      <c r="E202" s="24">
        <v>536</v>
      </c>
      <c r="F202" s="24">
        <v>727</v>
      </c>
    </row>
    <row r="203" spans="1:6" x14ac:dyDescent="0.3">
      <c r="A203" s="16"/>
      <c r="B203" s="23" t="s">
        <v>56</v>
      </c>
      <c r="C203" s="24">
        <v>6100</v>
      </c>
      <c r="D203" s="24">
        <v>7610</v>
      </c>
      <c r="E203" s="24">
        <v>6325</v>
      </c>
      <c r="F203" s="24">
        <v>5982</v>
      </c>
    </row>
    <row r="204" spans="1:6" x14ac:dyDescent="0.3">
      <c r="A204" s="16"/>
      <c r="B204" s="23" t="s">
        <v>52</v>
      </c>
      <c r="C204" s="24">
        <v>0</v>
      </c>
      <c r="D204" s="24">
        <v>0</v>
      </c>
      <c r="E204" s="24">
        <v>283</v>
      </c>
      <c r="F204" s="24">
        <v>263</v>
      </c>
    </row>
    <row r="205" spans="1:6" x14ac:dyDescent="0.3">
      <c r="A205" s="16"/>
      <c r="B205" s="23" t="s">
        <v>36</v>
      </c>
      <c r="C205" s="24">
        <v>8740</v>
      </c>
      <c r="D205" s="24">
        <v>9670</v>
      </c>
      <c r="E205" s="24">
        <v>9017</v>
      </c>
      <c r="F205" s="24">
        <v>6736</v>
      </c>
    </row>
    <row r="206" spans="1:6" x14ac:dyDescent="0.3">
      <c r="A206" s="16"/>
      <c r="B206" s="23" t="s">
        <v>27</v>
      </c>
      <c r="C206" s="24">
        <v>488</v>
      </c>
      <c r="D206" s="24">
        <v>458</v>
      </c>
      <c r="E206" s="24">
        <v>560</v>
      </c>
      <c r="F206" s="24">
        <v>710</v>
      </c>
    </row>
    <row r="207" spans="1:6" x14ac:dyDescent="0.3">
      <c r="A207" s="16"/>
      <c r="B207" s="23" t="s">
        <v>76</v>
      </c>
      <c r="C207" s="24">
        <v>2335</v>
      </c>
      <c r="D207" s="24">
        <v>3780</v>
      </c>
      <c r="E207" s="24">
        <v>6436</v>
      </c>
      <c r="F207" s="24">
        <v>4885</v>
      </c>
    </row>
    <row r="208" spans="1:6" x14ac:dyDescent="0.3">
      <c r="A208" s="16"/>
      <c r="B208" s="23" t="s">
        <v>9</v>
      </c>
      <c r="C208" s="24">
        <v>0</v>
      </c>
      <c r="D208" s="24">
        <v>0</v>
      </c>
      <c r="E208" s="24">
        <v>29</v>
      </c>
      <c r="F208" s="24">
        <v>174</v>
      </c>
    </row>
    <row r="209" spans="1:6" x14ac:dyDescent="0.3">
      <c r="A209" s="16"/>
      <c r="B209" s="23" t="s">
        <v>14</v>
      </c>
      <c r="C209" s="24">
        <v>4541</v>
      </c>
      <c r="D209" s="24">
        <v>4905</v>
      </c>
      <c r="E209" s="24">
        <v>3249</v>
      </c>
      <c r="F209" s="24">
        <v>0</v>
      </c>
    </row>
    <row r="210" spans="1:6" x14ac:dyDescent="0.3">
      <c r="A210" s="16"/>
      <c r="B210" s="23" t="s">
        <v>44</v>
      </c>
      <c r="C210" s="24">
        <v>2975</v>
      </c>
      <c r="D210" s="24">
        <v>2119</v>
      </c>
      <c r="E210" s="24">
        <v>2694</v>
      </c>
      <c r="F210" s="24">
        <v>2632</v>
      </c>
    </row>
    <row r="211" spans="1:6" x14ac:dyDescent="0.3">
      <c r="A211" s="16"/>
      <c r="B211" s="23" t="s">
        <v>15</v>
      </c>
      <c r="C211" s="24">
        <v>686</v>
      </c>
      <c r="D211" s="24">
        <v>1597</v>
      </c>
      <c r="E211" s="24">
        <v>894</v>
      </c>
      <c r="F211" s="24">
        <v>0</v>
      </c>
    </row>
    <row r="212" spans="1:6" x14ac:dyDescent="0.3">
      <c r="A212" s="16"/>
      <c r="B212" s="23" t="s">
        <v>28</v>
      </c>
      <c r="C212" s="24">
        <v>1619</v>
      </c>
      <c r="D212" s="24">
        <v>8</v>
      </c>
      <c r="E212" s="24">
        <v>0</v>
      </c>
      <c r="F212" s="24">
        <v>0</v>
      </c>
    </row>
    <row r="213" spans="1:6" x14ac:dyDescent="0.3">
      <c r="A213" s="16"/>
      <c r="B213" s="23" t="s">
        <v>29</v>
      </c>
      <c r="C213" s="24">
        <v>2869</v>
      </c>
      <c r="D213" s="24">
        <v>2451</v>
      </c>
      <c r="E213" s="24">
        <v>1417</v>
      </c>
      <c r="F213" s="24">
        <v>0</v>
      </c>
    </row>
    <row r="214" spans="1:6" x14ac:dyDescent="0.3">
      <c r="A214" s="16"/>
      <c r="B214" s="23" t="s">
        <v>57</v>
      </c>
      <c r="C214" s="24">
        <v>322</v>
      </c>
      <c r="D214" s="24">
        <v>405</v>
      </c>
      <c r="E214" s="24">
        <v>302</v>
      </c>
      <c r="F214" s="24">
        <v>270</v>
      </c>
    </row>
    <row r="215" spans="1:6" x14ac:dyDescent="0.3">
      <c r="A215" s="16"/>
      <c r="B215" s="23" t="s">
        <v>30</v>
      </c>
      <c r="C215" s="24">
        <v>574</v>
      </c>
      <c r="D215" s="24">
        <v>561</v>
      </c>
      <c r="E215" s="24">
        <v>809</v>
      </c>
      <c r="F215" s="24">
        <v>902</v>
      </c>
    </row>
    <row r="216" spans="1:6" x14ac:dyDescent="0.3">
      <c r="A216" s="16"/>
      <c r="B216" s="23" t="s">
        <v>77</v>
      </c>
      <c r="C216" s="24">
        <v>12068</v>
      </c>
      <c r="D216" s="24">
        <v>10149</v>
      </c>
      <c r="E216" s="24">
        <v>10232</v>
      </c>
      <c r="F216" s="24">
        <v>10813</v>
      </c>
    </row>
    <row r="217" spans="1:6" x14ac:dyDescent="0.3">
      <c r="A217" s="16"/>
      <c r="B217" s="23" t="s">
        <v>34</v>
      </c>
      <c r="C217" s="24">
        <v>4163</v>
      </c>
      <c r="D217" s="24">
        <v>4215</v>
      </c>
      <c r="E217" s="24">
        <v>4063</v>
      </c>
      <c r="F217" s="24">
        <v>3971</v>
      </c>
    </row>
    <row r="218" spans="1:6" x14ac:dyDescent="0.3">
      <c r="A218" s="16"/>
      <c r="B218" s="25" t="s">
        <v>66</v>
      </c>
      <c r="C218" s="26">
        <v>1</v>
      </c>
      <c r="D218" s="26">
        <v>2</v>
      </c>
      <c r="E218" s="26">
        <v>6</v>
      </c>
      <c r="F218" s="26">
        <v>122</v>
      </c>
    </row>
    <row r="219" spans="1:6" x14ac:dyDescent="0.3">
      <c r="A219" s="17"/>
      <c r="B219" s="13" t="s">
        <v>83</v>
      </c>
      <c r="C219" s="18">
        <f>SUM(C193:C218)</f>
        <v>87499</v>
      </c>
      <c r="D219" s="18">
        <f>SUM(D193:D218)</f>
        <v>86387</v>
      </c>
      <c r="E219" s="18">
        <f>SUM(E193:E218)</f>
        <v>78773</v>
      </c>
      <c r="F219" s="18">
        <f>SUM(F193:F218)</f>
        <v>61650</v>
      </c>
    </row>
    <row r="220" spans="1:6" x14ac:dyDescent="0.3">
      <c r="A220" s="16" t="s">
        <v>95</v>
      </c>
      <c r="B220" s="21" t="s">
        <v>21</v>
      </c>
      <c r="C220" s="22">
        <v>2920</v>
      </c>
      <c r="D220" s="22">
        <v>1328</v>
      </c>
      <c r="E220" s="22">
        <v>1140</v>
      </c>
      <c r="F220" s="22">
        <v>1207</v>
      </c>
    </row>
    <row r="221" spans="1:6" x14ac:dyDescent="0.3">
      <c r="A221" s="16"/>
      <c r="B221" s="23" t="s">
        <v>33</v>
      </c>
      <c r="C221" s="24">
        <v>3151</v>
      </c>
      <c r="D221" s="24">
        <v>2098</v>
      </c>
      <c r="E221" s="24">
        <v>2428</v>
      </c>
      <c r="F221" s="24">
        <v>3058</v>
      </c>
    </row>
    <row r="222" spans="1:6" x14ac:dyDescent="0.3">
      <c r="A222" s="16"/>
      <c r="B222" s="23" t="s">
        <v>55</v>
      </c>
      <c r="C222" s="24">
        <v>755</v>
      </c>
      <c r="D222" s="24">
        <v>1178</v>
      </c>
      <c r="E222" s="24">
        <v>1513</v>
      </c>
      <c r="F222" s="24">
        <v>2215</v>
      </c>
    </row>
    <row r="223" spans="1:6" x14ac:dyDescent="0.3">
      <c r="A223" s="16"/>
      <c r="B223" s="23" t="s">
        <v>42</v>
      </c>
      <c r="C223" s="24">
        <v>180</v>
      </c>
      <c r="D223" s="24">
        <v>87</v>
      </c>
      <c r="E223" s="24">
        <v>0</v>
      </c>
      <c r="F223" s="24">
        <v>0</v>
      </c>
    </row>
    <row r="224" spans="1:6" x14ac:dyDescent="0.3">
      <c r="A224" s="16"/>
      <c r="B224" s="23" t="s">
        <v>56</v>
      </c>
      <c r="C224" s="24">
        <v>3625</v>
      </c>
      <c r="D224" s="24">
        <v>3813</v>
      </c>
      <c r="E224" s="24">
        <v>4544</v>
      </c>
      <c r="F224" s="24">
        <v>4234</v>
      </c>
    </row>
    <row r="225" spans="1:6" x14ac:dyDescent="0.3">
      <c r="A225" s="16"/>
      <c r="B225" s="23" t="s">
        <v>43</v>
      </c>
      <c r="C225" s="24">
        <v>1265</v>
      </c>
      <c r="D225" s="24">
        <v>1616</v>
      </c>
      <c r="E225" s="24">
        <v>1857</v>
      </c>
      <c r="F225" s="24">
        <v>794</v>
      </c>
    </row>
    <row r="226" spans="1:6" x14ac:dyDescent="0.3">
      <c r="A226" s="16"/>
      <c r="B226" s="23" t="s">
        <v>36</v>
      </c>
      <c r="C226" s="24">
        <v>1986</v>
      </c>
      <c r="D226" s="24">
        <v>2599</v>
      </c>
      <c r="E226" s="24">
        <v>2930</v>
      </c>
      <c r="F226" s="24">
        <v>3057</v>
      </c>
    </row>
    <row r="227" spans="1:6" x14ac:dyDescent="0.3">
      <c r="A227" s="16"/>
      <c r="B227" s="23" t="s">
        <v>27</v>
      </c>
      <c r="C227" s="24">
        <v>72</v>
      </c>
      <c r="D227" s="24">
        <v>265</v>
      </c>
      <c r="E227" s="24">
        <v>228</v>
      </c>
      <c r="F227" s="24">
        <v>446</v>
      </c>
    </row>
    <row r="228" spans="1:6" x14ac:dyDescent="0.3">
      <c r="A228" s="16"/>
      <c r="B228" s="23" t="s">
        <v>76</v>
      </c>
      <c r="C228" s="24">
        <v>0</v>
      </c>
      <c r="D228" s="24">
        <v>4</v>
      </c>
      <c r="E228" s="24">
        <v>4</v>
      </c>
      <c r="F228" s="24">
        <v>172</v>
      </c>
    </row>
    <row r="229" spans="1:6" x14ac:dyDescent="0.3">
      <c r="A229" s="16"/>
      <c r="B229" s="23" t="s">
        <v>44</v>
      </c>
      <c r="C229" s="24">
        <v>1568</v>
      </c>
      <c r="D229" s="24">
        <v>1046</v>
      </c>
      <c r="E229" s="24">
        <v>852</v>
      </c>
      <c r="F229" s="24">
        <v>1147</v>
      </c>
    </row>
    <row r="230" spans="1:6" x14ac:dyDescent="0.3">
      <c r="A230" s="16"/>
      <c r="B230" s="23" t="s">
        <v>68</v>
      </c>
      <c r="C230" s="24">
        <v>249</v>
      </c>
      <c r="D230" s="24">
        <v>202</v>
      </c>
      <c r="E230" s="24">
        <v>224</v>
      </c>
      <c r="F230" s="24">
        <v>15</v>
      </c>
    </row>
    <row r="231" spans="1:6" x14ac:dyDescent="0.3">
      <c r="A231" s="16"/>
      <c r="B231" s="23" t="s">
        <v>77</v>
      </c>
      <c r="C231" s="24">
        <v>612</v>
      </c>
      <c r="D231" s="24">
        <v>652</v>
      </c>
      <c r="E231" s="24">
        <v>675</v>
      </c>
      <c r="F231" s="24">
        <v>869</v>
      </c>
    </row>
    <row r="232" spans="1:6" x14ac:dyDescent="0.3">
      <c r="A232" s="16"/>
      <c r="B232" s="23" t="s">
        <v>107</v>
      </c>
      <c r="C232" s="24">
        <v>13</v>
      </c>
      <c r="D232" s="24">
        <v>12</v>
      </c>
      <c r="E232" s="24">
        <v>0</v>
      </c>
      <c r="F232" s="24">
        <v>0</v>
      </c>
    </row>
    <row r="233" spans="1:6" x14ac:dyDescent="0.3">
      <c r="A233" s="16"/>
      <c r="B233" s="23" t="s">
        <v>18</v>
      </c>
      <c r="C233" s="24">
        <v>1484</v>
      </c>
      <c r="D233" s="24">
        <v>542</v>
      </c>
      <c r="E233" s="24">
        <v>365</v>
      </c>
      <c r="F233" s="24">
        <v>490</v>
      </c>
    </row>
    <row r="234" spans="1:6" x14ac:dyDescent="0.3">
      <c r="A234" s="16"/>
      <c r="B234" s="23" t="s">
        <v>34</v>
      </c>
      <c r="C234" s="24">
        <v>1290</v>
      </c>
      <c r="D234" s="24">
        <v>1392</v>
      </c>
      <c r="E234" s="24">
        <v>1575</v>
      </c>
      <c r="F234" s="24">
        <v>1857</v>
      </c>
    </row>
    <row r="235" spans="1:6" x14ac:dyDescent="0.3">
      <c r="A235" s="16"/>
      <c r="B235" s="25" t="s">
        <v>66</v>
      </c>
      <c r="C235" s="26">
        <v>17</v>
      </c>
      <c r="D235" s="26">
        <v>11</v>
      </c>
      <c r="E235" s="26">
        <v>31</v>
      </c>
      <c r="F235" s="26">
        <v>15</v>
      </c>
    </row>
    <row r="236" spans="1:6" x14ac:dyDescent="0.3">
      <c r="A236" s="17"/>
      <c r="B236" s="13" t="s">
        <v>83</v>
      </c>
      <c r="C236" s="18">
        <f>SUM(C220:C235)</f>
        <v>19187</v>
      </c>
      <c r="D236" s="18">
        <f>SUM(D220:D235)</f>
        <v>16845</v>
      </c>
      <c r="E236" s="18">
        <f>SUM(E220:E235)</f>
        <v>18366</v>
      </c>
      <c r="F236" s="18">
        <f>SUM(F220:F235)</f>
        <v>19576</v>
      </c>
    </row>
    <row r="237" spans="1:6" x14ac:dyDescent="0.3">
      <c r="A237" s="16" t="s">
        <v>96</v>
      </c>
      <c r="B237" s="21" t="s">
        <v>78</v>
      </c>
      <c r="C237" s="22">
        <v>18386</v>
      </c>
      <c r="D237" s="22">
        <v>17735</v>
      </c>
      <c r="E237" s="22">
        <v>7781</v>
      </c>
      <c r="F237" s="22">
        <v>7598</v>
      </c>
    </row>
    <row r="238" spans="1:6" x14ac:dyDescent="0.3">
      <c r="A238" s="16"/>
      <c r="B238" s="23" t="s">
        <v>7</v>
      </c>
      <c r="C238" s="24">
        <v>27800</v>
      </c>
      <c r="D238" s="24">
        <v>32459</v>
      </c>
      <c r="E238" s="24">
        <v>44100</v>
      </c>
      <c r="F238" s="24">
        <v>51853</v>
      </c>
    </row>
    <row r="239" spans="1:6" x14ac:dyDescent="0.3">
      <c r="A239" s="16"/>
      <c r="B239" s="23" t="s">
        <v>8</v>
      </c>
      <c r="C239" s="24">
        <v>1</v>
      </c>
      <c r="D239" s="24">
        <v>497</v>
      </c>
      <c r="E239" s="24">
        <v>9796</v>
      </c>
      <c r="F239" s="24">
        <v>8279</v>
      </c>
    </row>
    <row r="240" spans="1:6" x14ac:dyDescent="0.3">
      <c r="A240" s="16"/>
      <c r="B240" s="23" t="s">
        <v>10</v>
      </c>
      <c r="C240" s="24">
        <v>4472</v>
      </c>
      <c r="D240" s="24">
        <v>5757</v>
      </c>
      <c r="E240" s="24">
        <v>6565</v>
      </c>
      <c r="F240" s="24">
        <v>6167</v>
      </c>
    </row>
    <row r="241" spans="1:6" x14ac:dyDescent="0.3">
      <c r="A241" s="16"/>
      <c r="B241" s="23" t="s">
        <v>11</v>
      </c>
      <c r="C241" s="24">
        <v>1538</v>
      </c>
      <c r="D241" s="24">
        <v>4448</v>
      </c>
      <c r="E241" s="24">
        <v>5085</v>
      </c>
      <c r="F241" s="24">
        <v>5948</v>
      </c>
    </row>
    <row r="242" spans="1:6" x14ac:dyDescent="0.3">
      <c r="A242" s="16"/>
      <c r="B242" s="23" t="s">
        <v>24</v>
      </c>
      <c r="C242" s="24">
        <v>0</v>
      </c>
      <c r="D242" s="24">
        <v>0</v>
      </c>
      <c r="E242" s="24">
        <v>5</v>
      </c>
      <c r="F242" s="24">
        <v>0</v>
      </c>
    </row>
    <row r="243" spans="1:6" x14ac:dyDescent="0.3">
      <c r="A243" s="16"/>
      <c r="B243" s="23" t="s">
        <v>36</v>
      </c>
      <c r="C243" s="24">
        <v>6</v>
      </c>
      <c r="D243" s="24">
        <v>3</v>
      </c>
      <c r="E243" s="24">
        <v>8</v>
      </c>
      <c r="F243" s="24">
        <v>0</v>
      </c>
    </row>
    <row r="244" spans="1:6" x14ac:dyDescent="0.3">
      <c r="A244" s="16"/>
      <c r="B244" s="23" t="s">
        <v>76</v>
      </c>
      <c r="C244" s="24">
        <v>0</v>
      </c>
      <c r="D244" s="24">
        <v>1</v>
      </c>
      <c r="E244" s="24">
        <v>79</v>
      </c>
      <c r="F244" s="24">
        <v>1683</v>
      </c>
    </row>
    <row r="245" spans="1:6" x14ac:dyDescent="0.3">
      <c r="A245" s="16"/>
      <c r="B245" s="23" t="s">
        <v>9</v>
      </c>
      <c r="C245" s="24">
        <v>18654</v>
      </c>
      <c r="D245" s="24">
        <v>14677</v>
      </c>
      <c r="E245" s="24">
        <v>10229</v>
      </c>
      <c r="F245" s="24">
        <v>6228</v>
      </c>
    </row>
    <row r="246" spans="1:6" x14ac:dyDescent="0.3">
      <c r="A246" s="16"/>
      <c r="B246" s="23" t="s">
        <v>14</v>
      </c>
      <c r="C246" s="24">
        <v>0</v>
      </c>
      <c r="D246" s="24">
        <v>1</v>
      </c>
      <c r="E246" s="24">
        <v>0</v>
      </c>
      <c r="F246" s="24">
        <v>0</v>
      </c>
    </row>
    <row r="247" spans="1:6" x14ac:dyDescent="0.3">
      <c r="A247" s="16"/>
      <c r="B247" s="23" t="s">
        <v>15</v>
      </c>
      <c r="C247" s="24">
        <v>1</v>
      </c>
      <c r="D247" s="24">
        <v>0</v>
      </c>
      <c r="E247" s="24">
        <v>4</v>
      </c>
      <c r="F247" s="24">
        <v>0</v>
      </c>
    </row>
    <row r="248" spans="1:6" x14ac:dyDescent="0.3">
      <c r="A248" s="16"/>
      <c r="B248" s="23" t="s">
        <v>77</v>
      </c>
      <c r="C248" s="24">
        <v>0</v>
      </c>
      <c r="D248" s="24">
        <v>0</v>
      </c>
      <c r="E248" s="24">
        <v>1</v>
      </c>
      <c r="F248" s="24">
        <v>0</v>
      </c>
    </row>
    <row r="249" spans="1:6" x14ac:dyDescent="0.3">
      <c r="A249" s="16"/>
      <c r="B249" s="25" t="s">
        <v>66</v>
      </c>
      <c r="C249" s="26">
        <v>0</v>
      </c>
      <c r="D249" s="26">
        <v>1</v>
      </c>
      <c r="E249" s="26">
        <v>0</v>
      </c>
      <c r="F249" s="26">
        <v>18</v>
      </c>
    </row>
    <row r="250" spans="1:6" x14ac:dyDescent="0.3">
      <c r="A250" s="17"/>
      <c r="B250" s="13" t="s">
        <v>83</v>
      </c>
      <c r="C250" s="18">
        <f>SUM(C237:C249)</f>
        <v>70858</v>
      </c>
      <c r="D250" s="18">
        <f>SUM(D237:D249)</f>
        <v>75579</v>
      </c>
      <c r="E250" s="18">
        <f>SUM(E237:E249)</f>
        <v>83653</v>
      </c>
      <c r="F250" s="18">
        <f>SUM(F237:F249)</f>
        <v>87774</v>
      </c>
    </row>
    <row r="251" spans="1:6" x14ac:dyDescent="0.3">
      <c r="A251" s="16" t="s">
        <v>97</v>
      </c>
      <c r="B251" s="21" t="s">
        <v>33</v>
      </c>
      <c r="C251" s="22">
        <v>3447</v>
      </c>
      <c r="D251" s="22">
        <v>3886</v>
      </c>
      <c r="E251" s="22">
        <v>7745</v>
      </c>
      <c r="F251" s="22">
        <v>7510</v>
      </c>
    </row>
    <row r="252" spans="1:6" x14ac:dyDescent="0.3">
      <c r="A252" s="16"/>
      <c r="B252" s="23" t="s">
        <v>78</v>
      </c>
      <c r="C252" s="24">
        <v>48</v>
      </c>
      <c r="D252" s="24">
        <v>4830</v>
      </c>
      <c r="E252" s="24">
        <v>8717</v>
      </c>
      <c r="F252" s="24">
        <v>7827</v>
      </c>
    </row>
    <row r="253" spans="1:6" x14ac:dyDescent="0.3">
      <c r="A253" s="16"/>
      <c r="B253" s="23" t="s">
        <v>22</v>
      </c>
      <c r="C253" s="24">
        <v>2320</v>
      </c>
      <c r="D253" s="24">
        <v>1849</v>
      </c>
      <c r="E253" s="24">
        <v>2377</v>
      </c>
      <c r="F253" s="24">
        <v>1842</v>
      </c>
    </row>
    <row r="254" spans="1:6" x14ac:dyDescent="0.3">
      <c r="A254" s="16"/>
      <c r="B254" s="23" t="s">
        <v>8</v>
      </c>
      <c r="C254" s="24">
        <v>2085</v>
      </c>
      <c r="D254" s="24">
        <v>7834</v>
      </c>
      <c r="E254" s="24">
        <v>11952</v>
      </c>
      <c r="F254" s="24">
        <v>14211</v>
      </c>
    </row>
    <row r="255" spans="1:6" x14ac:dyDescent="0.3">
      <c r="A255" s="16"/>
      <c r="B255" s="23" t="s">
        <v>11</v>
      </c>
      <c r="C255" s="24">
        <v>40</v>
      </c>
      <c r="D255" s="24">
        <v>826</v>
      </c>
      <c r="E255" s="24">
        <v>1690</v>
      </c>
      <c r="F255" s="24">
        <v>2238</v>
      </c>
    </row>
    <row r="256" spans="1:6" x14ac:dyDescent="0.3">
      <c r="A256" s="16"/>
      <c r="B256" s="23" t="s">
        <v>36</v>
      </c>
      <c r="C256" s="24">
        <v>8877</v>
      </c>
      <c r="D256" s="24">
        <v>7842</v>
      </c>
      <c r="E256" s="24">
        <v>7773</v>
      </c>
      <c r="F256" s="24">
        <v>9394</v>
      </c>
    </row>
    <row r="257" spans="1:6" x14ac:dyDescent="0.3">
      <c r="A257" s="16"/>
      <c r="B257" s="23" t="s">
        <v>9</v>
      </c>
      <c r="C257" s="24">
        <v>580</v>
      </c>
      <c r="D257" s="24">
        <v>742</v>
      </c>
      <c r="E257" s="24">
        <v>1488</v>
      </c>
      <c r="F257" s="24">
        <v>2409</v>
      </c>
    </row>
    <row r="258" spans="1:6" x14ac:dyDescent="0.3">
      <c r="A258" s="16"/>
      <c r="B258" s="23" t="s">
        <v>14</v>
      </c>
      <c r="C258" s="24">
        <v>1</v>
      </c>
      <c r="D258" s="24">
        <v>0</v>
      </c>
      <c r="E258" s="24">
        <v>138</v>
      </c>
      <c r="F258" s="24">
        <v>4081</v>
      </c>
    </row>
    <row r="259" spans="1:6" x14ac:dyDescent="0.3">
      <c r="A259" s="16"/>
      <c r="B259" s="23" t="s">
        <v>15</v>
      </c>
      <c r="C259" s="24">
        <v>4829</v>
      </c>
      <c r="D259" s="24">
        <v>7771</v>
      </c>
      <c r="E259" s="24">
        <v>10327</v>
      </c>
      <c r="F259" s="24">
        <v>3773</v>
      </c>
    </row>
    <row r="260" spans="1:6" x14ac:dyDescent="0.3">
      <c r="A260" s="16"/>
      <c r="B260" s="23" t="s">
        <v>28</v>
      </c>
      <c r="C260" s="24">
        <v>0</v>
      </c>
      <c r="D260" s="24">
        <v>0</v>
      </c>
      <c r="E260" s="24">
        <v>0</v>
      </c>
      <c r="F260" s="24">
        <v>52</v>
      </c>
    </row>
    <row r="261" spans="1:6" x14ac:dyDescent="0.3">
      <c r="A261" s="16"/>
      <c r="B261" s="23" t="s">
        <v>77</v>
      </c>
      <c r="C261" s="24">
        <v>516</v>
      </c>
      <c r="D261" s="24">
        <v>453</v>
      </c>
      <c r="E261" s="24">
        <v>1632</v>
      </c>
      <c r="F261" s="24">
        <v>2720</v>
      </c>
    </row>
    <row r="262" spans="1:6" x14ac:dyDescent="0.3">
      <c r="A262" s="16"/>
      <c r="B262" s="23" t="s">
        <v>18</v>
      </c>
      <c r="C262" s="24">
        <v>1651</v>
      </c>
      <c r="D262" s="24">
        <v>2108</v>
      </c>
      <c r="E262" s="24">
        <v>3730</v>
      </c>
      <c r="F262" s="24">
        <v>4933</v>
      </c>
    </row>
    <row r="263" spans="1:6" x14ac:dyDescent="0.3">
      <c r="A263" s="16"/>
      <c r="B263" s="25" t="s">
        <v>66</v>
      </c>
      <c r="C263" s="26">
        <v>0</v>
      </c>
      <c r="D263" s="26">
        <v>0</v>
      </c>
      <c r="E263" s="26">
        <v>4</v>
      </c>
      <c r="F263" s="26">
        <v>8</v>
      </c>
    </row>
    <row r="264" spans="1:6" x14ac:dyDescent="0.3">
      <c r="A264" s="17"/>
      <c r="B264" s="13" t="s">
        <v>83</v>
      </c>
      <c r="C264" s="18">
        <f>SUM(C251:C263)</f>
        <v>24394</v>
      </c>
      <c r="D264" s="18">
        <f>SUM(D251:D263)</f>
        <v>38141</v>
      </c>
      <c r="E264" s="18">
        <f>SUM(E251:E263)</f>
        <v>57573</v>
      </c>
      <c r="F264" s="18">
        <f>SUM(F251:F263)</f>
        <v>60998</v>
      </c>
    </row>
    <row r="265" spans="1:6" x14ac:dyDescent="0.3">
      <c r="A265" s="16" t="s">
        <v>98</v>
      </c>
      <c r="B265" s="21" t="s">
        <v>8</v>
      </c>
      <c r="C265" s="22">
        <v>1134</v>
      </c>
      <c r="D265" s="22">
        <v>1616</v>
      </c>
      <c r="E265" s="22">
        <v>2135</v>
      </c>
      <c r="F265" s="22">
        <v>3016</v>
      </c>
    </row>
    <row r="266" spans="1:6" x14ac:dyDescent="0.3">
      <c r="A266" s="16"/>
      <c r="B266" s="23" t="s">
        <v>36</v>
      </c>
      <c r="C266" s="24">
        <v>1412</v>
      </c>
      <c r="D266" s="24">
        <v>1352</v>
      </c>
      <c r="E266" s="24">
        <v>1462</v>
      </c>
      <c r="F266" s="24">
        <v>1303</v>
      </c>
    </row>
    <row r="267" spans="1:6" x14ac:dyDescent="0.3">
      <c r="A267" s="16"/>
      <c r="B267" s="23" t="s">
        <v>15</v>
      </c>
      <c r="C267" s="24">
        <v>858</v>
      </c>
      <c r="D267" s="24">
        <v>1041</v>
      </c>
      <c r="E267" s="24">
        <v>1621</v>
      </c>
      <c r="F267" s="24">
        <v>2510</v>
      </c>
    </row>
    <row r="268" spans="1:6" x14ac:dyDescent="0.3">
      <c r="A268" s="16"/>
      <c r="B268" s="23" t="s">
        <v>28</v>
      </c>
      <c r="C268" s="24">
        <v>416</v>
      </c>
      <c r="D268" s="24">
        <v>685</v>
      </c>
      <c r="E268" s="24">
        <v>744</v>
      </c>
      <c r="F268" s="24">
        <v>681</v>
      </c>
    </row>
    <row r="269" spans="1:6" x14ac:dyDescent="0.3">
      <c r="A269" s="16"/>
      <c r="B269" s="23" t="s">
        <v>57</v>
      </c>
      <c r="C269" s="24">
        <v>21</v>
      </c>
      <c r="D269" s="24">
        <v>65</v>
      </c>
      <c r="E269" s="24">
        <v>52</v>
      </c>
      <c r="F269" s="24">
        <v>43</v>
      </c>
    </row>
    <row r="270" spans="1:6" x14ac:dyDescent="0.3">
      <c r="A270" s="16"/>
      <c r="B270" s="23" t="s">
        <v>18</v>
      </c>
      <c r="C270" s="24">
        <v>226</v>
      </c>
      <c r="D270" s="24">
        <v>318</v>
      </c>
      <c r="E270" s="24">
        <v>531</v>
      </c>
      <c r="F270" s="24">
        <v>921</v>
      </c>
    </row>
    <row r="271" spans="1:6" x14ac:dyDescent="0.3">
      <c r="A271" s="16"/>
      <c r="B271" s="25" t="s">
        <v>66</v>
      </c>
      <c r="C271" s="26">
        <v>4</v>
      </c>
      <c r="D271" s="26">
        <v>0</v>
      </c>
      <c r="E271" s="26">
        <v>3</v>
      </c>
      <c r="F271" s="26">
        <v>6</v>
      </c>
    </row>
    <row r="272" spans="1:6" x14ac:dyDescent="0.3">
      <c r="A272" s="17"/>
      <c r="B272" s="13" t="s">
        <v>83</v>
      </c>
      <c r="C272" s="18">
        <f>SUM(C265:C271)</f>
        <v>4071</v>
      </c>
      <c r="D272" s="18">
        <f>SUM(D265:D271)</f>
        <v>5077</v>
      </c>
      <c r="E272" s="18">
        <f>SUM(E265:E271)</f>
        <v>6548</v>
      </c>
      <c r="F272" s="18">
        <f>SUM(F265:F271)</f>
        <v>8480</v>
      </c>
    </row>
    <row r="273" spans="1:28" x14ac:dyDescent="0.3">
      <c r="A273" s="16" t="s">
        <v>99</v>
      </c>
      <c r="B273" s="21" t="s">
        <v>78</v>
      </c>
      <c r="C273" s="22">
        <v>2096</v>
      </c>
      <c r="D273" s="22">
        <v>1223</v>
      </c>
      <c r="E273" s="22">
        <v>1135</v>
      </c>
      <c r="F273" s="22">
        <v>1102</v>
      </c>
    </row>
    <row r="274" spans="1:28" x14ac:dyDescent="0.3">
      <c r="A274" s="15"/>
      <c r="B274" s="23" t="s">
        <v>22</v>
      </c>
      <c r="C274" s="24">
        <v>2642</v>
      </c>
      <c r="D274" s="24">
        <v>2385</v>
      </c>
      <c r="E274" s="24">
        <v>2556</v>
      </c>
      <c r="F274" s="24">
        <v>1639</v>
      </c>
    </row>
    <row r="275" spans="1:28" x14ac:dyDescent="0.3">
      <c r="A275" s="16"/>
      <c r="B275" s="23" t="s">
        <v>7</v>
      </c>
      <c r="C275" s="24">
        <v>9179</v>
      </c>
      <c r="D275" s="24">
        <v>10636</v>
      </c>
      <c r="E275" s="24">
        <v>12884</v>
      </c>
      <c r="F275" s="24">
        <v>12079</v>
      </c>
    </row>
    <row r="276" spans="1:28" x14ac:dyDescent="0.3">
      <c r="A276" s="16"/>
      <c r="B276" s="23" t="s">
        <v>8</v>
      </c>
      <c r="C276" s="24">
        <v>3020</v>
      </c>
      <c r="D276" s="24">
        <v>2530</v>
      </c>
      <c r="E276" s="24">
        <v>2503</v>
      </c>
      <c r="F276" s="24">
        <v>2479</v>
      </c>
    </row>
    <row r="277" spans="1:28" x14ac:dyDescent="0.3">
      <c r="A277" s="16"/>
      <c r="B277" s="23" t="s">
        <v>76</v>
      </c>
      <c r="C277" s="24">
        <v>22</v>
      </c>
      <c r="D277" s="24">
        <v>185</v>
      </c>
      <c r="E277" s="24">
        <v>268</v>
      </c>
      <c r="F277" s="24">
        <v>343</v>
      </c>
    </row>
    <row r="278" spans="1:28" x14ac:dyDescent="0.3">
      <c r="A278" s="16"/>
      <c r="B278" s="23" t="s">
        <v>9</v>
      </c>
      <c r="C278" s="24">
        <v>1163</v>
      </c>
      <c r="D278" s="24">
        <v>257</v>
      </c>
      <c r="E278" s="24">
        <v>237</v>
      </c>
      <c r="F278" s="24">
        <v>249</v>
      </c>
    </row>
    <row r="279" spans="1:28" x14ac:dyDescent="0.3">
      <c r="A279" s="16"/>
      <c r="B279" s="23" t="s">
        <v>14</v>
      </c>
      <c r="C279" s="24">
        <v>2678</v>
      </c>
      <c r="D279" s="24">
        <v>1115</v>
      </c>
      <c r="E279" s="24">
        <v>1092</v>
      </c>
      <c r="F279" s="24">
        <v>1813</v>
      </c>
    </row>
    <row r="280" spans="1:28" x14ac:dyDescent="0.3">
      <c r="A280" s="16"/>
      <c r="B280" s="23" t="s">
        <v>15</v>
      </c>
      <c r="C280" s="24">
        <v>853</v>
      </c>
      <c r="D280" s="24">
        <v>1596</v>
      </c>
      <c r="E280" s="24">
        <v>1535</v>
      </c>
      <c r="F280" s="24">
        <v>1421</v>
      </c>
    </row>
    <row r="281" spans="1:28" x14ac:dyDescent="0.3">
      <c r="A281" s="16"/>
      <c r="B281" s="25" t="s">
        <v>18</v>
      </c>
      <c r="C281" s="26">
        <v>2221</v>
      </c>
      <c r="D281" s="26">
        <v>2106</v>
      </c>
      <c r="E281" s="26">
        <v>1809</v>
      </c>
      <c r="F281" s="26">
        <v>1645</v>
      </c>
    </row>
    <row r="282" spans="1:28" x14ac:dyDescent="0.3">
      <c r="A282" s="16"/>
      <c r="B282" s="13" t="s">
        <v>83</v>
      </c>
      <c r="C282" s="19">
        <f>SUM(C273:C281)</f>
        <v>23874</v>
      </c>
      <c r="D282" s="19">
        <f>SUM(D273:D281)</f>
        <v>22033</v>
      </c>
      <c r="E282" s="19">
        <f>SUM(E273:E281)</f>
        <v>24019</v>
      </c>
      <c r="F282" s="19">
        <f>SUM(F273:F281)</f>
        <v>22770</v>
      </c>
    </row>
    <row r="283" spans="1:28" x14ac:dyDescent="0.3">
      <c r="A283" s="13" t="s">
        <v>100</v>
      </c>
      <c r="B283" s="13"/>
      <c r="C283" s="18">
        <v>11743</v>
      </c>
      <c r="D283" s="18">
        <v>13264</v>
      </c>
      <c r="E283" s="18">
        <v>14702</v>
      </c>
      <c r="F283" s="18">
        <v>10449</v>
      </c>
    </row>
    <row r="284" spans="1:28" x14ac:dyDescent="0.3">
      <c r="A284" s="13" t="s">
        <v>109</v>
      </c>
      <c r="B284" s="13"/>
      <c r="C284" s="18">
        <v>0</v>
      </c>
      <c r="D284" s="18">
        <v>0</v>
      </c>
      <c r="E284" s="18">
        <v>0</v>
      </c>
      <c r="F284" s="18">
        <v>0</v>
      </c>
    </row>
    <row r="285" spans="1:28" ht="29.25" customHeight="1" x14ac:dyDescent="0.3">
      <c r="A285" s="14" t="s">
        <v>84</v>
      </c>
      <c r="B285" s="13"/>
      <c r="C285" s="36">
        <f>C284+C282+C272+C264+C250+C236+C219+C164+C140+C121+C107+C95+C72+C49+C24+C192+C283</f>
        <v>1917106</v>
      </c>
      <c r="D285" s="36">
        <f>D284+D282+D272+D264+D250+D236+D219+D164+D140+D121+D107+D95+D72+D49+D24+D192+D283</f>
        <v>1911056</v>
      </c>
      <c r="E285" s="36">
        <f>E284+E282+E272+E264+E250+E236+E219+E164+E140+E121+E107+E95+E72+E49+E24+E192+E283</f>
        <v>1971646</v>
      </c>
      <c r="F285" s="36">
        <f>F284+F282+F272+F264+F250+F236+F219+F164+F140+F121+F107+F95+F72+F49+F24+F192+F283</f>
        <v>1826131</v>
      </c>
    </row>
    <row r="286" spans="1:28" s="11" customFormat="1" ht="20.25" customHeight="1" x14ac:dyDescent="0.3">
      <c r="A286" s="55" t="s">
        <v>103</v>
      </c>
      <c r="B286" s="55"/>
      <c r="C286" s="55"/>
      <c r="D286" s="55"/>
      <c r="E286" s="55"/>
      <c r="F286" s="55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</row>
    <row r="287" spans="1:28" ht="26.25" customHeight="1" x14ac:dyDescent="0.3">
      <c r="A287" s="56" t="s">
        <v>104</v>
      </c>
      <c r="B287" s="56"/>
      <c r="C287" s="56"/>
      <c r="D287" s="56"/>
      <c r="E287" s="56"/>
      <c r="F287" s="56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</row>
    <row r="288" spans="1:28" ht="15.75" customHeight="1" x14ac:dyDescent="0.3">
      <c r="A288" s="57" t="s">
        <v>105</v>
      </c>
      <c r="B288" s="57"/>
      <c r="C288" s="57"/>
      <c r="D288" s="57"/>
      <c r="E288" s="57"/>
      <c r="F288" s="5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</row>
    <row r="290" spans="2:2" x14ac:dyDescent="0.3">
      <c r="B290" s="7"/>
    </row>
    <row r="292" spans="2:2" x14ac:dyDescent="0.3">
      <c r="B292" s="7"/>
    </row>
    <row r="294" spans="2:2" x14ac:dyDescent="0.3">
      <c r="B294" s="7"/>
    </row>
  </sheetData>
  <mergeCells count="5">
    <mergeCell ref="A2:F2"/>
    <mergeCell ref="A3:F3"/>
    <mergeCell ref="A288:F288"/>
    <mergeCell ref="A286:F286"/>
    <mergeCell ref="A287:F287"/>
  </mergeCells>
  <pageMargins left="1.2598425196850394" right="0.70866141732283472" top="0.39370078740157483" bottom="0.70866141732283472" header="0.31496062992125984" footer="0.31496062992125984"/>
  <pageSetup paperSize="9" scale="66" fitToHeight="4" orientation="portrait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5" manualBreakCount="5">
    <brk id="49" max="4" man="1"/>
    <brk id="95" max="4" man="1"/>
    <brk id="140" max="4" man="1"/>
    <brk id="191" max="4" man="1"/>
    <brk id="246" max="4" man="1"/>
  </rowBreaks>
  <ignoredErrors>
    <ignoredError sqref="D24:F24 F192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E273"/>
  <sheetViews>
    <sheetView showGridLines="0" zoomScale="95" zoomScaleNormal="95" workbookViewId="0">
      <pane ySplit="5" topLeftCell="A6" activePane="bottomLeft" state="frozen"/>
      <selection activeCell="C18" sqref="C18"/>
      <selection pane="bottomLeft" activeCell="C18" sqref="C18"/>
    </sheetView>
  </sheetViews>
  <sheetFormatPr defaultColWidth="9.140625" defaultRowHeight="15" x14ac:dyDescent="0.3"/>
  <cols>
    <col min="1" max="1" width="29.42578125" style="3" customWidth="1"/>
    <col min="2" max="2" width="30.7109375" style="1" customWidth="1"/>
    <col min="3" max="3" width="17.42578125" style="2" customWidth="1"/>
    <col min="4" max="16384" width="9.140625" style="1"/>
  </cols>
  <sheetData>
    <row r="2" spans="1:5" x14ac:dyDescent="0.3">
      <c r="A2" s="53" t="s">
        <v>0</v>
      </c>
      <c r="B2" s="53"/>
      <c r="C2" s="53"/>
      <c r="D2" s="33"/>
      <c r="E2" s="33"/>
    </row>
    <row r="3" spans="1:5" x14ac:dyDescent="0.3">
      <c r="A3" s="54" t="s">
        <v>1</v>
      </c>
      <c r="B3" s="54"/>
      <c r="C3" s="54"/>
      <c r="D3" s="34"/>
      <c r="E3" s="34"/>
    </row>
    <row r="5" spans="1:5" ht="30" customHeight="1" x14ac:dyDescent="0.3">
      <c r="A5" s="8" t="s">
        <v>81</v>
      </c>
      <c r="B5" s="9" t="s">
        <v>82</v>
      </c>
      <c r="C5" s="12">
        <v>2015</v>
      </c>
    </row>
    <row r="6" spans="1:5" x14ac:dyDescent="0.3">
      <c r="A6" s="30" t="s">
        <v>2</v>
      </c>
      <c r="B6" s="21" t="s">
        <v>3</v>
      </c>
      <c r="C6" s="22">
        <v>172</v>
      </c>
    </row>
    <row r="7" spans="1:5" x14ac:dyDescent="0.3">
      <c r="A7" s="30"/>
      <c r="B7" s="23" t="s">
        <v>78</v>
      </c>
      <c r="C7" s="24">
        <v>7709</v>
      </c>
    </row>
    <row r="8" spans="1:5" x14ac:dyDescent="0.3">
      <c r="A8" s="30"/>
      <c r="B8" s="23" t="s">
        <v>6</v>
      </c>
      <c r="C8" s="24">
        <v>280</v>
      </c>
    </row>
    <row r="9" spans="1:5" x14ac:dyDescent="0.3">
      <c r="A9" s="30"/>
      <c r="B9" s="23" t="s">
        <v>7</v>
      </c>
      <c r="C9" s="24">
        <v>170589</v>
      </c>
    </row>
    <row r="10" spans="1:5" x14ac:dyDescent="0.3">
      <c r="A10" s="30"/>
      <c r="B10" s="23" t="s">
        <v>8</v>
      </c>
      <c r="C10" s="24">
        <v>7420</v>
      </c>
    </row>
    <row r="11" spans="1:5" x14ac:dyDescent="0.3">
      <c r="A11" s="30"/>
      <c r="B11" s="23" t="s">
        <v>10</v>
      </c>
      <c r="C11" s="24">
        <v>12496</v>
      </c>
    </row>
    <row r="12" spans="1:5" x14ac:dyDescent="0.3">
      <c r="A12" s="30"/>
      <c r="B12" s="23" t="s">
        <v>11</v>
      </c>
      <c r="C12" s="24">
        <v>2982</v>
      </c>
    </row>
    <row r="13" spans="1:5" x14ac:dyDescent="0.3">
      <c r="A13" s="30"/>
      <c r="B13" s="23" t="s">
        <v>12</v>
      </c>
      <c r="C13" s="24">
        <v>24130</v>
      </c>
    </row>
    <row r="14" spans="1:5" x14ac:dyDescent="0.3">
      <c r="A14" s="30"/>
      <c r="B14" s="23" t="s">
        <v>27</v>
      </c>
      <c r="C14" s="24">
        <v>1111</v>
      </c>
    </row>
    <row r="15" spans="1:5" x14ac:dyDescent="0.3">
      <c r="A15" s="30"/>
      <c r="B15" s="23" t="s">
        <v>13</v>
      </c>
      <c r="C15" s="24">
        <v>1</v>
      </c>
    </row>
    <row r="16" spans="1:5" x14ac:dyDescent="0.3">
      <c r="A16" s="30"/>
      <c r="B16" s="23" t="s">
        <v>9</v>
      </c>
      <c r="C16" s="24">
        <v>12175</v>
      </c>
    </row>
    <row r="17" spans="1:3" x14ac:dyDescent="0.3">
      <c r="A17" s="30"/>
      <c r="B17" s="23" t="s">
        <v>14</v>
      </c>
      <c r="C17" s="24">
        <v>7291</v>
      </c>
    </row>
    <row r="18" spans="1:3" x14ac:dyDescent="0.3">
      <c r="A18" s="30"/>
      <c r="B18" s="23" t="s">
        <v>15</v>
      </c>
      <c r="C18" s="24">
        <v>9409</v>
      </c>
    </row>
    <row r="19" spans="1:3" x14ac:dyDescent="0.3">
      <c r="A19" s="30"/>
      <c r="B19" s="23" t="s">
        <v>28</v>
      </c>
      <c r="C19" s="24">
        <v>2345</v>
      </c>
    </row>
    <row r="20" spans="1:3" x14ac:dyDescent="0.3">
      <c r="A20" s="30"/>
      <c r="B20" s="23" t="s">
        <v>29</v>
      </c>
      <c r="C20" s="24">
        <v>998</v>
      </c>
    </row>
    <row r="21" spans="1:3" x14ac:dyDescent="0.3">
      <c r="A21" s="30"/>
      <c r="B21" s="23" t="s">
        <v>16</v>
      </c>
      <c r="C21" s="24">
        <v>3709</v>
      </c>
    </row>
    <row r="22" spans="1:3" x14ac:dyDescent="0.3">
      <c r="A22" s="30"/>
      <c r="B22" s="23" t="s">
        <v>77</v>
      </c>
      <c r="C22" s="24">
        <v>13846</v>
      </c>
    </row>
    <row r="23" spans="1:3" x14ac:dyDescent="0.3">
      <c r="A23" s="30"/>
      <c r="B23" s="25" t="s">
        <v>18</v>
      </c>
      <c r="C23" s="26">
        <v>11836</v>
      </c>
    </row>
    <row r="24" spans="1:3" x14ac:dyDescent="0.3">
      <c r="A24" s="31"/>
      <c r="B24" s="13" t="s">
        <v>83</v>
      </c>
      <c r="C24" s="18">
        <f>SUM(C6:C23)</f>
        <v>288499</v>
      </c>
    </row>
    <row r="25" spans="1:3" x14ac:dyDescent="0.3">
      <c r="A25" s="30" t="s">
        <v>19</v>
      </c>
      <c r="B25" s="21" t="s">
        <v>20</v>
      </c>
      <c r="C25" s="22">
        <v>7461</v>
      </c>
    </row>
    <row r="26" spans="1:3" x14ac:dyDescent="0.3">
      <c r="A26" s="30"/>
      <c r="B26" s="23" t="s">
        <v>21</v>
      </c>
      <c r="C26" s="24">
        <v>7327</v>
      </c>
    </row>
    <row r="27" spans="1:3" x14ac:dyDescent="0.3">
      <c r="A27" s="30"/>
      <c r="B27" s="23" t="s">
        <v>33</v>
      </c>
      <c r="C27" s="24">
        <v>262</v>
      </c>
    </row>
    <row r="28" spans="1:3" x14ac:dyDescent="0.3">
      <c r="A28" s="30"/>
      <c r="B28" s="23" t="s">
        <v>3</v>
      </c>
      <c r="C28" s="24">
        <v>15</v>
      </c>
    </row>
    <row r="29" spans="1:3" x14ac:dyDescent="0.3">
      <c r="A29" s="30"/>
      <c r="B29" s="23" t="s">
        <v>78</v>
      </c>
      <c r="C29" s="24">
        <v>22462</v>
      </c>
    </row>
    <row r="30" spans="1:3" x14ac:dyDescent="0.3">
      <c r="A30" s="30"/>
      <c r="B30" s="23" t="s">
        <v>22</v>
      </c>
      <c r="C30" s="24">
        <v>19802</v>
      </c>
    </row>
    <row r="31" spans="1:3" x14ac:dyDescent="0.3">
      <c r="A31" s="30"/>
      <c r="B31" s="23" t="s">
        <v>5</v>
      </c>
      <c r="C31" s="24">
        <v>1</v>
      </c>
    </row>
    <row r="32" spans="1:3" x14ac:dyDescent="0.3">
      <c r="A32" s="30"/>
      <c r="B32" s="23" t="s">
        <v>7</v>
      </c>
      <c r="C32" s="24">
        <v>56515</v>
      </c>
    </row>
    <row r="33" spans="1:3" x14ac:dyDescent="0.3">
      <c r="A33" s="30"/>
      <c r="B33" s="23" t="s">
        <v>8</v>
      </c>
      <c r="C33" s="24">
        <v>39743</v>
      </c>
    </row>
    <row r="34" spans="1:3" x14ac:dyDescent="0.3">
      <c r="A34" s="30"/>
      <c r="B34" s="23" t="s">
        <v>54</v>
      </c>
      <c r="C34" s="24">
        <v>1</v>
      </c>
    </row>
    <row r="35" spans="1:3" x14ac:dyDescent="0.3">
      <c r="A35" s="30"/>
      <c r="B35" s="23" t="s">
        <v>23</v>
      </c>
      <c r="C35" s="24">
        <v>1153</v>
      </c>
    </row>
    <row r="36" spans="1:3" x14ac:dyDescent="0.3">
      <c r="A36" s="30"/>
      <c r="B36" s="23" t="s">
        <v>10</v>
      </c>
      <c r="C36" s="24">
        <v>11562</v>
      </c>
    </row>
    <row r="37" spans="1:3" x14ac:dyDescent="0.3">
      <c r="A37" s="30"/>
      <c r="B37" s="23" t="s">
        <v>11</v>
      </c>
      <c r="C37" s="24">
        <v>8054</v>
      </c>
    </row>
    <row r="38" spans="1:3" x14ac:dyDescent="0.3">
      <c r="A38" s="30"/>
      <c r="B38" s="23" t="s">
        <v>24</v>
      </c>
      <c r="C38" s="24">
        <v>55837</v>
      </c>
    </row>
    <row r="39" spans="1:3" x14ac:dyDescent="0.3">
      <c r="A39" s="30"/>
      <c r="B39" s="23" t="s">
        <v>25</v>
      </c>
      <c r="C39" s="24">
        <v>1032</v>
      </c>
    </row>
    <row r="40" spans="1:3" x14ac:dyDescent="0.3">
      <c r="A40" s="30"/>
      <c r="B40" s="23" t="s">
        <v>26</v>
      </c>
      <c r="C40" s="24">
        <v>11190</v>
      </c>
    </row>
    <row r="41" spans="1:3" x14ac:dyDescent="0.3">
      <c r="A41" s="30"/>
      <c r="B41" s="23" t="s">
        <v>76</v>
      </c>
      <c r="C41" s="24">
        <v>13538</v>
      </c>
    </row>
    <row r="42" spans="1:3" x14ac:dyDescent="0.3">
      <c r="A42" s="30"/>
      <c r="B42" s="23" t="s">
        <v>9</v>
      </c>
      <c r="C42" s="24">
        <v>28034</v>
      </c>
    </row>
    <row r="43" spans="1:3" x14ac:dyDescent="0.3">
      <c r="A43" s="30"/>
      <c r="B43" s="23" t="s">
        <v>14</v>
      </c>
      <c r="C43" s="24">
        <v>27905</v>
      </c>
    </row>
    <row r="44" spans="1:3" x14ac:dyDescent="0.3">
      <c r="A44" s="30"/>
      <c r="B44" s="23" t="s">
        <v>15</v>
      </c>
      <c r="C44" s="24">
        <v>42470</v>
      </c>
    </row>
    <row r="45" spans="1:3" x14ac:dyDescent="0.3">
      <c r="A45" s="30"/>
      <c r="B45" s="23" t="s">
        <v>28</v>
      </c>
      <c r="C45" s="24">
        <v>5360</v>
      </c>
    </row>
    <row r="46" spans="1:3" x14ac:dyDescent="0.3">
      <c r="A46" s="30"/>
      <c r="B46" s="23" t="s">
        <v>29</v>
      </c>
      <c r="C46" s="24">
        <v>3524</v>
      </c>
    </row>
    <row r="47" spans="1:3" x14ac:dyDescent="0.3">
      <c r="A47" s="30"/>
      <c r="B47" s="23" t="s">
        <v>16</v>
      </c>
      <c r="C47" s="24">
        <v>3817</v>
      </c>
    </row>
    <row r="48" spans="1:3" x14ac:dyDescent="0.3">
      <c r="A48" s="30"/>
      <c r="B48" s="23" t="s">
        <v>31</v>
      </c>
      <c r="C48" s="24">
        <v>12</v>
      </c>
    </row>
    <row r="49" spans="1:3" x14ac:dyDescent="0.3">
      <c r="A49" s="30"/>
      <c r="B49" s="23" t="s">
        <v>77</v>
      </c>
      <c r="C49" s="24">
        <v>32133</v>
      </c>
    </row>
    <row r="50" spans="1:3" x14ac:dyDescent="0.3">
      <c r="A50" s="30"/>
      <c r="B50" s="25" t="s">
        <v>18</v>
      </c>
      <c r="C50" s="26">
        <v>36375</v>
      </c>
    </row>
    <row r="51" spans="1:3" x14ac:dyDescent="0.3">
      <c r="A51" s="31"/>
      <c r="B51" s="13" t="s">
        <v>83</v>
      </c>
      <c r="C51" s="18">
        <f>SUM(C25:C50)</f>
        <v>435585</v>
      </c>
    </row>
    <row r="52" spans="1:3" x14ac:dyDescent="0.3">
      <c r="A52" s="30" t="s">
        <v>32</v>
      </c>
      <c r="B52" s="21" t="s">
        <v>20</v>
      </c>
      <c r="C52" s="22">
        <v>22843</v>
      </c>
    </row>
    <row r="53" spans="1:3" x14ac:dyDescent="0.3">
      <c r="A53" s="30"/>
      <c r="B53" s="23" t="s">
        <v>21</v>
      </c>
      <c r="C53" s="24">
        <v>17160</v>
      </c>
    </row>
    <row r="54" spans="1:3" x14ac:dyDescent="0.3">
      <c r="A54" s="30"/>
      <c r="B54" s="23" t="s">
        <v>33</v>
      </c>
      <c r="C54" s="24">
        <v>10019</v>
      </c>
    </row>
    <row r="55" spans="1:3" x14ac:dyDescent="0.3">
      <c r="A55" s="30"/>
      <c r="B55" s="23" t="s">
        <v>3</v>
      </c>
      <c r="C55" s="24">
        <v>18</v>
      </c>
    </row>
    <row r="56" spans="1:3" x14ac:dyDescent="0.3">
      <c r="A56" s="30"/>
      <c r="B56" s="23" t="s">
        <v>78</v>
      </c>
      <c r="C56" s="24">
        <v>1759</v>
      </c>
    </row>
    <row r="57" spans="1:3" x14ac:dyDescent="0.3">
      <c r="A57" s="30"/>
      <c r="B57" s="23" t="s">
        <v>7</v>
      </c>
      <c r="C57" s="24">
        <v>830</v>
      </c>
    </row>
    <row r="58" spans="1:3" x14ac:dyDescent="0.3">
      <c r="A58" s="30"/>
      <c r="B58" s="23" t="s">
        <v>8</v>
      </c>
      <c r="C58" s="24">
        <v>13518</v>
      </c>
    </row>
    <row r="59" spans="1:3" x14ac:dyDescent="0.3">
      <c r="A59" s="30"/>
      <c r="B59" s="23" t="s">
        <v>23</v>
      </c>
      <c r="C59" s="24">
        <v>849</v>
      </c>
    </row>
    <row r="60" spans="1:3" x14ac:dyDescent="0.3">
      <c r="A60" s="30"/>
      <c r="B60" s="23" t="s">
        <v>10</v>
      </c>
      <c r="C60" s="24">
        <v>1524</v>
      </c>
    </row>
    <row r="61" spans="1:3" x14ac:dyDescent="0.3">
      <c r="A61" s="30"/>
      <c r="B61" s="23" t="s">
        <v>11</v>
      </c>
      <c r="C61" s="24">
        <v>2561</v>
      </c>
    </row>
    <row r="62" spans="1:3" x14ac:dyDescent="0.3">
      <c r="A62" s="30"/>
      <c r="B62" s="23" t="s">
        <v>25</v>
      </c>
      <c r="C62" s="24">
        <v>901</v>
      </c>
    </row>
    <row r="63" spans="1:3" x14ac:dyDescent="0.3">
      <c r="A63" s="30"/>
      <c r="B63" s="23" t="s">
        <v>36</v>
      </c>
      <c r="C63" s="24">
        <v>17544</v>
      </c>
    </row>
    <row r="64" spans="1:3" x14ac:dyDescent="0.3">
      <c r="A64" s="30"/>
      <c r="B64" s="23" t="s">
        <v>76</v>
      </c>
      <c r="C64" s="24">
        <v>2925</v>
      </c>
    </row>
    <row r="65" spans="1:3" x14ac:dyDescent="0.3">
      <c r="A65" s="30"/>
      <c r="B65" s="23" t="s">
        <v>9</v>
      </c>
      <c r="C65" s="24">
        <v>8692</v>
      </c>
    </row>
    <row r="66" spans="1:3" x14ac:dyDescent="0.3">
      <c r="A66" s="30"/>
      <c r="B66" s="23" t="s">
        <v>14</v>
      </c>
      <c r="C66" s="24">
        <v>17954</v>
      </c>
    </row>
    <row r="67" spans="1:3" x14ac:dyDescent="0.3">
      <c r="A67" s="30"/>
      <c r="B67" s="23" t="s">
        <v>15</v>
      </c>
      <c r="C67" s="24">
        <v>6043</v>
      </c>
    </row>
    <row r="68" spans="1:3" x14ac:dyDescent="0.3">
      <c r="A68" s="30"/>
      <c r="B68" s="23" t="s">
        <v>28</v>
      </c>
      <c r="C68" s="24">
        <v>5992</v>
      </c>
    </row>
    <row r="69" spans="1:3" x14ac:dyDescent="0.3">
      <c r="A69" s="30"/>
      <c r="B69" s="23" t="s">
        <v>29</v>
      </c>
      <c r="C69" s="24">
        <v>7690</v>
      </c>
    </row>
    <row r="70" spans="1:3" x14ac:dyDescent="0.3">
      <c r="A70" s="30"/>
      <c r="B70" s="23" t="s">
        <v>30</v>
      </c>
      <c r="C70" s="24">
        <v>1491</v>
      </c>
    </row>
    <row r="71" spans="1:3" x14ac:dyDescent="0.3">
      <c r="A71" s="30"/>
      <c r="B71" s="23" t="s">
        <v>77</v>
      </c>
      <c r="C71" s="24">
        <v>11301</v>
      </c>
    </row>
    <row r="72" spans="1:3" x14ac:dyDescent="0.3">
      <c r="A72" s="30"/>
      <c r="B72" s="23" t="s">
        <v>18</v>
      </c>
      <c r="C72" s="24">
        <v>45383</v>
      </c>
    </row>
    <row r="73" spans="1:3" x14ac:dyDescent="0.3">
      <c r="A73" s="30"/>
      <c r="B73" s="25" t="s">
        <v>34</v>
      </c>
      <c r="C73" s="26">
        <v>6448</v>
      </c>
    </row>
    <row r="74" spans="1:3" x14ac:dyDescent="0.3">
      <c r="A74" s="31"/>
      <c r="B74" s="13" t="s">
        <v>83</v>
      </c>
      <c r="C74" s="18">
        <f>SUM(C52:C73)</f>
        <v>203445</v>
      </c>
    </row>
    <row r="75" spans="1:3" x14ac:dyDescent="0.3">
      <c r="A75" s="30" t="s">
        <v>35</v>
      </c>
      <c r="B75" s="21" t="s">
        <v>20</v>
      </c>
      <c r="C75" s="22">
        <v>6</v>
      </c>
    </row>
    <row r="76" spans="1:3" x14ac:dyDescent="0.3">
      <c r="A76" s="30"/>
      <c r="B76" s="23" t="s">
        <v>21</v>
      </c>
      <c r="C76" s="24">
        <v>9558</v>
      </c>
    </row>
    <row r="77" spans="1:3" x14ac:dyDescent="0.3">
      <c r="A77" s="30"/>
      <c r="B77" s="23" t="s">
        <v>33</v>
      </c>
      <c r="C77" s="24">
        <v>12967</v>
      </c>
    </row>
    <row r="78" spans="1:3" x14ac:dyDescent="0.3">
      <c r="A78" s="30"/>
      <c r="B78" s="23" t="s">
        <v>78</v>
      </c>
      <c r="C78" s="24">
        <v>1672</v>
      </c>
    </row>
    <row r="79" spans="1:3" x14ac:dyDescent="0.3">
      <c r="A79" s="30"/>
      <c r="B79" s="23" t="s">
        <v>7</v>
      </c>
      <c r="C79" s="24">
        <v>1</v>
      </c>
    </row>
    <row r="80" spans="1:3" x14ac:dyDescent="0.3">
      <c r="A80" s="30"/>
      <c r="B80" s="23" t="s">
        <v>8</v>
      </c>
      <c r="C80" s="24">
        <v>2361</v>
      </c>
    </row>
    <row r="81" spans="1:3" x14ac:dyDescent="0.3">
      <c r="A81" s="30"/>
      <c r="B81" s="23" t="s">
        <v>23</v>
      </c>
      <c r="C81" s="24">
        <v>1</v>
      </c>
    </row>
    <row r="82" spans="1:3" x14ac:dyDescent="0.3">
      <c r="A82" s="30"/>
      <c r="B82" s="23" t="s">
        <v>10</v>
      </c>
      <c r="C82" s="24">
        <v>628</v>
      </c>
    </row>
    <row r="83" spans="1:3" x14ac:dyDescent="0.3">
      <c r="A83" s="30"/>
      <c r="B83" s="23" t="s">
        <v>67</v>
      </c>
      <c r="C83" s="24">
        <v>972</v>
      </c>
    </row>
    <row r="84" spans="1:3" x14ac:dyDescent="0.3">
      <c r="A84" s="30"/>
      <c r="B84" s="23" t="s">
        <v>24</v>
      </c>
      <c r="C84" s="24">
        <v>131</v>
      </c>
    </row>
    <row r="85" spans="1:3" x14ac:dyDescent="0.3">
      <c r="A85" s="30"/>
      <c r="B85" s="23" t="s">
        <v>25</v>
      </c>
      <c r="C85" s="24">
        <v>684</v>
      </c>
    </row>
    <row r="86" spans="1:3" x14ac:dyDescent="0.3">
      <c r="A86" s="30"/>
      <c r="B86" s="23" t="s">
        <v>36</v>
      </c>
      <c r="C86" s="24">
        <v>8242</v>
      </c>
    </row>
    <row r="87" spans="1:3" x14ac:dyDescent="0.3">
      <c r="A87" s="30"/>
      <c r="B87" s="23" t="s">
        <v>76</v>
      </c>
      <c r="C87" s="24">
        <v>127</v>
      </c>
    </row>
    <row r="88" spans="1:3" x14ac:dyDescent="0.3">
      <c r="A88" s="30"/>
      <c r="B88" s="23" t="s">
        <v>9</v>
      </c>
      <c r="C88" s="24">
        <v>3215</v>
      </c>
    </row>
    <row r="89" spans="1:3" x14ac:dyDescent="0.3">
      <c r="A89" s="30"/>
      <c r="B89" s="23" t="s">
        <v>14</v>
      </c>
      <c r="C89" s="24">
        <v>2398</v>
      </c>
    </row>
    <row r="90" spans="1:3" x14ac:dyDescent="0.3">
      <c r="A90" s="30"/>
      <c r="B90" s="23" t="s">
        <v>15</v>
      </c>
      <c r="C90" s="24">
        <v>177</v>
      </c>
    </row>
    <row r="91" spans="1:3" x14ac:dyDescent="0.3">
      <c r="A91" s="30"/>
      <c r="B91" s="23" t="s">
        <v>28</v>
      </c>
      <c r="C91" s="24">
        <v>1</v>
      </c>
    </row>
    <row r="92" spans="1:3" x14ac:dyDescent="0.3">
      <c r="A92" s="30"/>
      <c r="B92" s="23" t="s">
        <v>29</v>
      </c>
      <c r="C92" s="24">
        <v>482</v>
      </c>
    </row>
    <row r="93" spans="1:3" x14ac:dyDescent="0.3">
      <c r="A93" s="30"/>
      <c r="B93" s="23" t="s">
        <v>30</v>
      </c>
      <c r="C93" s="24">
        <v>699</v>
      </c>
    </row>
    <row r="94" spans="1:3" x14ac:dyDescent="0.3">
      <c r="A94" s="30"/>
      <c r="B94" s="23" t="s">
        <v>77</v>
      </c>
      <c r="C94" s="24">
        <v>328</v>
      </c>
    </row>
    <row r="95" spans="1:3" x14ac:dyDescent="0.3">
      <c r="A95" s="30"/>
      <c r="B95" s="23" t="s">
        <v>18</v>
      </c>
      <c r="C95" s="24">
        <v>10438</v>
      </c>
    </row>
    <row r="96" spans="1:3" x14ac:dyDescent="0.3">
      <c r="A96" s="30"/>
      <c r="B96" s="23" t="s">
        <v>34</v>
      </c>
      <c r="C96" s="24">
        <v>3805</v>
      </c>
    </row>
    <row r="97" spans="1:3" x14ac:dyDescent="0.3">
      <c r="A97" s="30"/>
      <c r="B97" s="25" t="s">
        <v>66</v>
      </c>
      <c r="C97" s="26">
        <v>3</v>
      </c>
    </row>
    <row r="98" spans="1:3" x14ac:dyDescent="0.3">
      <c r="A98" s="31"/>
      <c r="B98" s="13" t="s">
        <v>83</v>
      </c>
      <c r="C98" s="18">
        <f>SUM(C75:C97)</f>
        <v>58896</v>
      </c>
    </row>
    <row r="99" spans="1:3" x14ac:dyDescent="0.3">
      <c r="A99" s="30" t="s">
        <v>38</v>
      </c>
      <c r="B99" s="21" t="s">
        <v>20</v>
      </c>
      <c r="C99" s="22">
        <v>1</v>
      </c>
    </row>
    <row r="100" spans="1:3" x14ac:dyDescent="0.3">
      <c r="A100" s="30"/>
      <c r="B100" s="23" t="s">
        <v>21</v>
      </c>
      <c r="C100" s="24">
        <v>4655</v>
      </c>
    </row>
    <row r="101" spans="1:3" x14ac:dyDescent="0.3">
      <c r="A101" s="30"/>
      <c r="B101" s="23" t="s">
        <v>33</v>
      </c>
      <c r="C101" s="24">
        <v>4542</v>
      </c>
    </row>
    <row r="102" spans="1:3" x14ac:dyDescent="0.3">
      <c r="A102" s="30"/>
      <c r="B102" s="23" t="s">
        <v>10</v>
      </c>
      <c r="C102" s="24">
        <v>7</v>
      </c>
    </row>
    <row r="103" spans="1:3" x14ac:dyDescent="0.3">
      <c r="A103" s="30"/>
      <c r="B103" s="23" t="s">
        <v>67</v>
      </c>
      <c r="C103" s="24">
        <v>472</v>
      </c>
    </row>
    <row r="104" spans="1:3" x14ac:dyDescent="0.3">
      <c r="A104" s="30"/>
      <c r="B104" s="23" t="s">
        <v>24</v>
      </c>
      <c r="C104" s="24">
        <v>17</v>
      </c>
    </row>
    <row r="105" spans="1:3" x14ac:dyDescent="0.3">
      <c r="A105" s="30"/>
      <c r="B105" s="23" t="s">
        <v>43</v>
      </c>
      <c r="C105" s="24">
        <v>1153</v>
      </c>
    </row>
    <row r="106" spans="1:3" x14ac:dyDescent="0.3">
      <c r="A106" s="30"/>
      <c r="B106" s="23" t="s">
        <v>36</v>
      </c>
      <c r="C106" s="24">
        <v>2990</v>
      </c>
    </row>
    <row r="107" spans="1:3" x14ac:dyDescent="0.3">
      <c r="A107" s="30"/>
      <c r="B107" s="23" t="s">
        <v>76</v>
      </c>
      <c r="C107" s="24">
        <v>13</v>
      </c>
    </row>
    <row r="108" spans="1:3" x14ac:dyDescent="0.3">
      <c r="A108" s="30"/>
      <c r="B108" s="23" t="s">
        <v>68</v>
      </c>
      <c r="C108" s="24">
        <v>134</v>
      </c>
    </row>
    <row r="109" spans="1:3" x14ac:dyDescent="0.3">
      <c r="A109" s="30"/>
      <c r="B109" s="23" t="s">
        <v>77</v>
      </c>
      <c r="C109" s="24">
        <v>14</v>
      </c>
    </row>
    <row r="110" spans="1:3" x14ac:dyDescent="0.3">
      <c r="A110" s="30"/>
      <c r="B110" s="23" t="s">
        <v>34</v>
      </c>
      <c r="C110" s="24">
        <v>947</v>
      </c>
    </row>
    <row r="111" spans="1:3" x14ac:dyDescent="0.3">
      <c r="A111" s="30"/>
      <c r="B111" s="25" t="s">
        <v>66</v>
      </c>
      <c r="C111" s="26">
        <v>2</v>
      </c>
    </row>
    <row r="112" spans="1:3" x14ac:dyDescent="0.3">
      <c r="A112" s="31"/>
      <c r="B112" s="13" t="s">
        <v>83</v>
      </c>
      <c r="C112" s="18">
        <f>SUM(C99:C111)</f>
        <v>14947</v>
      </c>
    </row>
    <row r="113" spans="1:3" x14ac:dyDescent="0.3">
      <c r="A113" s="30" t="s">
        <v>39</v>
      </c>
      <c r="B113" s="21" t="s">
        <v>20</v>
      </c>
      <c r="C113" s="22">
        <v>1</v>
      </c>
    </row>
    <row r="114" spans="1:3" x14ac:dyDescent="0.3">
      <c r="A114" s="30"/>
      <c r="B114" s="23" t="s">
        <v>40</v>
      </c>
      <c r="C114" s="24">
        <v>33</v>
      </c>
    </row>
    <row r="115" spans="1:3" x14ac:dyDescent="0.3">
      <c r="A115" s="30"/>
      <c r="B115" s="23" t="s">
        <v>21</v>
      </c>
      <c r="C115" s="24">
        <v>268</v>
      </c>
    </row>
    <row r="116" spans="1:3" x14ac:dyDescent="0.3">
      <c r="A116" s="30"/>
      <c r="B116" s="23" t="s">
        <v>33</v>
      </c>
      <c r="C116" s="24">
        <v>288</v>
      </c>
    </row>
    <row r="117" spans="1:3" x14ac:dyDescent="0.3">
      <c r="A117" s="30"/>
      <c r="B117" s="23" t="s">
        <v>41</v>
      </c>
      <c r="C117" s="24">
        <v>249</v>
      </c>
    </row>
    <row r="118" spans="1:3" x14ac:dyDescent="0.3">
      <c r="A118" s="30"/>
      <c r="B118" s="23" t="s">
        <v>67</v>
      </c>
      <c r="C118" s="24">
        <v>53</v>
      </c>
    </row>
    <row r="119" spans="1:3" x14ac:dyDescent="0.3">
      <c r="A119" s="30"/>
      <c r="B119" s="23" t="s">
        <v>42</v>
      </c>
      <c r="C119" s="24">
        <v>58</v>
      </c>
    </row>
    <row r="120" spans="1:3" x14ac:dyDescent="0.3">
      <c r="A120" s="30"/>
      <c r="B120" s="23" t="s">
        <v>43</v>
      </c>
      <c r="C120" s="24">
        <v>140</v>
      </c>
    </row>
    <row r="121" spans="1:3" x14ac:dyDescent="0.3">
      <c r="A121" s="30"/>
      <c r="B121" s="23" t="s">
        <v>36</v>
      </c>
      <c r="C121" s="24">
        <v>608</v>
      </c>
    </row>
    <row r="122" spans="1:3" x14ac:dyDescent="0.3">
      <c r="A122" s="30"/>
      <c r="B122" s="23" t="s">
        <v>44</v>
      </c>
      <c r="C122" s="24">
        <v>269</v>
      </c>
    </row>
    <row r="123" spans="1:3" x14ac:dyDescent="0.3">
      <c r="A123" s="30"/>
      <c r="B123" s="23" t="s">
        <v>77</v>
      </c>
      <c r="C123" s="24">
        <v>6</v>
      </c>
    </row>
    <row r="124" spans="1:3" x14ac:dyDescent="0.3">
      <c r="A124" s="30"/>
      <c r="B124" s="23" t="s">
        <v>18</v>
      </c>
      <c r="C124" s="24">
        <v>2</v>
      </c>
    </row>
    <row r="125" spans="1:3" x14ac:dyDescent="0.3">
      <c r="A125" s="30"/>
      <c r="B125" s="25" t="s">
        <v>66</v>
      </c>
      <c r="C125" s="26">
        <v>31</v>
      </c>
    </row>
    <row r="126" spans="1:3" x14ac:dyDescent="0.3">
      <c r="A126" s="31"/>
      <c r="B126" s="13" t="s">
        <v>83</v>
      </c>
      <c r="C126" s="18">
        <f>SUM(C113:C125)</f>
        <v>2006</v>
      </c>
    </row>
    <row r="127" spans="1:3" x14ac:dyDescent="0.3">
      <c r="A127" s="30" t="s">
        <v>46</v>
      </c>
      <c r="B127" s="21" t="s">
        <v>20</v>
      </c>
      <c r="C127" s="22">
        <v>194</v>
      </c>
    </row>
    <row r="128" spans="1:3" x14ac:dyDescent="0.3">
      <c r="A128" s="30"/>
      <c r="B128" s="23" t="s">
        <v>21</v>
      </c>
      <c r="C128" s="24">
        <v>704</v>
      </c>
    </row>
    <row r="129" spans="1:3" x14ac:dyDescent="0.3">
      <c r="A129" s="30"/>
      <c r="B129" s="23" t="s">
        <v>33</v>
      </c>
      <c r="C129" s="24">
        <v>242</v>
      </c>
    </row>
    <row r="130" spans="1:3" x14ac:dyDescent="0.3">
      <c r="A130" s="30"/>
      <c r="B130" s="23" t="s">
        <v>3</v>
      </c>
      <c r="C130" s="24">
        <v>15</v>
      </c>
    </row>
    <row r="131" spans="1:3" x14ac:dyDescent="0.3">
      <c r="A131" s="30"/>
      <c r="B131" s="23" t="s">
        <v>8</v>
      </c>
      <c r="C131" s="24">
        <v>125</v>
      </c>
    </row>
    <row r="132" spans="1:3" x14ac:dyDescent="0.3">
      <c r="A132" s="30"/>
      <c r="B132" s="23" t="s">
        <v>67</v>
      </c>
      <c r="C132" s="24">
        <v>155</v>
      </c>
    </row>
    <row r="133" spans="1:3" x14ac:dyDescent="0.3">
      <c r="A133" s="30"/>
      <c r="B133" s="23" t="s">
        <v>24</v>
      </c>
      <c r="C133" s="24">
        <v>1</v>
      </c>
    </row>
    <row r="134" spans="1:3" x14ac:dyDescent="0.3">
      <c r="A134" s="30"/>
      <c r="B134" s="23" t="s">
        <v>48</v>
      </c>
      <c r="C134" s="24">
        <v>56</v>
      </c>
    </row>
    <row r="135" spans="1:3" x14ac:dyDescent="0.3">
      <c r="A135" s="30"/>
      <c r="B135" s="23" t="s">
        <v>43</v>
      </c>
      <c r="C135" s="24">
        <v>65</v>
      </c>
    </row>
    <row r="136" spans="1:3" x14ac:dyDescent="0.3">
      <c r="A136" s="30"/>
      <c r="B136" s="23" t="s">
        <v>25</v>
      </c>
      <c r="C136" s="24">
        <v>74</v>
      </c>
    </row>
    <row r="137" spans="1:3" x14ac:dyDescent="0.3">
      <c r="A137" s="30"/>
      <c r="B137" s="23" t="s">
        <v>36</v>
      </c>
      <c r="C137" s="24">
        <v>321</v>
      </c>
    </row>
    <row r="138" spans="1:3" x14ac:dyDescent="0.3">
      <c r="A138" s="30"/>
      <c r="B138" s="23" t="s">
        <v>76</v>
      </c>
      <c r="C138" s="24">
        <v>8</v>
      </c>
    </row>
    <row r="139" spans="1:3" x14ac:dyDescent="0.3">
      <c r="A139" s="30"/>
      <c r="B139" s="23" t="s">
        <v>14</v>
      </c>
      <c r="C139" s="24">
        <v>91</v>
      </c>
    </row>
    <row r="140" spans="1:3" x14ac:dyDescent="0.3">
      <c r="A140" s="30"/>
      <c r="B140" s="23" t="s">
        <v>44</v>
      </c>
      <c r="C140" s="24">
        <v>969</v>
      </c>
    </row>
    <row r="141" spans="1:3" x14ac:dyDescent="0.3">
      <c r="A141" s="30"/>
      <c r="B141" s="23" t="s">
        <v>30</v>
      </c>
      <c r="C141" s="24">
        <v>30</v>
      </c>
    </row>
    <row r="142" spans="1:3" x14ac:dyDescent="0.3">
      <c r="A142" s="30"/>
      <c r="B142" s="23" t="s">
        <v>77</v>
      </c>
      <c r="C142" s="24">
        <v>95</v>
      </c>
    </row>
    <row r="143" spans="1:3" x14ac:dyDescent="0.3">
      <c r="A143" s="30"/>
      <c r="B143" s="25" t="s">
        <v>66</v>
      </c>
      <c r="C143" s="26">
        <v>15</v>
      </c>
    </row>
    <row r="144" spans="1:3" x14ac:dyDescent="0.3">
      <c r="A144" s="31"/>
      <c r="B144" s="13" t="s">
        <v>83</v>
      </c>
      <c r="C144" s="18">
        <f>SUM(C127:C143)</f>
        <v>3160</v>
      </c>
    </row>
    <row r="145" spans="1:3" x14ac:dyDescent="0.3">
      <c r="A145" s="30" t="s">
        <v>50</v>
      </c>
      <c r="B145" s="21" t="s">
        <v>3</v>
      </c>
      <c r="C145" s="22">
        <v>98</v>
      </c>
    </row>
    <row r="146" spans="1:3" x14ac:dyDescent="0.3">
      <c r="A146" s="30"/>
      <c r="B146" s="23" t="s">
        <v>78</v>
      </c>
      <c r="C146" s="24">
        <v>7580</v>
      </c>
    </row>
    <row r="147" spans="1:3" x14ac:dyDescent="0.3">
      <c r="A147" s="30"/>
      <c r="B147" s="23" t="s">
        <v>7</v>
      </c>
      <c r="C147" s="24">
        <v>32620</v>
      </c>
    </row>
    <row r="148" spans="1:3" x14ac:dyDescent="0.3">
      <c r="A148" s="30"/>
      <c r="B148" s="23" t="s">
        <v>8</v>
      </c>
      <c r="C148" s="24">
        <v>11922</v>
      </c>
    </row>
    <row r="149" spans="1:3" x14ac:dyDescent="0.3">
      <c r="A149" s="30"/>
      <c r="B149" s="23" t="s">
        <v>23</v>
      </c>
      <c r="C149" s="24">
        <v>342</v>
      </c>
    </row>
    <row r="150" spans="1:3" x14ac:dyDescent="0.3">
      <c r="A150" s="30"/>
      <c r="B150" s="23" t="s">
        <v>55</v>
      </c>
      <c r="C150" s="24">
        <v>23106</v>
      </c>
    </row>
    <row r="151" spans="1:3" x14ac:dyDescent="0.3">
      <c r="A151" s="30"/>
      <c r="B151" s="23" t="s">
        <v>51</v>
      </c>
      <c r="C151" s="24">
        <v>12</v>
      </c>
    </row>
    <row r="152" spans="1:3" x14ac:dyDescent="0.3">
      <c r="A152" s="30"/>
      <c r="B152" s="23" t="s">
        <v>25</v>
      </c>
      <c r="C152" s="24">
        <v>1799</v>
      </c>
    </row>
    <row r="153" spans="1:3" x14ac:dyDescent="0.3">
      <c r="A153" s="30"/>
      <c r="B153" s="23" t="s">
        <v>26</v>
      </c>
      <c r="C153" s="24">
        <v>10827</v>
      </c>
    </row>
    <row r="154" spans="1:3" x14ac:dyDescent="0.3">
      <c r="A154" s="30"/>
      <c r="B154" s="23" t="s">
        <v>76</v>
      </c>
      <c r="C154" s="24">
        <v>8605</v>
      </c>
    </row>
    <row r="155" spans="1:3" x14ac:dyDescent="0.3">
      <c r="A155" s="30"/>
      <c r="B155" s="23" t="s">
        <v>9</v>
      </c>
      <c r="C155" s="24">
        <v>24298</v>
      </c>
    </row>
    <row r="156" spans="1:3" x14ac:dyDescent="0.3">
      <c r="A156" s="30"/>
      <c r="B156" s="23" t="s">
        <v>14</v>
      </c>
      <c r="C156" s="24">
        <v>20343</v>
      </c>
    </row>
    <row r="157" spans="1:3" x14ac:dyDescent="0.3">
      <c r="A157" s="30"/>
      <c r="B157" s="23" t="s">
        <v>15</v>
      </c>
      <c r="C157" s="24">
        <v>23494</v>
      </c>
    </row>
    <row r="158" spans="1:3" x14ac:dyDescent="0.3">
      <c r="A158" s="30"/>
      <c r="B158" s="23" t="s">
        <v>29</v>
      </c>
      <c r="C158" s="24">
        <v>2245</v>
      </c>
    </row>
    <row r="159" spans="1:3" x14ac:dyDescent="0.3">
      <c r="A159" s="30"/>
      <c r="B159" s="23" t="s">
        <v>57</v>
      </c>
      <c r="C159" s="24">
        <v>877</v>
      </c>
    </row>
    <row r="160" spans="1:3" x14ac:dyDescent="0.3">
      <c r="A160" s="30"/>
      <c r="B160" s="25" t="s">
        <v>16</v>
      </c>
      <c r="C160" s="26">
        <v>11139</v>
      </c>
    </row>
    <row r="161" spans="1:3" x14ac:dyDescent="0.3">
      <c r="A161" s="31"/>
      <c r="B161" s="13" t="s">
        <v>83</v>
      </c>
      <c r="C161" s="18">
        <f>SUM(C145:C160)</f>
        <v>179307</v>
      </c>
    </row>
    <row r="162" spans="1:3" x14ac:dyDescent="0.3">
      <c r="A162" s="30" t="s">
        <v>53</v>
      </c>
      <c r="B162" s="21" t="s">
        <v>21</v>
      </c>
      <c r="C162" s="22">
        <v>9602</v>
      </c>
    </row>
    <row r="163" spans="1:3" x14ac:dyDescent="0.3">
      <c r="A163" s="30"/>
      <c r="B163" s="23" t="s">
        <v>33</v>
      </c>
      <c r="C163" s="24">
        <v>4094</v>
      </c>
    </row>
    <row r="164" spans="1:3" x14ac:dyDescent="0.3">
      <c r="A164" s="30"/>
      <c r="B164" s="23" t="s">
        <v>78</v>
      </c>
      <c r="C164" s="24">
        <v>990</v>
      </c>
    </row>
    <row r="165" spans="1:3" x14ac:dyDescent="0.3">
      <c r="A165" s="30"/>
      <c r="B165" s="23" t="s">
        <v>22</v>
      </c>
      <c r="C165" s="24">
        <v>20702</v>
      </c>
    </row>
    <row r="166" spans="1:3" x14ac:dyDescent="0.3">
      <c r="A166" s="30"/>
      <c r="B166" s="23" t="s">
        <v>6</v>
      </c>
      <c r="C166" s="24">
        <v>167</v>
      </c>
    </row>
    <row r="167" spans="1:3" x14ac:dyDescent="0.3">
      <c r="A167" s="30"/>
      <c r="B167" s="23" t="s">
        <v>8</v>
      </c>
      <c r="C167" s="24">
        <v>8718</v>
      </c>
    </row>
    <row r="168" spans="1:3" x14ac:dyDescent="0.3">
      <c r="A168" s="30"/>
      <c r="B168" s="23" t="s">
        <v>10</v>
      </c>
      <c r="C168" s="24">
        <v>14430</v>
      </c>
    </row>
    <row r="169" spans="1:3" x14ac:dyDescent="0.3">
      <c r="A169" s="30"/>
      <c r="B169" s="23" t="s">
        <v>55</v>
      </c>
      <c r="C169" s="24">
        <v>37</v>
      </c>
    </row>
    <row r="170" spans="1:3" x14ac:dyDescent="0.3">
      <c r="A170" s="30"/>
      <c r="B170" s="23" t="s">
        <v>11</v>
      </c>
      <c r="C170" s="24">
        <v>16562</v>
      </c>
    </row>
    <row r="171" spans="1:3" x14ac:dyDescent="0.3">
      <c r="A171" s="30"/>
      <c r="B171" s="23" t="s">
        <v>56</v>
      </c>
      <c r="C171" s="24">
        <v>6858</v>
      </c>
    </row>
    <row r="172" spans="1:3" x14ac:dyDescent="0.3">
      <c r="A172" s="30"/>
      <c r="B172" s="23" t="s">
        <v>25</v>
      </c>
      <c r="C172" s="24">
        <v>2937</v>
      </c>
    </row>
    <row r="173" spans="1:3" x14ac:dyDescent="0.3">
      <c r="A173" s="30"/>
      <c r="B173" s="23" t="s">
        <v>36</v>
      </c>
      <c r="C173" s="24">
        <v>8602</v>
      </c>
    </row>
    <row r="174" spans="1:3" x14ac:dyDescent="0.3">
      <c r="A174" s="30"/>
      <c r="B174" s="23" t="s">
        <v>27</v>
      </c>
      <c r="C174" s="24">
        <v>2602</v>
      </c>
    </row>
    <row r="175" spans="1:3" x14ac:dyDescent="0.3">
      <c r="A175" s="30"/>
      <c r="B175" s="23" t="s">
        <v>76</v>
      </c>
      <c r="C175" s="24">
        <v>26482</v>
      </c>
    </row>
    <row r="176" spans="1:3" x14ac:dyDescent="0.3">
      <c r="A176" s="30"/>
      <c r="B176" s="23" t="s">
        <v>15</v>
      </c>
      <c r="C176" s="24">
        <v>3658</v>
      </c>
    </row>
    <row r="177" spans="1:3" x14ac:dyDescent="0.3">
      <c r="A177" s="30"/>
      <c r="B177" s="23" t="s">
        <v>57</v>
      </c>
      <c r="C177" s="24">
        <v>616</v>
      </c>
    </row>
    <row r="178" spans="1:3" x14ac:dyDescent="0.3">
      <c r="A178" s="30"/>
      <c r="B178" s="23" t="s">
        <v>16</v>
      </c>
      <c r="C178" s="24">
        <v>29</v>
      </c>
    </row>
    <row r="179" spans="1:3" x14ac:dyDescent="0.3">
      <c r="A179" s="30"/>
      <c r="B179" s="23" t="s">
        <v>31</v>
      </c>
      <c r="C179" s="24">
        <v>2</v>
      </c>
    </row>
    <row r="180" spans="1:3" x14ac:dyDescent="0.3">
      <c r="A180" s="30"/>
      <c r="B180" s="23" t="s">
        <v>77</v>
      </c>
      <c r="C180" s="24">
        <v>0</v>
      </c>
    </row>
    <row r="181" spans="1:3" x14ac:dyDescent="0.3">
      <c r="A181" s="30"/>
      <c r="B181" s="25" t="s">
        <v>18</v>
      </c>
      <c r="C181" s="26">
        <v>8313</v>
      </c>
    </row>
    <row r="182" spans="1:3" x14ac:dyDescent="0.3">
      <c r="A182" s="31"/>
      <c r="B182" s="13" t="s">
        <v>83</v>
      </c>
      <c r="C182" s="18">
        <f>SUM(C162:C181)</f>
        <v>135401</v>
      </c>
    </row>
    <row r="183" spans="1:3" x14ac:dyDescent="0.3">
      <c r="A183" s="30" t="s">
        <v>58</v>
      </c>
      <c r="B183" s="21" t="s">
        <v>21</v>
      </c>
      <c r="C183" s="22">
        <v>4843</v>
      </c>
    </row>
    <row r="184" spans="1:3" x14ac:dyDescent="0.3">
      <c r="A184" s="30"/>
      <c r="B184" s="23" t="s">
        <v>33</v>
      </c>
      <c r="C184" s="24">
        <v>6985</v>
      </c>
    </row>
    <row r="185" spans="1:3" x14ac:dyDescent="0.3">
      <c r="A185" s="30"/>
      <c r="B185" s="23" t="s">
        <v>3</v>
      </c>
      <c r="C185" s="24">
        <v>15</v>
      </c>
    </row>
    <row r="186" spans="1:3" x14ac:dyDescent="0.3">
      <c r="A186" s="30"/>
      <c r="B186" s="23" t="s">
        <v>78</v>
      </c>
      <c r="C186" s="24">
        <v>1</v>
      </c>
    </row>
    <row r="187" spans="1:3" x14ac:dyDescent="0.3">
      <c r="A187" s="30"/>
      <c r="B187" s="23" t="s">
        <v>7</v>
      </c>
      <c r="C187" s="24">
        <v>5695</v>
      </c>
    </row>
    <row r="188" spans="1:3" x14ac:dyDescent="0.3">
      <c r="A188" s="30"/>
      <c r="B188" s="23" t="s">
        <v>54</v>
      </c>
      <c r="C188" s="24">
        <v>74</v>
      </c>
    </row>
    <row r="189" spans="1:3" x14ac:dyDescent="0.3">
      <c r="A189" s="30"/>
      <c r="B189" s="23" t="s">
        <v>23</v>
      </c>
      <c r="C189" s="24">
        <v>2498</v>
      </c>
    </row>
    <row r="190" spans="1:3" x14ac:dyDescent="0.3">
      <c r="A190" s="30"/>
      <c r="B190" s="23" t="s">
        <v>10</v>
      </c>
      <c r="C190" s="24">
        <v>848</v>
      </c>
    </row>
    <row r="191" spans="1:3" x14ac:dyDescent="0.3">
      <c r="A191" s="30"/>
      <c r="B191" s="23" t="s">
        <v>55</v>
      </c>
      <c r="C191" s="24">
        <v>4595</v>
      </c>
    </row>
    <row r="192" spans="1:3" x14ac:dyDescent="0.3">
      <c r="A192" s="30"/>
      <c r="B192" s="23" t="s">
        <v>11</v>
      </c>
      <c r="C192" s="24">
        <v>773</v>
      </c>
    </row>
    <row r="193" spans="1:3" x14ac:dyDescent="0.3">
      <c r="A193" s="30"/>
      <c r="B193" s="23" t="s">
        <v>56</v>
      </c>
      <c r="C193" s="24">
        <v>4263</v>
      </c>
    </row>
    <row r="194" spans="1:3" x14ac:dyDescent="0.3">
      <c r="A194" s="30"/>
      <c r="B194" s="23" t="s">
        <v>52</v>
      </c>
      <c r="C194" s="24">
        <v>299</v>
      </c>
    </row>
    <row r="195" spans="1:3" x14ac:dyDescent="0.3">
      <c r="A195" s="30"/>
      <c r="B195" s="23" t="s">
        <v>36</v>
      </c>
      <c r="C195" s="24">
        <v>2619</v>
      </c>
    </row>
    <row r="196" spans="1:3" x14ac:dyDescent="0.3">
      <c r="A196" s="30"/>
      <c r="B196" s="23" t="s">
        <v>27</v>
      </c>
      <c r="C196" s="24">
        <v>602</v>
      </c>
    </row>
    <row r="197" spans="1:3" x14ac:dyDescent="0.3">
      <c r="A197" s="30"/>
      <c r="B197" s="23" t="s">
        <v>76</v>
      </c>
      <c r="C197" s="24">
        <v>3579</v>
      </c>
    </row>
    <row r="198" spans="1:3" x14ac:dyDescent="0.3">
      <c r="A198" s="30"/>
      <c r="B198" s="23" t="s">
        <v>9</v>
      </c>
      <c r="C198" s="24">
        <v>587</v>
      </c>
    </row>
    <row r="199" spans="1:3" x14ac:dyDescent="0.3">
      <c r="A199" s="30"/>
      <c r="B199" s="23" t="s">
        <v>44</v>
      </c>
      <c r="C199" s="24">
        <v>2499</v>
      </c>
    </row>
    <row r="200" spans="1:3" x14ac:dyDescent="0.3">
      <c r="A200" s="30"/>
      <c r="B200" s="23" t="s">
        <v>15</v>
      </c>
      <c r="C200" s="24">
        <v>216</v>
      </c>
    </row>
    <row r="201" spans="1:3" x14ac:dyDescent="0.3">
      <c r="A201" s="30"/>
      <c r="B201" s="23" t="s">
        <v>57</v>
      </c>
      <c r="C201" s="24">
        <v>249</v>
      </c>
    </row>
    <row r="202" spans="1:3" x14ac:dyDescent="0.3">
      <c r="A202" s="30"/>
      <c r="B202" s="23" t="s">
        <v>30</v>
      </c>
      <c r="C202" s="24">
        <v>852</v>
      </c>
    </row>
    <row r="203" spans="1:3" x14ac:dyDescent="0.3">
      <c r="A203" s="30"/>
      <c r="B203" s="23" t="s">
        <v>77</v>
      </c>
      <c r="C203" s="24">
        <v>8171</v>
      </c>
    </row>
    <row r="204" spans="1:3" x14ac:dyDescent="0.3">
      <c r="A204" s="30"/>
      <c r="B204" s="23" t="s">
        <v>34</v>
      </c>
      <c r="C204" s="24">
        <v>3990</v>
      </c>
    </row>
    <row r="205" spans="1:3" x14ac:dyDescent="0.3">
      <c r="A205" s="30"/>
      <c r="B205" s="25" t="s">
        <v>66</v>
      </c>
      <c r="C205" s="26">
        <v>3</v>
      </c>
    </row>
    <row r="206" spans="1:3" x14ac:dyDescent="0.3">
      <c r="A206" s="31"/>
      <c r="B206" s="13" t="s">
        <v>83</v>
      </c>
      <c r="C206" s="18">
        <f>SUM(C183:C205)</f>
        <v>54256</v>
      </c>
    </row>
    <row r="207" spans="1:3" x14ac:dyDescent="0.3">
      <c r="A207" s="30" t="s">
        <v>59</v>
      </c>
      <c r="B207" s="21" t="s">
        <v>21</v>
      </c>
      <c r="C207" s="22">
        <v>711</v>
      </c>
    </row>
    <row r="208" spans="1:3" x14ac:dyDescent="0.3">
      <c r="A208" s="30"/>
      <c r="B208" s="23" t="s">
        <v>33</v>
      </c>
      <c r="C208" s="24">
        <v>3281</v>
      </c>
    </row>
    <row r="209" spans="1:3" x14ac:dyDescent="0.3">
      <c r="A209" s="30"/>
      <c r="B209" s="23" t="s">
        <v>55</v>
      </c>
      <c r="C209" s="24">
        <v>2210</v>
      </c>
    </row>
    <row r="210" spans="1:3" x14ac:dyDescent="0.3">
      <c r="A210" s="30"/>
      <c r="B210" s="23" t="s">
        <v>56</v>
      </c>
      <c r="C210" s="24">
        <v>4743</v>
      </c>
    </row>
    <row r="211" spans="1:3" x14ac:dyDescent="0.3">
      <c r="A211" s="30"/>
      <c r="B211" s="23" t="s">
        <v>43</v>
      </c>
      <c r="C211" s="24">
        <v>1</v>
      </c>
    </row>
    <row r="212" spans="1:3" x14ac:dyDescent="0.3">
      <c r="A212" s="30"/>
      <c r="B212" s="23" t="s">
        <v>36</v>
      </c>
      <c r="C212" s="24">
        <v>2063</v>
      </c>
    </row>
    <row r="213" spans="1:3" x14ac:dyDescent="0.3">
      <c r="A213" s="30"/>
      <c r="B213" s="23" t="s">
        <v>27</v>
      </c>
      <c r="C213" s="24">
        <v>237</v>
      </c>
    </row>
    <row r="214" spans="1:3" x14ac:dyDescent="0.3">
      <c r="A214" s="30"/>
      <c r="B214" s="23" t="s">
        <v>76</v>
      </c>
      <c r="C214" s="24">
        <v>198</v>
      </c>
    </row>
    <row r="215" spans="1:3" x14ac:dyDescent="0.3">
      <c r="A215" s="30"/>
      <c r="B215" s="23" t="s">
        <v>44</v>
      </c>
      <c r="C215" s="24">
        <v>1273</v>
      </c>
    </row>
    <row r="216" spans="1:3" x14ac:dyDescent="0.3">
      <c r="A216" s="30"/>
      <c r="B216" s="23" t="s">
        <v>77</v>
      </c>
      <c r="C216" s="24">
        <v>257</v>
      </c>
    </row>
    <row r="217" spans="1:3" x14ac:dyDescent="0.3">
      <c r="A217" s="30"/>
      <c r="B217" s="23" t="s">
        <v>18</v>
      </c>
      <c r="C217" s="24">
        <v>758</v>
      </c>
    </row>
    <row r="218" spans="1:3" x14ac:dyDescent="0.3">
      <c r="A218" s="30"/>
      <c r="B218" s="23" t="s">
        <v>34</v>
      </c>
      <c r="C218" s="24">
        <v>878</v>
      </c>
    </row>
    <row r="219" spans="1:3" x14ac:dyDescent="0.3">
      <c r="A219" s="30"/>
      <c r="B219" s="25" t="s">
        <v>66</v>
      </c>
      <c r="C219" s="26">
        <v>5</v>
      </c>
    </row>
    <row r="220" spans="1:3" x14ac:dyDescent="0.3">
      <c r="A220" s="31"/>
      <c r="B220" s="13" t="s">
        <v>83</v>
      </c>
      <c r="C220" s="18">
        <f>SUM(C207:C219)</f>
        <v>16615</v>
      </c>
    </row>
    <row r="221" spans="1:3" x14ac:dyDescent="0.3">
      <c r="A221" s="30" t="s">
        <v>60</v>
      </c>
      <c r="B221" s="21" t="s">
        <v>4</v>
      </c>
      <c r="C221" s="22">
        <v>7441</v>
      </c>
    </row>
    <row r="222" spans="1:3" x14ac:dyDescent="0.3">
      <c r="A222" s="30"/>
      <c r="B222" s="23" t="s">
        <v>7</v>
      </c>
      <c r="C222" s="24">
        <v>49974</v>
      </c>
    </row>
    <row r="223" spans="1:3" x14ac:dyDescent="0.3">
      <c r="A223" s="30"/>
      <c r="B223" s="23" t="s">
        <v>8</v>
      </c>
      <c r="C223" s="24">
        <v>8652</v>
      </c>
    </row>
    <row r="224" spans="1:3" x14ac:dyDescent="0.3">
      <c r="A224" s="30"/>
      <c r="B224" s="23" t="s">
        <v>10</v>
      </c>
      <c r="C224" s="24">
        <v>5876</v>
      </c>
    </row>
    <row r="225" spans="1:3" x14ac:dyDescent="0.3">
      <c r="A225" s="30"/>
      <c r="B225" s="23" t="s">
        <v>11</v>
      </c>
      <c r="C225" s="24">
        <v>5673</v>
      </c>
    </row>
    <row r="226" spans="1:3" x14ac:dyDescent="0.3">
      <c r="A226" s="30"/>
      <c r="B226" s="23" t="s">
        <v>24</v>
      </c>
      <c r="C226" s="24">
        <v>5</v>
      </c>
    </row>
    <row r="227" spans="1:3" x14ac:dyDescent="0.3">
      <c r="A227" s="30"/>
      <c r="B227" s="23" t="s">
        <v>36</v>
      </c>
      <c r="C227" s="24">
        <v>5</v>
      </c>
    </row>
    <row r="228" spans="1:3" x14ac:dyDescent="0.3">
      <c r="A228" s="30"/>
      <c r="B228" s="23" t="s">
        <v>76</v>
      </c>
      <c r="C228" s="24">
        <v>1790</v>
      </c>
    </row>
    <row r="229" spans="1:3" x14ac:dyDescent="0.3">
      <c r="A229" s="30"/>
      <c r="B229" s="23" t="s">
        <v>9</v>
      </c>
      <c r="C229" s="24">
        <v>7423</v>
      </c>
    </row>
    <row r="230" spans="1:3" x14ac:dyDescent="0.3">
      <c r="A230" s="30"/>
      <c r="B230" s="25" t="s">
        <v>29</v>
      </c>
      <c r="C230" s="26">
        <v>390</v>
      </c>
    </row>
    <row r="231" spans="1:3" x14ac:dyDescent="0.3">
      <c r="A231" s="31"/>
      <c r="B231" s="13" t="s">
        <v>83</v>
      </c>
      <c r="C231" s="18">
        <f>SUM(C221:C230)</f>
        <v>87229</v>
      </c>
    </row>
    <row r="232" spans="1:3" x14ac:dyDescent="0.3">
      <c r="A232" s="30" t="s">
        <v>61</v>
      </c>
      <c r="B232" s="21" t="s">
        <v>33</v>
      </c>
      <c r="C232" s="22">
        <v>7096</v>
      </c>
    </row>
    <row r="233" spans="1:3" x14ac:dyDescent="0.3">
      <c r="A233" s="30"/>
      <c r="B233" s="23" t="s">
        <v>3</v>
      </c>
      <c r="C233" s="24">
        <v>5</v>
      </c>
    </row>
    <row r="234" spans="1:3" x14ac:dyDescent="0.3">
      <c r="A234" s="30"/>
      <c r="B234" s="23" t="s">
        <v>78</v>
      </c>
      <c r="C234" s="24">
        <v>7436</v>
      </c>
    </row>
    <row r="235" spans="1:3" x14ac:dyDescent="0.3">
      <c r="A235" s="30"/>
      <c r="B235" s="23" t="s">
        <v>22</v>
      </c>
      <c r="C235" s="24">
        <v>1903</v>
      </c>
    </row>
    <row r="236" spans="1:3" x14ac:dyDescent="0.3">
      <c r="A236" s="30"/>
      <c r="B236" s="23" t="s">
        <v>8</v>
      </c>
      <c r="C236" s="24">
        <v>12923</v>
      </c>
    </row>
    <row r="237" spans="1:3" x14ac:dyDescent="0.3">
      <c r="A237" s="30"/>
      <c r="B237" s="23" t="s">
        <v>11</v>
      </c>
      <c r="C237" s="24">
        <v>2466</v>
      </c>
    </row>
    <row r="238" spans="1:3" x14ac:dyDescent="0.3">
      <c r="A238" s="30"/>
      <c r="B238" s="23" t="s">
        <v>36</v>
      </c>
      <c r="C238" s="24">
        <v>8713</v>
      </c>
    </row>
    <row r="239" spans="1:3" x14ac:dyDescent="0.3">
      <c r="A239" s="30"/>
      <c r="B239" s="23" t="s">
        <v>9</v>
      </c>
      <c r="C239" s="24">
        <v>3214</v>
      </c>
    </row>
    <row r="240" spans="1:3" x14ac:dyDescent="0.3">
      <c r="A240" s="30"/>
      <c r="B240" s="23" t="s">
        <v>14</v>
      </c>
      <c r="C240" s="24">
        <v>5903</v>
      </c>
    </row>
    <row r="241" spans="1:3" x14ac:dyDescent="0.3">
      <c r="A241" s="30"/>
      <c r="B241" s="23" t="s">
        <v>15</v>
      </c>
      <c r="C241" s="24">
        <v>6395</v>
      </c>
    </row>
    <row r="242" spans="1:3" x14ac:dyDescent="0.3">
      <c r="A242" s="30"/>
      <c r="B242" s="23" t="s">
        <v>28</v>
      </c>
      <c r="C242" s="24">
        <v>702</v>
      </c>
    </row>
    <row r="243" spans="1:3" x14ac:dyDescent="0.3">
      <c r="A243" s="30"/>
      <c r="B243" s="23" t="s">
        <v>77</v>
      </c>
      <c r="C243" s="24">
        <v>2741</v>
      </c>
    </row>
    <row r="244" spans="1:3" x14ac:dyDescent="0.3">
      <c r="A244" s="30"/>
      <c r="B244" s="25" t="s">
        <v>18</v>
      </c>
      <c r="C244" s="26">
        <v>3011</v>
      </c>
    </row>
    <row r="245" spans="1:3" x14ac:dyDescent="0.3">
      <c r="A245" s="31"/>
      <c r="B245" s="13" t="s">
        <v>83</v>
      </c>
      <c r="C245" s="18">
        <f>SUM(C232:C244)</f>
        <v>62508</v>
      </c>
    </row>
    <row r="246" spans="1:3" x14ac:dyDescent="0.3">
      <c r="A246" s="30" t="s">
        <v>62</v>
      </c>
      <c r="B246" s="21" t="s">
        <v>4</v>
      </c>
      <c r="C246" s="22">
        <v>1</v>
      </c>
    </row>
    <row r="247" spans="1:3" x14ac:dyDescent="0.3">
      <c r="A247" s="30"/>
      <c r="B247" s="23" t="s">
        <v>7</v>
      </c>
      <c r="C247" s="24">
        <v>1</v>
      </c>
    </row>
    <row r="248" spans="1:3" x14ac:dyDescent="0.3">
      <c r="A248" s="30"/>
      <c r="B248" s="23" t="s">
        <v>8</v>
      </c>
      <c r="C248" s="24">
        <v>807</v>
      </c>
    </row>
    <row r="249" spans="1:3" x14ac:dyDescent="0.3">
      <c r="A249" s="30"/>
      <c r="B249" s="23" t="s">
        <v>10</v>
      </c>
      <c r="C249" s="24">
        <v>1</v>
      </c>
    </row>
    <row r="250" spans="1:3" x14ac:dyDescent="0.3">
      <c r="A250" s="30"/>
      <c r="B250" s="23" t="s">
        <v>11</v>
      </c>
      <c r="C250" s="24">
        <v>2</v>
      </c>
    </row>
    <row r="251" spans="1:3" x14ac:dyDescent="0.3">
      <c r="A251" s="30"/>
      <c r="B251" s="23" t="s">
        <v>24</v>
      </c>
      <c r="C251" s="24">
        <v>387</v>
      </c>
    </row>
    <row r="252" spans="1:3" x14ac:dyDescent="0.3">
      <c r="A252" s="30"/>
      <c r="B252" s="23" t="s">
        <v>36</v>
      </c>
      <c r="C252" s="24">
        <v>976</v>
      </c>
    </row>
    <row r="253" spans="1:3" x14ac:dyDescent="0.3">
      <c r="A253" s="30"/>
      <c r="B253" s="23" t="s">
        <v>15</v>
      </c>
      <c r="C253" s="24">
        <v>1082</v>
      </c>
    </row>
    <row r="254" spans="1:3" x14ac:dyDescent="0.3">
      <c r="A254" s="30"/>
      <c r="B254" s="23" t="s">
        <v>28</v>
      </c>
      <c r="C254" s="24">
        <v>551</v>
      </c>
    </row>
    <row r="255" spans="1:3" x14ac:dyDescent="0.3">
      <c r="A255" s="30"/>
      <c r="B255" s="23" t="s">
        <v>57</v>
      </c>
      <c r="C255" s="24">
        <v>22</v>
      </c>
    </row>
    <row r="256" spans="1:3" x14ac:dyDescent="0.3">
      <c r="A256" s="30"/>
      <c r="B256" s="23" t="s">
        <v>31</v>
      </c>
      <c r="C256" s="24">
        <v>218</v>
      </c>
    </row>
    <row r="257" spans="1:3" x14ac:dyDescent="0.3">
      <c r="A257" s="30"/>
      <c r="B257" s="25" t="s">
        <v>18</v>
      </c>
      <c r="C257" s="26">
        <v>778</v>
      </c>
    </row>
    <row r="258" spans="1:3" x14ac:dyDescent="0.3">
      <c r="A258" s="31"/>
      <c r="B258" s="13" t="s">
        <v>83</v>
      </c>
      <c r="C258" s="18">
        <f>SUM(C246:C257)</f>
        <v>4826</v>
      </c>
    </row>
    <row r="259" spans="1:3" x14ac:dyDescent="0.3">
      <c r="A259" s="30" t="s">
        <v>63</v>
      </c>
      <c r="B259" s="21" t="s">
        <v>78</v>
      </c>
      <c r="C259" s="22">
        <v>1049</v>
      </c>
    </row>
    <row r="260" spans="1:3" x14ac:dyDescent="0.3">
      <c r="A260" s="30"/>
      <c r="B260" s="23" t="s">
        <v>22</v>
      </c>
      <c r="C260" s="24">
        <v>1581</v>
      </c>
    </row>
    <row r="261" spans="1:3" x14ac:dyDescent="0.3">
      <c r="A261" s="30"/>
      <c r="B261" s="23" t="s">
        <v>7</v>
      </c>
      <c r="C261" s="24">
        <v>10498</v>
      </c>
    </row>
    <row r="262" spans="1:3" x14ac:dyDescent="0.3">
      <c r="A262" s="30"/>
      <c r="B262" s="23" t="s">
        <v>8</v>
      </c>
      <c r="C262" s="24">
        <v>2027</v>
      </c>
    </row>
    <row r="263" spans="1:3" x14ac:dyDescent="0.3">
      <c r="A263" s="30"/>
      <c r="B263" s="23" t="s">
        <v>76</v>
      </c>
      <c r="C263" s="24">
        <v>345</v>
      </c>
    </row>
    <row r="264" spans="1:3" x14ac:dyDescent="0.3">
      <c r="A264" s="30"/>
      <c r="B264" s="23" t="s">
        <v>9</v>
      </c>
      <c r="C264" s="24">
        <v>235</v>
      </c>
    </row>
    <row r="265" spans="1:3" x14ac:dyDescent="0.3">
      <c r="A265" s="30"/>
      <c r="B265" s="23" t="s">
        <v>14</v>
      </c>
      <c r="C265" s="24">
        <v>2276</v>
      </c>
    </row>
    <row r="266" spans="1:3" x14ac:dyDescent="0.3">
      <c r="A266" s="30"/>
      <c r="B266" s="23" t="s">
        <v>15</v>
      </c>
      <c r="C266" s="24">
        <v>1309</v>
      </c>
    </row>
    <row r="267" spans="1:3" x14ac:dyDescent="0.3">
      <c r="A267" s="30"/>
      <c r="B267" s="25" t="s">
        <v>18</v>
      </c>
      <c r="C267" s="26">
        <v>1241</v>
      </c>
    </row>
    <row r="268" spans="1:3" x14ac:dyDescent="0.3">
      <c r="A268" s="30"/>
      <c r="B268" s="13" t="s">
        <v>83</v>
      </c>
      <c r="C268" s="19">
        <f>SUM(C259:C267)</f>
        <v>20561</v>
      </c>
    </row>
    <row r="269" spans="1:3" x14ac:dyDescent="0.3">
      <c r="A269" s="32" t="s">
        <v>64</v>
      </c>
      <c r="B269" s="13"/>
      <c r="C269" s="18">
        <v>8713</v>
      </c>
    </row>
    <row r="270" spans="1:3" ht="27.75" customHeight="1" x14ac:dyDescent="0.3">
      <c r="A270" s="35" t="s">
        <v>101</v>
      </c>
      <c r="B270" s="13"/>
      <c r="C270" s="36">
        <f>C269+C268+C258+C245+C231+C220+C206+C161+C144+C126+C112+C98+C74+C51+C24+C182</f>
        <v>1575954</v>
      </c>
    </row>
    <row r="272" spans="1:3" x14ac:dyDescent="0.3">
      <c r="A272" s="59" t="s">
        <v>79</v>
      </c>
      <c r="B272" s="59"/>
      <c r="C272" s="59"/>
    </row>
    <row r="273" spans="1:3" x14ac:dyDescent="0.3">
      <c r="A273" s="58" t="s">
        <v>80</v>
      </c>
      <c r="B273" s="58"/>
      <c r="C273" s="58"/>
    </row>
  </sheetData>
  <sortState xmlns:xlrd2="http://schemas.microsoft.com/office/spreadsheetml/2017/richdata2" ref="B259:C267">
    <sortCondition sortBy="icon" ref="C267"/>
  </sortState>
  <mergeCells count="4">
    <mergeCell ref="A273:C273"/>
    <mergeCell ref="A272:C272"/>
    <mergeCell ref="A2:C2"/>
    <mergeCell ref="A3:C3"/>
  </mergeCells>
  <pageMargins left="1.2598425196850394" right="0.70866141732283472" top="0.39370078740157483" bottom="0.70866141732283472" header="0.31496062992125984" footer="0.31496062992125984"/>
  <pageSetup paperSize="9" scale="69" fitToHeight="4" orientation="portrait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4" manualBreakCount="4">
    <brk id="51" max="2" man="1"/>
    <brk id="98" max="2" man="1"/>
    <brk id="161" max="2" man="1"/>
    <brk id="220" max="2" man="1"/>
  </rowBreaks>
  <ignoredErrors>
    <ignoredError sqref="C24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E267"/>
  <sheetViews>
    <sheetView showGridLines="0" zoomScale="95" zoomScaleNormal="95" workbookViewId="0">
      <pane ySplit="5" topLeftCell="A6" activePane="bottomLeft" state="frozen"/>
      <selection pane="bottomLeft" activeCell="A5" sqref="A5"/>
    </sheetView>
  </sheetViews>
  <sheetFormatPr defaultColWidth="9.140625" defaultRowHeight="15" x14ac:dyDescent="0.3"/>
  <cols>
    <col min="1" max="1" width="29.42578125" style="3" customWidth="1"/>
    <col min="2" max="2" width="30.7109375" style="1" customWidth="1"/>
    <col min="3" max="3" width="17.42578125" style="2" customWidth="1"/>
    <col min="4" max="16384" width="9.140625" style="1"/>
  </cols>
  <sheetData>
    <row r="2" spans="1:5" x14ac:dyDescent="0.3">
      <c r="A2" s="53" t="s">
        <v>0</v>
      </c>
      <c r="B2" s="53"/>
      <c r="C2" s="53"/>
      <c r="D2" s="33"/>
      <c r="E2" s="33"/>
    </row>
    <row r="3" spans="1:5" x14ac:dyDescent="0.3">
      <c r="A3" s="54" t="s">
        <v>1</v>
      </c>
      <c r="B3" s="54"/>
      <c r="C3" s="54"/>
      <c r="D3" s="34"/>
      <c r="E3" s="34"/>
    </row>
    <row r="5" spans="1:5" ht="30" customHeight="1" x14ac:dyDescent="0.3">
      <c r="A5" s="8" t="s">
        <v>81</v>
      </c>
      <c r="B5" s="9" t="s">
        <v>82</v>
      </c>
      <c r="C5" s="12">
        <v>2014</v>
      </c>
    </row>
    <row r="6" spans="1:5" x14ac:dyDescent="0.3">
      <c r="A6" s="37" t="s">
        <v>2</v>
      </c>
      <c r="B6" s="21" t="s">
        <v>40</v>
      </c>
      <c r="C6" s="42">
        <v>1</v>
      </c>
    </row>
    <row r="7" spans="1:5" x14ac:dyDescent="0.3">
      <c r="A7" s="37"/>
      <c r="B7" s="23" t="s">
        <v>3</v>
      </c>
      <c r="C7" s="43">
        <v>2974</v>
      </c>
    </row>
    <row r="8" spans="1:5" x14ac:dyDescent="0.3">
      <c r="A8" s="37"/>
      <c r="B8" s="23" t="s">
        <v>78</v>
      </c>
      <c r="C8" s="43">
        <v>4383</v>
      </c>
    </row>
    <row r="9" spans="1:5" x14ac:dyDescent="0.3">
      <c r="A9" s="37"/>
      <c r="B9" s="23" t="s">
        <v>6</v>
      </c>
      <c r="C9" s="43">
        <v>253</v>
      </c>
    </row>
    <row r="10" spans="1:5" x14ac:dyDescent="0.3">
      <c r="A10" s="37"/>
      <c r="B10" s="23" t="s">
        <v>7</v>
      </c>
      <c r="C10" s="43">
        <v>150041</v>
      </c>
    </row>
    <row r="11" spans="1:5" x14ac:dyDescent="0.3">
      <c r="A11" s="37"/>
      <c r="B11" s="23" t="s">
        <v>8</v>
      </c>
      <c r="C11" s="43">
        <v>6572</v>
      </c>
    </row>
    <row r="12" spans="1:5" x14ac:dyDescent="0.3">
      <c r="A12" s="37"/>
      <c r="B12" s="23" t="s">
        <v>10</v>
      </c>
      <c r="C12" s="43">
        <v>13938</v>
      </c>
    </row>
    <row r="13" spans="1:5" x14ac:dyDescent="0.3">
      <c r="A13" s="37"/>
      <c r="B13" s="23" t="s">
        <v>11</v>
      </c>
      <c r="C13" s="43">
        <v>3064</v>
      </c>
    </row>
    <row r="14" spans="1:5" x14ac:dyDescent="0.3">
      <c r="A14" s="37"/>
      <c r="B14" s="23" t="s">
        <v>12</v>
      </c>
      <c r="C14" s="43">
        <v>15869</v>
      </c>
    </row>
    <row r="15" spans="1:5" x14ac:dyDescent="0.3">
      <c r="A15" s="37"/>
      <c r="B15" s="23" t="s">
        <v>27</v>
      </c>
      <c r="C15" s="43">
        <v>976</v>
      </c>
    </row>
    <row r="16" spans="1:5" x14ac:dyDescent="0.3">
      <c r="A16" s="37"/>
      <c r="B16" s="23" t="s">
        <v>76</v>
      </c>
      <c r="C16" s="43">
        <v>1</v>
      </c>
    </row>
    <row r="17" spans="1:3" x14ac:dyDescent="0.3">
      <c r="A17" s="37"/>
      <c r="B17" s="23" t="s">
        <v>9</v>
      </c>
      <c r="C17" s="43">
        <v>8252</v>
      </c>
    </row>
    <row r="18" spans="1:3" x14ac:dyDescent="0.3">
      <c r="A18" s="37"/>
      <c r="B18" s="23" t="s">
        <v>14</v>
      </c>
      <c r="C18" s="43">
        <v>4590</v>
      </c>
    </row>
    <row r="19" spans="1:3" x14ac:dyDescent="0.3">
      <c r="A19" s="37"/>
      <c r="B19" s="23" t="s">
        <v>15</v>
      </c>
      <c r="C19" s="43">
        <v>6870</v>
      </c>
    </row>
    <row r="20" spans="1:3" x14ac:dyDescent="0.3">
      <c r="A20" s="37"/>
      <c r="B20" s="23" t="s">
        <v>28</v>
      </c>
      <c r="C20" s="43">
        <v>2314</v>
      </c>
    </row>
    <row r="21" spans="1:3" x14ac:dyDescent="0.3">
      <c r="A21" s="37"/>
      <c r="B21" s="23" t="s">
        <v>29</v>
      </c>
      <c r="C21" s="43">
        <v>1145</v>
      </c>
    </row>
    <row r="22" spans="1:3" x14ac:dyDescent="0.3">
      <c r="A22" s="37"/>
      <c r="B22" s="23" t="s">
        <v>16</v>
      </c>
      <c r="C22" s="43">
        <v>4306</v>
      </c>
    </row>
    <row r="23" spans="1:3" x14ac:dyDescent="0.3">
      <c r="A23" s="37"/>
      <c r="B23" s="23" t="s">
        <v>77</v>
      </c>
      <c r="C23" s="43">
        <v>11201</v>
      </c>
    </row>
    <row r="24" spans="1:3" x14ac:dyDescent="0.3">
      <c r="A24" s="37"/>
      <c r="B24" s="25" t="s">
        <v>18</v>
      </c>
      <c r="C24" s="44">
        <v>15435</v>
      </c>
    </row>
    <row r="25" spans="1:3" x14ac:dyDescent="0.3">
      <c r="A25" s="38"/>
      <c r="B25" s="13" t="s">
        <v>83</v>
      </c>
      <c r="C25" s="40">
        <f>SUM(C6:C24)</f>
        <v>252185</v>
      </c>
    </row>
    <row r="26" spans="1:3" x14ac:dyDescent="0.3">
      <c r="A26" s="37" t="s">
        <v>19</v>
      </c>
      <c r="B26" s="21" t="s">
        <v>20</v>
      </c>
      <c r="C26" s="42">
        <v>8526</v>
      </c>
    </row>
    <row r="27" spans="1:3" x14ac:dyDescent="0.3">
      <c r="A27" s="37"/>
      <c r="B27" s="23" t="s">
        <v>21</v>
      </c>
      <c r="C27" s="43">
        <v>7913</v>
      </c>
    </row>
    <row r="28" spans="1:3" x14ac:dyDescent="0.3">
      <c r="A28" s="37"/>
      <c r="B28" s="23" t="s">
        <v>33</v>
      </c>
      <c r="C28" s="43">
        <v>229</v>
      </c>
    </row>
    <row r="29" spans="1:3" x14ac:dyDescent="0.3">
      <c r="A29" s="37"/>
      <c r="B29" s="23" t="s">
        <v>3</v>
      </c>
      <c r="C29" s="43">
        <v>552</v>
      </c>
    </row>
    <row r="30" spans="1:3" x14ac:dyDescent="0.3">
      <c r="A30" s="37"/>
      <c r="B30" s="23" t="s">
        <v>78</v>
      </c>
      <c r="C30" s="43">
        <v>20657</v>
      </c>
    </row>
    <row r="31" spans="1:3" x14ac:dyDescent="0.3">
      <c r="A31" s="37"/>
      <c r="B31" s="23" t="s">
        <v>22</v>
      </c>
      <c r="C31" s="43">
        <v>17823</v>
      </c>
    </row>
    <row r="32" spans="1:3" x14ac:dyDescent="0.3">
      <c r="A32" s="37"/>
      <c r="B32" s="23" t="s">
        <v>5</v>
      </c>
      <c r="C32" s="43">
        <v>1</v>
      </c>
    </row>
    <row r="33" spans="1:3" x14ac:dyDescent="0.3">
      <c r="A33" s="37"/>
      <c r="B33" s="23" t="s">
        <v>7</v>
      </c>
      <c r="C33" s="43">
        <v>57215</v>
      </c>
    </row>
    <row r="34" spans="1:3" x14ac:dyDescent="0.3">
      <c r="A34" s="37"/>
      <c r="B34" s="23" t="s">
        <v>8</v>
      </c>
      <c r="C34" s="43">
        <v>36497</v>
      </c>
    </row>
    <row r="35" spans="1:3" x14ac:dyDescent="0.3">
      <c r="A35" s="37"/>
      <c r="B35" s="23" t="s">
        <v>54</v>
      </c>
      <c r="C35" s="43">
        <v>339</v>
      </c>
    </row>
    <row r="36" spans="1:3" x14ac:dyDescent="0.3">
      <c r="A36" s="37"/>
      <c r="B36" s="23" t="s">
        <v>23</v>
      </c>
      <c r="C36" s="43">
        <v>1500</v>
      </c>
    </row>
    <row r="37" spans="1:3" x14ac:dyDescent="0.3">
      <c r="A37" s="37"/>
      <c r="B37" s="23" t="s">
        <v>10</v>
      </c>
      <c r="C37" s="43">
        <v>5154</v>
      </c>
    </row>
    <row r="38" spans="1:3" x14ac:dyDescent="0.3">
      <c r="A38" s="37"/>
      <c r="B38" s="23" t="s">
        <v>11</v>
      </c>
      <c r="C38" s="43">
        <v>6627</v>
      </c>
    </row>
    <row r="39" spans="1:3" x14ac:dyDescent="0.3">
      <c r="A39" s="37"/>
      <c r="B39" s="23" t="s">
        <v>24</v>
      </c>
      <c r="C39" s="43">
        <v>51153</v>
      </c>
    </row>
    <row r="40" spans="1:3" x14ac:dyDescent="0.3">
      <c r="A40" s="37"/>
      <c r="B40" s="23" t="s">
        <v>25</v>
      </c>
      <c r="C40" s="43">
        <v>720</v>
      </c>
    </row>
    <row r="41" spans="1:3" x14ac:dyDescent="0.3">
      <c r="A41" s="37"/>
      <c r="B41" s="23" t="s">
        <v>26</v>
      </c>
      <c r="C41" s="43">
        <v>5489</v>
      </c>
    </row>
    <row r="42" spans="1:3" x14ac:dyDescent="0.3">
      <c r="A42" s="37"/>
      <c r="B42" s="23" t="s">
        <v>76</v>
      </c>
      <c r="C42" s="43">
        <v>9817</v>
      </c>
    </row>
    <row r="43" spans="1:3" x14ac:dyDescent="0.3">
      <c r="A43" s="37"/>
      <c r="B43" s="23" t="s">
        <v>9</v>
      </c>
      <c r="C43" s="43">
        <v>21787</v>
      </c>
    </row>
    <row r="44" spans="1:3" x14ac:dyDescent="0.3">
      <c r="A44" s="37"/>
      <c r="B44" s="23" t="s">
        <v>14</v>
      </c>
      <c r="C44" s="43">
        <v>25144</v>
      </c>
    </row>
    <row r="45" spans="1:3" x14ac:dyDescent="0.3">
      <c r="A45" s="37"/>
      <c r="B45" s="23" t="s">
        <v>15</v>
      </c>
      <c r="C45" s="43">
        <v>40250</v>
      </c>
    </row>
    <row r="46" spans="1:3" x14ac:dyDescent="0.3">
      <c r="A46" s="37"/>
      <c r="B46" s="23" t="s">
        <v>28</v>
      </c>
      <c r="C46" s="43">
        <v>3631</v>
      </c>
    </row>
    <row r="47" spans="1:3" x14ac:dyDescent="0.3">
      <c r="A47" s="37"/>
      <c r="B47" s="23" t="s">
        <v>29</v>
      </c>
      <c r="C47" s="43">
        <v>2011</v>
      </c>
    </row>
    <row r="48" spans="1:3" x14ac:dyDescent="0.3">
      <c r="A48" s="37"/>
      <c r="B48" s="23" t="s">
        <v>16</v>
      </c>
      <c r="C48" s="43">
        <v>3843</v>
      </c>
    </row>
    <row r="49" spans="1:3" x14ac:dyDescent="0.3">
      <c r="A49" s="37"/>
      <c r="B49" s="23" t="s">
        <v>31</v>
      </c>
      <c r="C49" s="43">
        <v>79</v>
      </c>
    </row>
    <row r="50" spans="1:3" x14ac:dyDescent="0.3">
      <c r="A50" s="37"/>
      <c r="B50" s="23" t="s">
        <v>77</v>
      </c>
      <c r="C50" s="43">
        <v>28660</v>
      </c>
    </row>
    <row r="51" spans="1:3" x14ac:dyDescent="0.3">
      <c r="A51" s="37"/>
      <c r="B51" s="25" t="s">
        <v>18</v>
      </c>
      <c r="C51" s="44">
        <v>31164</v>
      </c>
    </row>
    <row r="52" spans="1:3" x14ac:dyDescent="0.3">
      <c r="A52" s="38"/>
      <c r="B52" s="13" t="s">
        <v>83</v>
      </c>
      <c r="C52" s="40">
        <f>SUM(C26:C51)</f>
        <v>386781</v>
      </c>
    </row>
    <row r="53" spans="1:3" x14ac:dyDescent="0.3">
      <c r="A53" s="37" t="s">
        <v>32</v>
      </c>
      <c r="B53" s="21" t="s">
        <v>20</v>
      </c>
      <c r="C53" s="42">
        <v>19615</v>
      </c>
    </row>
    <row r="54" spans="1:3" x14ac:dyDescent="0.3">
      <c r="A54" s="37"/>
      <c r="B54" s="23" t="s">
        <v>21</v>
      </c>
      <c r="C54" s="43">
        <v>15530</v>
      </c>
    </row>
    <row r="55" spans="1:3" x14ac:dyDescent="0.3">
      <c r="A55" s="37"/>
      <c r="B55" s="23" t="s">
        <v>33</v>
      </c>
      <c r="C55" s="43">
        <v>7909</v>
      </c>
    </row>
    <row r="56" spans="1:3" x14ac:dyDescent="0.3">
      <c r="A56" s="37"/>
      <c r="B56" s="23" t="s">
        <v>3</v>
      </c>
      <c r="C56" s="43">
        <v>721</v>
      </c>
    </row>
    <row r="57" spans="1:3" x14ac:dyDescent="0.3">
      <c r="A57" s="37"/>
      <c r="B57" s="23" t="s">
        <v>78</v>
      </c>
      <c r="C57" s="43">
        <v>4025</v>
      </c>
    </row>
    <row r="58" spans="1:3" x14ac:dyDescent="0.3">
      <c r="A58" s="37"/>
      <c r="B58" s="23" t="s">
        <v>7</v>
      </c>
      <c r="C58" s="43">
        <v>1789</v>
      </c>
    </row>
    <row r="59" spans="1:3" x14ac:dyDescent="0.3">
      <c r="A59" s="37"/>
      <c r="B59" s="23" t="s">
        <v>8</v>
      </c>
      <c r="C59" s="43">
        <v>10927</v>
      </c>
    </row>
    <row r="60" spans="1:3" x14ac:dyDescent="0.3">
      <c r="A60" s="37"/>
      <c r="B60" s="23" t="s">
        <v>23</v>
      </c>
      <c r="C60" s="43">
        <v>782</v>
      </c>
    </row>
    <row r="61" spans="1:3" x14ac:dyDescent="0.3">
      <c r="A61" s="37"/>
      <c r="B61" s="23" t="s">
        <v>10</v>
      </c>
      <c r="C61" s="43">
        <v>1627</v>
      </c>
    </row>
    <row r="62" spans="1:3" x14ac:dyDescent="0.3">
      <c r="A62" s="37"/>
      <c r="B62" s="23" t="s">
        <v>11</v>
      </c>
      <c r="C62" s="43">
        <v>2435</v>
      </c>
    </row>
    <row r="63" spans="1:3" x14ac:dyDescent="0.3">
      <c r="A63" s="37"/>
      <c r="B63" s="23" t="s">
        <v>25</v>
      </c>
      <c r="C63" s="43">
        <v>894</v>
      </c>
    </row>
    <row r="64" spans="1:3" x14ac:dyDescent="0.3">
      <c r="A64" s="37"/>
      <c r="B64" s="23" t="s">
        <v>36</v>
      </c>
      <c r="C64" s="43">
        <v>17774</v>
      </c>
    </row>
    <row r="65" spans="1:3" x14ac:dyDescent="0.3">
      <c r="A65" s="37"/>
      <c r="B65" s="23" t="s">
        <v>76</v>
      </c>
      <c r="C65" s="43">
        <v>863</v>
      </c>
    </row>
    <row r="66" spans="1:3" x14ac:dyDescent="0.3">
      <c r="A66" s="37"/>
      <c r="B66" s="23" t="s">
        <v>9</v>
      </c>
      <c r="C66" s="43">
        <v>9522</v>
      </c>
    </row>
    <row r="67" spans="1:3" x14ac:dyDescent="0.3">
      <c r="A67" s="37"/>
      <c r="B67" s="23" t="s">
        <v>14</v>
      </c>
      <c r="C67" s="43">
        <v>9305</v>
      </c>
    </row>
    <row r="68" spans="1:3" x14ac:dyDescent="0.3">
      <c r="A68" s="37"/>
      <c r="B68" s="23" t="s">
        <v>15</v>
      </c>
      <c r="C68" s="43">
        <v>6576</v>
      </c>
    </row>
    <row r="69" spans="1:3" x14ac:dyDescent="0.3">
      <c r="A69" s="37"/>
      <c r="B69" s="23" t="s">
        <v>28</v>
      </c>
      <c r="C69" s="43">
        <v>5463</v>
      </c>
    </row>
    <row r="70" spans="1:3" x14ac:dyDescent="0.3">
      <c r="A70" s="37"/>
      <c r="B70" s="23" t="s">
        <v>29</v>
      </c>
      <c r="C70" s="43">
        <v>6493</v>
      </c>
    </row>
    <row r="71" spans="1:3" x14ac:dyDescent="0.3">
      <c r="A71" s="37"/>
      <c r="B71" s="23" t="s">
        <v>30</v>
      </c>
      <c r="C71" s="43">
        <v>1286</v>
      </c>
    </row>
    <row r="72" spans="1:3" x14ac:dyDescent="0.3">
      <c r="A72" s="37"/>
      <c r="B72" s="23" t="s">
        <v>77</v>
      </c>
      <c r="C72" s="43">
        <v>10961</v>
      </c>
    </row>
    <row r="73" spans="1:3" x14ac:dyDescent="0.3">
      <c r="A73" s="37"/>
      <c r="B73" s="23" t="s">
        <v>18</v>
      </c>
      <c r="C73" s="43">
        <v>40676</v>
      </c>
    </row>
    <row r="74" spans="1:3" x14ac:dyDescent="0.3">
      <c r="A74" s="37"/>
      <c r="B74" s="25" t="s">
        <v>34</v>
      </c>
      <c r="C74" s="44">
        <v>5354</v>
      </c>
    </row>
    <row r="75" spans="1:3" x14ac:dyDescent="0.3">
      <c r="A75" s="38"/>
      <c r="B75" s="13" t="s">
        <v>83</v>
      </c>
      <c r="C75" s="40">
        <f>SUM(C53:C74)</f>
        <v>180527</v>
      </c>
    </row>
    <row r="76" spans="1:3" x14ac:dyDescent="0.3">
      <c r="A76" s="37" t="s">
        <v>35</v>
      </c>
      <c r="B76" s="21" t="s">
        <v>20</v>
      </c>
      <c r="C76" s="42">
        <v>18</v>
      </c>
    </row>
    <row r="77" spans="1:3" x14ac:dyDescent="0.3">
      <c r="A77" s="37"/>
      <c r="B77" s="23" t="s">
        <v>21</v>
      </c>
      <c r="C77" s="43">
        <v>9971</v>
      </c>
    </row>
    <row r="78" spans="1:3" x14ac:dyDescent="0.3">
      <c r="A78" s="37"/>
      <c r="B78" s="23" t="s">
        <v>33</v>
      </c>
      <c r="C78" s="43">
        <v>14693</v>
      </c>
    </row>
    <row r="79" spans="1:3" x14ac:dyDescent="0.3">
      <c r="A79" s="37"/>
      <c r="B79" s="23" t="s">
        <v>3</v>
      </c>
      <c r="C79" s="43">
        <v>84</v>
      </c>
    </row>
    <row r="80" spans="1:3" x14ac:dyDescent="0.3">
      <c r="A80" s="37"/>
      <c r="B80" s="23" t="s">
        <v>78</v>
      </c>
      <c r="C80" s="43">
        <v>1683</v>
      </c>
    </row>
    <row r="81" spans="1:3" x14ac:dyDescent="0.3">
      <c r="A81" s="37"/>
      <c r="B81" s="23" t="s">
        <v>7</v>
      </c>
      <c r="C81" s="43">
        <v>4</v>
      </c>
    </row>
    <row r="82" spans="1:3" x14ac:dyDescent="0.3">
      <c r="A82" s="37"/>
      <c r="B82" s="23" t="s">
        <v>8</v>
      </c>
      <c r="C82" s="43">
        <v>1197</v>
      </c>
    </row>
    <row r="83" spans="1:3" x14ac:dyDescent="0.3">
      <c r="A83" s="37"/>
      <c r="B83" s="23" t="s">
        <v>23</v>
      </c>
      <c r="C83" s="43">
        <v>4</v>
      </c>
    </row>
    <row r="84" spans="1:3" x14ac:dyDescent="0.3">
      <c r="A84" s="37"/>
      <c r="B84" s="23" t="s">
        <v>10</v>
      </c>
      <c r="C84" s="43">
        <v>734</v>
      </c>
    </row>
    <row r="85" spans="1:3" x14ac:dyDescent="0.3">
      <c r="A85" s="37"/>
      <c r="B85" s="23" t="s">
        <v>24</v>
      </c>
      <c r="C85" s="43">
        <v>3262</v>
      </c>
    </row>
    <row r="86" spans="1:3" x14ac:dyDescent="0.3">
      <c r="A86" s="37"/>
      <c r="B86" s="23" t="s">
        <v>25</v>
      </c>
      <c r="C86" s="43">
        <v>777</v>
      </c>
    </row>
    <row r="87" spans="1:3" x14ac:dyDescent="0.3">
      <c r="A87" s="37"/>
      <c r="B87" s="23" t="s">
        <v>36</v>
      </c>
      <c r="C87" s="43">
        <v>5162</v>
      </c>
    </row>
    <row r="88" spans="1:3" x14ac:dyDescent="0.3">
      <c r="A88" s="37"/>
      <c r="B88" s="23" t="s">
        <v>76</v>
      </c>
      <c r="C88" s="43">
        <v>63</v>
      </c>
    </row>
    <row r="89" spans="1:3" x14ac:dyDescent="0.3">
      <c r="A89" s="37"/>
      <c r="B89" s="23" t="s">
        <v>9</v>
      </c>
      <c r="C89" s="43">
        <v>3999</v>
      </c>
    </row>
    <row r="90" spans="1:3" x14ac:dyDescent="0.3">
      <c r="A90" s="37"/>
      <c r="B90" s="23" t="s">
        <v>14</v>
      </c>
      <c r="C90" s="43">
        <v>2795</v>
      </c>
    </row>
    <row r="91" spans="1:3" x14ac:dyDescent="0.3">
      <c r="A91" s="37"/>
      <c r="B91" s="23" t="s">
        <v>15</v>
      </c>
      <c r="C91" s="43">
        <v>309</v>
      </c>
    </row>
    <row r="92" spans="1:3" x14ac:dyDescent="0.3">
      <c r="A92" s="37"/>
      <c r="B92" s="23" t="s">
        <v>29</v>
      </c>
      <c r="C92" s="43">
        <v>406</v>
      </c>
    </row>
    <row r="93" spans="1:3" x14ac:dyDescent="0.3">
      <c r="A93" s="37"/>
      <c r="B93" s="23" t="s">
        <v>30</v>
      </c>
      <c r="C93" s="43">
        <v>429</v>
      </c>
    </row>
    <row r="94" spans="1:3" x14ac:dyDescent="0.3">
      <c r="A94" s="37"/>
      <c r="B94" s="23" t="s">
        <v>16</v>
      </c>
      <c r="C94" s="43">
        <v>35</v>
      </c>
    </row>
    <row r="95" spans="1:3" x14ac:dyDescent="0.3">
      <c r="A95" s="37"/>
      <c r="B95" s="23" t="s">
        <v>77</v>
      </c>
      <c r="C95" s="43">
        <v>568</v>
      </c>
    </row>
    <row r="96" spans="1:3" x14ac:dyDescent="0.3">
      <c r="A96" s="37"/>
      <c r="B96" s="23" t="s">
        <v>18</v>
      </c>
      <c r="C96" s="43">
        <v>6854</v>
      </c>
    </row>
    <row r="97" spans="1:3" x14ac:dyDescent="0.3">
      <c r="A97" s="37"/>
      <c r="B97" s="23" t="s">
        <v>34</v>
      </c>
      <c r="C97" s="43">
        <v>3321</v>
      </c>
    </row>
    <row r="98" spans="1:3" x14ac:dyDescent="0.3">
      <c r="A98" s="37"/>
      <c r="B98" s="25" t="s">
        <v>66</v>
      </c>
      <c r="C98" s="44">
        <v>1</v>
      </c>
    </row>
    <row r="99" spans="1:3" x14ac:dyDescent="0.3">
      <c r="A99" s="38"/>
      <c r="B99" s="13" t="s">
        <v>83</v>
      </c>
      <c r="C99" s="40">
        <f>SUM(C76:C98)</f>
        <v>56369</v>
      </c>
    </row>
    <row r="100" spans="1:3" x14ac:dyDescent="0.3">
      <c r="A100" s="37" t="s">
        <v>38</v>
      </c>
      <c r="B100" s="21" t="s">
        <v>21</v>
      </c>
      <c r="C100" s="42">
        <v>3497</v>
      </c>
    </row>
    <row r="101" spans="1:3" x14ac:dyDescent="0.3">
      <c r="A101" s="37"/>
      <c r="B101" s="23" t="s">
        <v>33</v>
      </c>
      <c r="C101" s="43">
        <v>5225</v>
      </c>
    </row>
    <row r="102" spans="1:3" x14ac:dyDescent="0.3">
      <c r="A102" s="37"/>
      <c r="B102" s="23" t="s">
        <v>67</v>
      </c>
      <c r="C102" s="43">
        <v>753</v>
      </c>
    </row>
    <row r="103" spans="1:3" x14ac:dyDescent="0.3">
      <c r="A103" s="37"/>
      <c r="B103" s="23" t="s">
        <v>24</v>
      </c>
      <c r="C103" s="43">
        <v>235</v>
      </c>
    </row>
    <row r="104" spans="1:3" x14ac:dyDescent="0.3">
      <c r="A104" s="37"/>
      <c r="B104" s="23" t="s">
        <v>43</v>
      </c>
      <c r="C104" s="43">
        <v>1043</v>
      </c>
    </row>
    <row r="105" spans="1:3" x14ac:dyDescent="0.3">
      <c r="A105" s="37"/>
      <c r="B105" s="23" t="s">
        <v>36</v>
      </c>
      <c r="C105" s="43">
        <v>3112</v>
      </c>
    </row>
    <row r="106" spans="1:3" x14ac:dyDescent="0.3">
      <c r="A106" s="37"/>
      <c r="B106" s="23" t="s">
        <v>68</v>
      </c>
      <c r="C106" s="43">
        <v>54</v>
      </c>
    </row>
    <row r="107" spans="1:3" x14ac:dyDescent="0.3">
      <c r="A107" s="37"/>
      <c r="B107" s="23" t="s">
        <v>77</v>
      </c>
      <c r="C107" s="43">
        <v>39</v>
      </c>
    </row>
    <row r="108" spans="1:3" x14ac:dyDescent="0.3">
      <c r="A108" s="37"/>
      <c r="B108" s="23" t="s">
        <v>34</v>
      </c>
      <c r="C108" s="43">
        <v>1266</v>
      </c>
    </row>
    <row r="109" spans="1:3" x14ac:dyDescent="0.3">
      <c r="A109" s="37"/>
      <c r="B109" s="25" t="s">
        <v>66</v>
      </c>
      <c r="C109" s="44">
        <v>18</v>
      </c>
    </row>
    <row r="110" spans="1:3" x14ac:dyDescent="0.3">
      <c r="A110" s="38"/>
      <c r="B110" s="13" t="s">
        <v>83</v>
      </c>
      <c r="C110" s="40">
        <f>SUM(C100:C109)</f>
        <v>15242</v>
      </c>
    </row>
    <row r="111" spans="1:3" x14ac:dyDescent="0.3">
      <c r="A111" s="37" t="s">
        <v>39</v>
      </c>
      <c r="B111" s="21" t="s">
        <v>20</v>
      </c>
      <c r="C111" s="42">
        <v>1</v>
      </c>
    </row>
    <row r="112" spans="1:3" x14ac:dyDescent="0.3">
      <c r="A112" s="37"/>
      <c r="B112" s="23" t="s">
        <v>40</v>
      </c>
      <c r="C112" s="43">
        <v>25</v>
      </c>
    </row>
    <row r="113" spans="1:3" x14ac:dyDescent="0.3">
      <c r="A113" s="37"/>
      <c r="B113" s="23" t="s">
        <v>21</v>
      </c>
      <c r="C113" s="43">
        <v>245</v>
      </c>
    </row>
    <row r="114" spans="1:3" x14ac:dyDescent="0.3">
      <c r="A114" s="37"/>
      <c r="B114" s="23" t="s">
        <v>33</v>
      </c>
      <c r="C114" s="43">
        <v>157</v>
      </c>
    </row>
    <row r="115" spans="1:3" x14ac:dyDescent="0.3">
      <c r="A115" s="37"/>
      <c r="B115" s="23" t="s">
        <v>41</v>
      </c>
      <c r="C115" s="43">
        <v>227</v>
      </c>
    </row>
    <row r="116" spans="1:3" x14ac:dyDescent="0.3">
      <c r="A116" s="37"/>
      <c r="B116" s="23" t="s">
        <v>23</v>
      </c>
      <c r="C116" s="43">
        <v>1</v>
      </c>
    </row>
    <row r="117" spans="1:3" x14ac:dyDescent="0.3">
      <c r="A117" s="37"/>
      <c r="B117" s="23" t="s">
        <v>67</v>
      </c>
      <c r="C117" s="43">
        <v>63</v>
      </c>
    </row>
    <row r="118" spans="1:3" x14ac:dyDescent="0.3">
      <c r="A118" s="37"/>
      <c r="B118" s="23" t="s">
        <v>42</v>
      </c>
      <c r="C118" s="43">
        <v>47</v>
      </c>
    </row>
    <row r="119" spans="1:3" x14ac:dyDescent="0.3">
      <c r="A119" s="37"/>
      <c r="B119" s="23" t="s">
        <v>43</v>
      </c>
      <c r="C119" s="43">
        <v>133</v>
      </c>
    </row>
    <row r="120" spans="1:3" x14ac:dyDescent="0.3">
      <c r="A120" s="37"/>
      <c r="B120" s="23" t="s">
        <v>36</v>
      </c>
      <c r="C120" s="43">
        <v>559</v>
      </c>
    </row>
    <row r="121" spans="1:3" x14ac:dyDescent="0.3">
      <c r="A121" s="37"/>
      <c r="B121" s="23" t="s">
        <v>44</v>
      </c>
      <c r="C121" s="43">
        <v>377</v>
      </c>
    </row>
    <row r="122" spans="1:3" x14ac:dyDescent="0.3">
      <c r="A122" s="37"/>
      <c r="B122" s="23" t="s">
        <v>77</v>
      </c>
      <c r="C122" s="43">
        <v>7</v>
      </c>
    </row>
    <row r="123" spans="1:3" x14ac:dyDescent="0.3">
      <c r="A123" s="37"/>
      <c r="B123" s="23" t="s">
        <v>18</v>
      </c>
      <c r="C123" s="43">
        <v>9</v>
      </c>
    </row>
    <row r="124" spans="1:3" x14ac:dyDescent="0.3">
      <c r="A124" s="37"/>
      <c r="B124" s="25" t="s">
        <v>66</v>
      </c>
      <c r="C124" s="44">
        <v>31</v>
      </c>
    </row>
    <row r="125" spans="1:3" x14ac:dyDescent="0.3">
      <c r="A125" s="38"/>
      <c r="B125" s="13" t="s">
        <v>83</v>
      </c>
      <c r="C125" s="40">
        <f>SUM(C111:C124)</f>
        <v>1882</v>
      </c>
    </row>
    <row r="126" spans="1:3" x14ac:dyDescent="0.3">
      <c r="A126" s="37" t="s">
        <v>46</v>
      </c>
      <c r="B126" s="21" t="s">
        <v>20</v>
      </c>
      <c r="C126" s="42">
        <v>160</v>
      </c>
    </row>
    <row r="127" spans="1:3" x14ac:dyDescent="0.3">
      <c r="A127" s="37"/>
      <c r="B127" s="23" t="s">
        <v>21</v>
      </c>
      <c r="C127" s="43">
        <v>196</v>
      </c>
    </row>
    <row r="128" spans="1:3" x14ac:dyDescent="0.3">
      <c r="A128" s="37"/>
      <c r="B128" s="23" t="s">
        <v>33</v>
      </c>
      <c r="C128" s="43">
        <v>409</v>
      </c>
    </row>
    <row r="129" spans="1:3" x14ac:dyDescent="0.3">
      <c r="A129" s="37"/>
      <c r="B129" s="23" t="s">
        <v>67</v>
      </c>
      <c r="C129" s="43">
        <v>184</v>
      </c>
    </row>
    <row r="130" spans="1:3" x14ac:dyDescent="0.3">
      <c r="A130" s="37"/>
      <c r="B130" s="23" t="s">
        <v>24</v>
      </c>
      <c r="C130" s="43">
        <v>36</v>
      </c>
    </row>
    <row r="131" spans="1:3" x14ac:dyDescent="0.3">
      <c r="A131" s="37"/>
      <c r="B131" s="23" t="s">
        <v>48</v>
      </c>
      <c r="C131" s="43">
        <v>39</v>
      </c>
    </row>
    <row r="132" spans="1:3" x14ac:dyDescent="0.3">
      <c r="A132" s="37"/>
      <c r="B132" s="23" t="s">
        <v>43</v>
      </c>
      <c r="C132" s="43">
        <v>61</v>
      </c>
    </row>
    <row r="133" spans="1:3" x14ac:dyDescent="0.3">
      <c r="A133" s="37"/>
      <c r="B133" s="23" t="s">
        <v>25</v>
      </c>
      <c r="C133" s="43">
        <v>96</v>
      </c>
    </row>
    <row r="134" spans="1:3" x14ac:dyDescent="0.3">
      <c r="A134" s="37"/>
      <c r="B134" s="23" t="s">
        <v>36</v>
      </c>
      <c r="C134" s="43">
        <v>234</v>
      </c>
    </row>
    <row r="135" spans="1:3" x14ac:dyDescent="0.3">
      <c r="A135" s="37"/>
      <c r="B135" s="23" t="s">
        <v>76</v>
      </c>
      <c r="C135" s="43">
        <v>18</v>
      </c>
    </row>
    <row r="136" spans="1:3" x14ac:dyDescent="0.3">
      <c r="A136" s="37"/>
      <c r="B136" s="23" t="s">
        <v>14</v>
      </c>
      <c r="C136" s="43">
        <v>160</v>
      </c>
    </row>
    <row r="137" spans="1:3" x14ac:dyDescent="0.3">
      <c r="A137" s="37"/>
      <c r="B137" s="23" t="s">
        <v>44</v>
      </c>
      <c r="C137" s="43">
        <v>956</v>
      </c>
    </row>
    <row r="138" spans="1:3" x14ac:dyDescent="0.3">
      <c r="A138" s="37"/>
      <c r="B138" s="23" t="s">
        <v>30</v>
      </c>
      <c r="C138" s="43">
        <v>59</v>
      </c>
    </row>
    <row r="139" spans="1:3" x14ac:dyDescent="0.3">
      <c r="A139" s="37"/>
      <c r="B139" s="23" t="s">
        <v>77</v>
      </c>
      <c r="C139" s="43">
        <v>79</v>
      </c>
    </row>
    <row r="140" spans="1:3" x14ac:dyDescent="0.3">
      <c r="A140" s="37"/>
      <c r="B140" s="25" t="s">
        <v>66</v>
      </c>
      <c r="C140" s="44">
        <v>25</v>
      </c>
    </row>
    <row r="141" spans="1:3" x14ac:dyDescent="0.3">
      <c r="A141" s="38"/>
      <c r="B141" s="13" t="s">
        <v>83</v>
      </c>
      <c r="C141" s="40">
        <f>SUM(C126:C140)</f>
        <v>2712</v>
      </c>
    </row>
    <row r="142" spans="1:3" x14ac:dyDescent="0.3">
      <c r="A142" s="37" t="s">
        <v>50</v>
      </c>
      <c r="B142" s="21" t="s">
        <v>3</v>
      </c>
      <c r="C142" s="42">
        <v>2066</v>
      </c>
    </row>
    <row r="143" spans="1:3" x14ac:dyDescent="0.3">
      <c r="A143" s="37"/>
      <c r="B143" s="23" t="s">
        <v>78</v>
      </c>
      <c r="C143" s="43">
        <v>1534</v>
      </c>
    </row>
    <row r="144" spans="1:3" x14ac:dyDescent="0.3">
      <c r="A144" s="37"/>
      <c r="B144" s="23" t="s">
        <v>7</v>
      </c>
      <c r="C144" s="43">
        <v>1449</v>
      </c>
    </row>
    <row r="145" spans="1:3" x14ac:dyDescent="0.3">
      <c r="A145" s="37"/>
      <c r="B145" s="23" t="s">
        <v>8</v>
      </c>
      <c r="C145" s="43">
        <v>3165</v>
      </c>
    </row>
    <row r="146" spans="1:3" x14ac:dyDescent="0.3">
      <c r="A146" s="37"/>
      <c r="B146" s="23" t="s">
        <v>55</v>
      </c>
      <c r="C146" s="43">
        <v>3740</v>
      </c>
    </row>
    <row r="147" spans="1:3" x14ac:dyDescent="0.3">
      <c r="A147" s="37"/>
      <c r="B147" s="23" t="s">
        <v>51</v>
      </c>
      <c r="C147" s="43">
        <v>25</v>
      </c>
    </row>
    <row r="148" spans="1:3" x14ac:dyDescent="0.3">
      <c r="A148" s="37"/>
      <c r="B148" s="23" t="s">
        <v>26</v>
      </c>
      <c r="C148" s="43">
        <v>13663</v>
      </c>
    </row>
    <row r="149" spans="1:3" x14ac:dyDescent="0.3">
      <c r="A149" s="37"/>
      <c r="B149" s="23" t="s">
        <v>76</v>
      </c>
      <c r="C149" s="43">
        <v>7655</v>
      </c>
    </row>
    <row r="150" spans="1:3" x14ac:dyDescent="0.3">
      <c r="A150" s="37"/>
      <c r="B150" s="23" t="s">
        <v>9</v>
      </c>
      <c r="C150" s="43">
        <v>18101</v>
      </c>
    </row>
    <row r="151" spans="1:3" x14ac:dyDescent="0.3">
      <c r="A151" s="37"/>
      <c r="B151" s="23" t="s">
        <v>14</v>
      </c>
      <c r="C151" s="43">
        <v>18799</v>
      </c>
    </row>
    <row r="152" spans="1:3" x14ac:dyDescent="0.3">
      <c r="A152" s="37"/>
      <c r="B152" s="23" t="s">
        <v>15</v>
      </c>
      <c r="C152" s="43">
        <v>18204</v>
      </c>
    </row>
    <row r="153" spans="1:3" x14ac:dyDescent="0.3">
      <c r="A153" s="37"/>
      <c r="B153" s="23" t="s">
        <v>29</v>
      </c>
      <c r="C153" s="43">
        <v>2503</v>
      </c>
    </row>
    <row r="154" spans="1:3" x14ac:dyDescent="0.3">
      <c r="A154" s="37"/>
      <c r="B154" s="23" t="s">
        <v>16</v>
      </c>
      <c r="C154" s="43">
        <v>6937</v>
      </c>
    </row>
    <row r="155" spans="1:3" x14ac:dyDescent="0.3">
      <c r="A155" s="37"/>
      <c r="B155" s="25" t="s">
        <v>66</v>
      </c>
      <c r="C155" s="44">
        <v>5</v>
      </c>
    </row>
    <row r="156" spans="1:3" x14ac:dyDescent="0.3">
      <c r="A156" s="38"/>
      <c r="B156" s="13" t="s">
        <v>83</v>
      </c>
      <c r="C156" s="40">
        <f>SUM(C142:C155)</f>
        <v>97846</v>
      </c>
    </row>
    <row r="157" spans="1:3" x14ac:dyDescent="0.3">
      <c r="A157" s="37" t="s">
        <v>53</v>
      </c>
      <c r="B157" s="21" t="s">
        <v>21</v>
      </c>
      <c r="C157" s="42">
        <v>8006</v>
      </c>
    </row>
    <row r="158" spans="1:3" x14ac:dyDescent="0.3">
      <c r="A158" s="37"/>
      <c r="B158" s="23" t="s">
        <v>33</v>
      </c>
      <c r="C158" s="43">
        <v>6407</v>
      </c>
    </row>
    <row r="159" spans="1:3" x14ac:dyDescent="0.3">
      <c r="A159" s="37"/>
      <c r="B159" s="23" t="s">
        <v>78</v>
      </c>
      <c r="C159" s="43">
        <v>1255</v>
      </c>
    </row>
    <row r="160" spans="1:3" x14ac:dyDescent="0.3">
      <c r="A160" s="37"/>
      <c r="B160" s="23" t="s">
        <v>22</v>
      </c>
      <c r="C160" s="43">
        <v>17987</v>
      </c>
    </row>
    <row r="161" spans="1:3" x14ac:dyDescent="0.3">
      <c r="A161" s="37"/>
      <c r="B161" s="23" t="s">
        <v>6</v>
      </c>
      <c r="C161" s="43">
        <v>108</v>
      </c>
    </row>
    <row r="162" spans="1:3" x14ac:dyDescent="0.3">
      <c r="A162" s="37"/>
      <c r="B162" s="23" t="s">
        <v>8</v>
      </c>
      <c r="C162" s="43">
        <v>7334</v>
      </c>
    </row>
    <row r="163" spans="1:3" x14ac:dyDescent="0.3">
      <c r="A163" s="37"/>
      <c r="B163" s="23" t="s">
        <v>10</v>
      </c>
      <c r="C163" s="43">
        <v>12792</v>
      </c>
    </row>
    <row r="164" spans="1:3" x14ac:dyDescent="0.3">
      <c r="A164" s="37"/>
      <c r="B164" s="23" t="s">
        <v>55</v>
      </c>
      <c r="C164" s="43">
        <v>1825</v>
      </c>
    </row>
    <row r="165" spans="1:3" x14ac:dyDescent="0.3">
      <c r="A165" s="37"/>
      <c r="B165" s="23" t="s">
        <v>11</v>
      </c>
      <c r="C165" s="43">
        <v>13124</v>
      </c>
    </row>
    <row r="166" spans="1:3" x14ac:dyDescent="0.3">
      <c r="A166" s="37"/>
      <c r="B166" s="23" t="s">
        <v>56</v>
      </c>
      <c r="C166" s="43">
        <v>7032</v>
      </c>
    </row>
    <row r="167" spans="1:3" x14ac:dyDescent="0.3">
      <c r="A167" s="37"/>
      <c r="B167" s="23" t="s">
        <v>25</v>
      </c>
      <c r="C167" s="43">
        <v>2973</v>
      </c>
    </row>
    <row r="168" spans="1:3" x14ac:dyDescent="0.3">
      <c r="A168" s="37"/>
      <c r="B168" s="23" t="s">
        <v>36</v>
      </c>
      <c r="C168" s="43">
        <v>4800</v>
      </c>
    </row>
    <row r="169" spans="1:3" x14ac:dyDescent="0.3">
      <c r="A169" s="37"/>
      <c r="B169" s="23" t="s">
        <v>27</v>
      </c>
      <c r="C169" s="43">
        <v>1991</v>
      </c>
    </row>
    <row r="170" spans="1:3" x14ac:dyDescent="0.3">
      <c r="A170" s="37"/>
      <c r="B170" s="23" t="s">
        <v>76</v>
      </c>
      <c r="C170" s="43">
        <v>24820</v>
      </c>
    </row>
    <row r="171" spans="1:3" x14ac:dyDescent="0.3">
      <c r="A171" s="37"/>
      <c r="B171" s="23" t="s">
        <v>57</v>
      </c>
      <c r="C171" s="43">
        <v>727</v>
      </c>
    </row>
    <row r="172" spans="1:3" x14ac:dyDescent="0.3">
      <c r="A172" s="37"/>
      <c r="B172" s="23" t="s">
        <v>16</v>
      </c>
      <c r="C172" s="43">
        <v>827</v>
      </c>
    </row>
    <row r="173" spans="1:3" x14ac:dyDescent="0.3">
      <c r="A173" s="37"/>
      <c r="B173" s="23" t="s">
        <v>77</v>
      </c>
      <c r="C173" s="43">
        <v>7292</v>
      </c>
    </row>
    <row r="174" spans="1:3" x14ac:dyDescent="0.3">
      <c r="A174" s="37"/>
      <c r="B174" s="25" t="s">
        <v>18</v>
      </c>
      <c r="C174" s="44">
        <v>9387</v>
      </c>
    </row>
    <row r="175" spans="1:3" x14ac:dyDescent="0.3">
      <c r="A175" s="38"/>
      <c r="B175" s="13" t="s">
        <v>83</v>
      </c>
      <c r="C175" s="40">
        <f>SUM(C157:C174)</f>
        <v>128687</v>
      </c>
    </row>
    <row r="176" spans="1:3" x14ac:dyDescent="0.3">
      <c r="A176" s="37" t="s">
        <v>58</v>
      </c>
      <c r="B176" s="21" t="s">
        <v>21</v>
      </c>
      <c r="C176" s="42">
        <v>4416</v>
      </c>
    </row>
    <row r="177" spans="1:3" x14ac:dyDescent="0.3">
      <c r="A177" s="37"/>
      <c r="B177" s="23" t="s">
        <v>33</v>
      </c>
      <c r="C177" s="43">
        <v>5527</v>
      </c>
    </row>
    <row r="178" spans="1:3" x14ac:dyDescent="0.3">
      <c r="A178" s="37"/>
      <c r="B178" s="23" t="s">
        <v>3</v>
      </c>
      <c r="C178" s="43">
        <v>284</v>
      </c>
    </row>
    <row r="179" spans="1:3" x14ac:dyDescent="0.3">
      <c r="A179" s="37"/>
      <c r="B179" s="23" t="s">
        <v>7</v>
      </c>
      <c r="C179" s="43">
        <v>8491</v>
      </c>
    </row>
    <row r="180" spans="1:3" x14ac:dyDescent="0.3">
      <c r="A180" s="37"/>
      <c r="B180" s="23" t="s">
        <v>54</v>
      </c>
      <c r="C180" s="43">
        <v>68</v>
      </c>
    </row>
    <row r="181" spans="1:3" x14ac:dyDescent="0.3">
      <c r="A181" s="37"/>
      <c r="B181" s="23" t="s">
        <v>23</v>
      </c>
      <c r="C181" s="43">
        <v>2103</v>
      </c>
    </row>
    <row r="182" spans="1:3" x14ac:dyDescent="0.3">
      <c r="A182" s="37"/>
      <c r="B182" s="23" t="s">
        <v>10</v>
      </c>
      <c r="C182" s="43">
        <v>866</v>
      </c>
    </row>
    <row r="183" spans="1:3" x14ac:dyDescent="0.3">
      <c r="A183" s="37"/>
      <c r="B183" s="23" t="s">
        <v>55</v>
      </c>
      <c r="C183" s="43">
        <v>3210</v>
      </c>
    </row>
    <row r="184" spans="1:3" x14ac:dyDescent="0.3">
      <c r="A184" s="37"/>
      <c r="B184" s="23" t="s">
        <v>11</v>
      </c>
      <c r="C184" s="43">
        <v>249</v>
      </c>
    </row>
    <row r="185" spans="1:3" x14ac:dyDescent="0.3">
      <c r="A185" s="37"/>
      <c r="B185" s="23" t="s">
        <v>56</v>
      </c>
      <c r="C185" s="43">
        <v>1554</v>
      </c>
    </row>
    <row r="186" spans="1:3" x14ac:dyDescent="0.3">
      <c r="A186" s="37"/>
      <c r="B186" s="23" t="s">
        <v>52</v>
      </c>
      <c r="C186" s="43">
        <v>173</v>
      </c>
    </row>
    <row r="187" spans="1:3" x14ac:dyDescent="0.3">
      <c r="A187" s="37"/>
      <c r="B187" s="23" t="s">
        <v>36</v>
      </c>
      <c r="C187" s="43">
        <v>1686</v>
      </c>
    </row>
    <row r="188" spans="1:3" x14ac:dyDescent="0.3">
      <c r="A188" s="37"/>
      <c r="B188" s="23" t="s">
        <v>27</v>
      </c>
      <c r="C188" s="43">
        <v>391</v>
      </c>
    </row>
    <row r="189" spans="1:3" x14ac:dyDescent="0.3">
      <c r="A189" s="37"/>
      <c r="B189" s="23" t="s">
        <v>76</v>
      </c>
      <c r="C189" s="43">
        <v>1372</v>
      </c>
    </row>
    <row r="190" spans="1:3" x14ac:dyDescent="0.3">
      <c r="A190" s="37"/>
      <c r="B190" s="23" t="s">
        <v>9</v>
      </c>
      <c r="C190" s="43">
        <v>901</v>
      </c>
    </row>
    <row r="191" spans="1:3" x14ac:dyDescent="0.3">
      <c r="A191" s="37"/>
      <c r="B191" s="23" t="s">
        <v>14</v>
      </c>
      <c r="C191" s="43">
        <v>1</v>
      </c>
    </row>
    <row r="192" spans="1:3" x14ac:dyDescent="0.3">
      <c r="A192" s="37"/>
      <c r="B192" s="23" t="s">
        <v>44</v>
      </c>
      <c r="C192" s="43">
        <v>1884</v>
      </c>
    </row>
    <row r="193" spans="1:3" x14ac:dyDescent="0.3">
      <c r="A193" s="37"/>
      <c r="B193" s="23" t="s">
        <v>15</v>
      </c>
      <c r="C193" s="43">
        <v>571</v>
      </c>
    </row>
    <row r="194" spans="1:3" x14ac:dyDescent="0.3">
      <c r="A194" s="37"/>
      <c r="B194" s="23" t="s">
        <v>57</v>
      </c>
      <c r="C194" s="43">
        <v>345</v>
      </c>
    </row>
    <row r="195" spans="1:3" x14ac:dyDescent="0.3">
      <c r="A195" s="37"/>
      <c r="B195" s="23" t="s">
        <v>30</v>
      </c>
      <c r="C195" s="43">
        <v>874</v>
      </c>
    </row>
    <row r="196" spans="1:3" x14ac:dyDescent="0.3">
      <c r="A196" s="37"/>
      <c r="B196" s="23" t="s">
        <v>77</v>
      </c>
      <c r="C196" s="43">
        <v>784</v>
      </c>
    </row>
    <row r="197" spans="1:3" x14ac:dyDescent="0.3">
      <c r="A197" s="37"/>
      <c r="B197" s="25" t="s">
        <v>34</v>
      </c>
      <c r="C197" s="44">
        <v>4075</v>
      </c>
    </row>
    <row r="198" spans="1:3" x14ac:dyDescent="0.3">
      <c r="A198" s="38"/>
      <c r="B198" s="13" t="s">
        <v>83</v>
      </c>
      <c r="C198" s="40">
        <f>SUM(C176:C197)</f>
        <v>39825</v>
      </c>
    </row>
    <row r="199" spans="1:3" x14ac:dyDescent="0.3">
      <c r="A199" s="37" t="s">
        <v>59</v>
      </c>
      <c r="B199" s="21" t="s">
        <v>21</v>
      </c>
      <c r="C199" s="42">
        <v>209</v>
      </c>
    </row>
    <row r="200" spans="1:3" x14ac:dyDescent="0.3">
      <c r="A200" s="37"/>
      <c r="B200" s="23" t="s">
        <v>33</v>
      </c>
      <c r="C200" s="43">
        <v>2316</v>
      </c>
    </row>
    <row r="201" spans="1:3" x14ac:dyDescent="0.3">
      <c r="A201" s="37"/>
      <c r="B201" s="23" t="s">
        <v>55</v>
      </c>
      <c r="C201" s="43">
        <v>2569</v>
      </c>
    </row>
    <row r="202" spans="1:3" x14ac:dyDescent="0.3">
      <c r="A202" s="37"/>
      <c r="B202" s="23" t="s">
        <v>56</v>
      </c>
      <c r="C202" s="43">
        <v>4283</v>
      </c>
    </row>
    <row r="203" spans="1:3" x14ac:dyDescent="0.3">
      <c r="A203" s="37"/>
      <c r="B203" s="23" t="s">
        <v>36</v>
      </c>
      <c r="C203" s="43">
        <v>2007</v>
      </c>
    </row>
    <row r="204" spans="1:3" x14ac:dyDescent="0.3">
      <c r="A204" s="37"/>
      <c r="B204" s="23" t="s">
        <v>27</v>
      </c>
      <c r="C204" s="43">
        <v>131</v>
      </c>
    </row>
    <row r="205" spans="1:3" x14ac:dyDescent="0.3">
      <c r="A205" s="37"/>
      <c r="B205" s="23" t="s">
        <v>76</v>
      </c>
      <c r="C205" s="43">
        <v>116</v>
      </c>
    </row>
    <row r="206" spans="1:3" x14ac:dyDescent="0.3">
      <c r="A206" s="37"/>
      <c r="B206" s="23" t="s">
        <v>44</v>
      </c>
      <c r="C206" s="43">
        <v>894</v>
      </c>
    </row>
    <row r="207" spans="1:3" x14ac:dyDescent="0.3">
      <c r="A207" s="37"/>
      <c r="B207" s="23" t="s">
        <v>77</v>
      </c>
      <c r="C207" s="43">
        <v>195</v>
      </c>
    </row>
    <row r="208" spans="1:3" x14ac:dyDescent="0.3">
      <c r="A208" s="37"/>
      <c r="B208" s="23" t="s">
        <v>18</v>
      </c>
      <c r="C208" s="43">
        <v>668</v>
      </c>
    </row>
    <row r="209" spans="1:3" x14ac:dyDescent="0.3">
      <c r="A209" s="37"/>
      <c r="B209" s="23" t="s">
        <v>34</v>
      </c>
      <c r="C209" s="43">
        <v>155</v>
      </c>
    </row>
    <row r="210" spans="1:3" x14ac:dyDescent="0.3">
      <c r="A210" s="37"/>
      <c r="B210" s="25" t="s">
        <v>66</v>
      </c>
      <c r="C210" s="44">
        <v>4</v>
      </c>
    </row>
    <row r="211" spans="1:3" x14ac:dyDescent="0.3">
      <c r="A211" s="38"/>
      <c r="B211" s="13" t="s">
        <v>83</v>
      </c>
      <c r="C211" s="40">
        <f>SUM(C199:C210)</f>
        <v>13547</v>
      </c>
    </row>
    <row r="212" spans="1:3" x14ac:dyDescent="0.3">
      <c r="A212" s="37" t="s">
        <v>60</v>
      </c>
      <c r="B212" s="21" t="s">
        <v>78</v>
      </c>
      <c r="C212" s="42">
        <v>10739</v>
      </c>
    </row>
    <row r="213" spans="1:3" x14ac:dyDescent="0.3">
      <c r="A213" s="37"/>
      <c r="B213" s="23" t="s">
        <v>7</v>
      </c>
      <c r="C213" s="43">
        <v>51290</v>
      </c>
    </row>
    <row r="214" spans="1:3" x14ac:dyDescent="0.3">
      <c r="A214" s="37"/>
      <c r="B214" s="23" t="s">
        <v>8</v>
      </c>
      <c r="C214" s="43">
        <v>8470</v>
      </c>
    </row>
    <row r="215" spans="1:3" x14ac:dyDescent="0.3">
      <c r="A215" s="37"/>
      <c r="B215" s="23" t="s">
        <v>10</v>
      </c>
      <c r="C215" s="43">
        <v>6655</v>
      </c>
    </row>
    <row r="216" spans="1:3" x14ac:dyDescent="0.3">
      <c r="A216" s="37"/>
      <c r="B216" s="23" t="s">
        <v>11</v>
      </c>
      <c r="C216" s="43">
        <v>4655</v>
      </c>
    </row>
    <row r="217" spans="1:3" x14ac:dyDescent="0.3">
      <c r="A217" s="37"/>
      <c r="B217" s="23" t="s">
        <v>24</v>
      </c>
      <c r="C217" s="43">
        <v>12</v>
      </c>
    </row>
    <row r="218" spans="1:3" x14ac:dyDescent="0.3">
      <c r="A218" s="37"/>
      <c r="B218" s="23" t="s">
        <v>36</v>
      </c>
      <c r="C218" s="43">
        <v>16</v>
      </c>
    </row>
    <row r="219" spans="1:3" x14ac:dyDescent="0.3">
      <c r="A219" s="37"/>
      <c r="B219" s="23" t="s">
        <v>76</v>
      </c>
      <c r="C219" s="43">
        <v>3315</v>
      </c>
    </row>
    <row r="220" spans="1:3" x14ac:dyDescent="0.3">
      <c r="A220" s="37"/>
      <c r="B220" s="23" t="s">
        <v>9</v>
      </c>
      <c r="C220" s="43">
        <v>8124</v>
      </c>
    </row>
    <row r="221" spans="1:3" x14ac:dyDescent="0.3">
      <c r="A221" s="37"/>
      <c r="B221" s="23" t="s">
        <v>29</v>
      </c>
      <c r="C221" s="43">
        <v>636</v>
      </c>
    </row>
    <row r="222" spans="1:3" x14ac:dyDescent="0.3">
      <c r="A222" s="37"/>
      <c r="B222" s="25" t="s">
        <v>66</v>
      </c>
      <c r="C222" s="44">
        <v>4</v>
      </c>
    </row>
    <row r="223" spans="1:3" x14ac:dyDescent="0.3">
      <c r="A223" s="38"/>
      <c r="B223" s="13" t="s">
        <v>83</v>
      </c>
      <c r="C223" s="40">
        <f>SUM(C212:C222)</f>
        <v>93916</v>
      </c>
    </row>
    <row r="224" spans="1:3" x14ac:dyDescent="0.3">
      <c r="A224" s="37" t="s">
        <v>61</v>
      </c>
      <c r="B224" s="21" t="s">
        <v>33</v>
      </c>
      <c r="C224" s="42">
        <v>743</v>
      </c>
    </row>
    <row r="225" spans="1:3" x14ac:dyDescent="0.3">
      <c r="A225" s="37"/>
      <c r="B225" s="23" t="s">
        <v>3</v>
      </c>
      <c r="C225" s="43">
        <v>410</v>
      </c>
    </row>
    <row r="226" spans="1:3" x14ac:dyDescent="0.3">
      <c r="A226" s="37"/>
      <c r="B226" s="23" t="s">
        <v>78</v>
      </c>
      <c r="C226" s="43">
        <v>7429</v>
      </c>
    </row>
    <row r="227" spans="1:3" x14ac:dyDescent="0.3">
      <c r="A227" s="37"/>
      <c r="B227" s="23" t="s">
        <v>22</v>
      </c>
      <c r="C227" s="43">
        <v>1320</v>
      </c>
    </row>
    <row r="228" spans="1:3" x14ac:dyDescent="0.3">
      <c r="A228" s="37"/>
      <c r="B228" s="23" t="s">
        <v>7</v>
      </c>
      <c r="C228" s="43">
        <v>1</v>
      </c>
    </row>
    <row r="229" spans="1:3" x14ac:dyDescent="0.3">
      <c r="A229" s="37"/>
      <c r="B229" s="23" t="s">
        <v>8</v>
      </c>
      <c r="C229" s="43">
        <v>13105</v>
      </c>
    </row>
    <row r="230" spans="1:3" x14ac:dyDescent="0.3">
      <c r="A230" s="37"/>
      <c r="B230" s="23" t="s">
        <v>11</v>
      </c>
      <c r="C230" s="43">
        <v>2588</v>
      </c>
    </row>
    <row r="231" spans="1:3" x14ac:dyDescent="0.3">
      <c r="A231" s="37"/>
      <c r="B231" s="23" t="s">
        <v>25</v>
      </c>
      <c r="C231" s="43">
        <v>2</v>
      </c>
    </row>
    <row r="232" spans="1:3" x14ac:dyDescent="0.3">
      <c r="A232" s="37"/>
      <c r="B232" s="23" t="s">
        <v>36</v>
      </c>
      <c r="C232" s="43">
        <v>9636</v>
      </c>
    </row>
    <row r="233" spans="1:3" x14ac:dyDescent="0.3">
      <c r="A233" s="37"/>
      <c r="B233" s="23" t="s">
        <v>9</v>
      </c>
      <c r="C233" s="43">
        <v>3981</v>
      </c>
    </row>
    <row r="234" spans="1:3" x14ac:dyDescent="0.3">
      <c r="A234" s="37"/>
      <c r="B234" s="23" t="s">
        <v>14</v>
      </c>
      <c r="C234" s="43">
        <v>8180</v>
      </c>
    </row>
    <row r="235" spans="1:3" x14ac:dyDescent="0.3">
      <c r="A235" s="37"/>
      <c r="B235" s="23" t="s">
        <v>15</v>
      </c>
      <c r="C235" s="43">
        <v>7111</v>
      </c>
    </row>
    <row r="236" spans="1:3" x14ac:dyDescent="0.3">
      <c r="A236" s="37"/>
      <c r="B236" s="23" t="s">
        <v>28</v>
      </c>
      <c r="C236" s="43">
        <v>776</v>
      </c>
    </row>
    <row r="237" spans="1:3" x14ac:dyDescent="0.3">
      <c r="A237" s="37"/>
      <c r="B237" s="23" t="s">
        <v>77</v>
      </c>
      <c r="C237" s="43">
        <v>3111</v>
      </c>
    </row>
    <row r="238" spans="1:3" x14ac:dyDescent="0.3">
      <c r="A238" s="37"/>
      <c r="B238" s="25" t="s">
        <v>18</v>
      </c>
      <c r="C238" s="44">
        <v>3353</v>
      </c>
    </row>
    <row r="239" spans="1:3" x14ac:dyDescent="0.3">
      <c r="A239" s="38"/>
      <c r="B239" s="13" t="s">
        <v>83</v>
      </c>
      <c r="C239" s="40">
        <f>SUM(C224:C238)</f>
        <v>61746</v>
      </c>
    </row>
    <row r="240" spans="1:3" x14ac:dyDescent="0.3">
      <c r="A240" s="37" t="s">
        <v>62</v>
      </c>
      <c r="B240" s="21" t="s">
        <v>78</v>
      </c>
      <c r="C240" s="42">
        <v>48</v>
      </c>
    </row>
    <row r="241" spans="1:3" x14ac:dyDescent="0.3">
      <c r="A241" s="37"/>
      <c r="B241" s="23" t="s">
        <v>8</v>
      </c>
      <c r="C241" s="43">
        <v>2535</v>
      </c>
    </row>
    <row r="242" spans="1:3" x14ac:dyDescent="0.3">
      <c r="A242" s="37"/>
      <c r="B242" s="23" t="s">
        <v>10</v>
      </c>
      <c r="C242" s="43">
        <v>4</v>
      </c>
    </row>
    <row r="243" spans="1:3" x14ac:dyDescent="0.3">
      <c r="A243" s="37"/>
      <c r="B243" s="23" t="s">
        <v>24</v>
      </c>
      <c r="C243" s="43">
        <v>787</v>
      </c>
    </row>
    <row r="244" spans="1:3" x14ac:dyDescent="0.3">
      <c r="A244" s="37"/>
      <c r="B244" s="23" t="s">
        <v>36</v>
      </c>
      <c r="C244" s="43">
        <v>608</v>
      </c>
    </row>
    <row r="245" spans="1:3" x14ac:dyDescent="0.3">
      <c r="A245" s="37"/>
      <c r="B245" s="23" t="s">
        <v>14</v>
      </c>
      <c r="C245" s="43">
        <v>2</v>
      </c>
    </row>
    <row r="246" spans="1:3" x14ac:dyDescent="0.3">
      <c r="A246" s="37"/>
      <c r="B246" s="23" t="s">
        <v>15</v>
      </c>
      <c r="C246" s="43">
        <v>131</v>
      </c>
    </row>
    <row r="247" spans="1:3" x14ac:dyDescent="0.3">
      <c r="A247" s="37"/>
      <c r="B247" s="23" t="s">
        <v>28</v>
      </c>
      <c r="C247" s="43">
        <v>380</v>
      </c>
    </row>
    <row r="248" spans="1:3" x14ac:dyDescent="0.3">
      <c r="A248" s="37"/>
      <c r="B248" s="23" t="s">
        <v>57</v>
      </c>
      <c r="C248" s="43">
        <v>24</v>
      </c>
    </row>
    <row r="249" spans="1:3" x14ac:dyDescent="0.3">
      <c r="A249" s="37"/>
      <c r="B249" s="23" t="s">
        <v>31</v>
      </c>
      <c r="C249" s="43">
        <v>21</v>
      </c>
    </row>
    <row r="250" spans="1:3" x14ac:dyDescent="0.3">
      <c r="A250" s="37"/>
      <c r="B250" s="23" t="s">
        <v>18</v>
      </c>
      <c r="C250" s="43">
        <v>837</v>
      </c>
    </row>
    <row r="251" spans="1:3" x14ac:dyDescent="0.3">
      <c r="A251" s="37"/>
      <c r="B251" s="25" t="s">
        <v>66</v>
      </c>
      <c r="C251" s="44">
        <v>1</v>
      </c>
    </row>
    <row r="252" spans="1:3" x14ac:dyDescent="0.3">
      <c r="A252" s="38"/>
      <c r="B252" s="13" t="s">
        <v>83</v>
      </c>
      <c r="C252" s="40">
        <f>SUM(C240:C251)</f>
        <v>5378</v>
      </c>
    </row>
    <row r="253" spans="1:3" x14ac:dyDescent="0.3">
      <c r="A253" s="37" t="s">
        <v>63</v>
      </c>
      <c r="B253" s="21" t="s">
        <v>78</v>
      </c>
      <c r="C253" s="42">
        <v>996</v>
      </c>
    </row>
    <row r="254" spans="1:3" x14ac:dyDescent="0.3">
      <c r="A254" s="37"/>
      <c r="B254" s="23" t="s">
        <v>22</v>
      </c>
      <c r="C254" s="43">
        <v>995</v>
      </c>
    </row>
    <row r="255" spans="1:3" x14ac:dyDescent="0.3">
      <c r="A255" s="37"/>
      <c r="B255" s="23" t="s">
        <v>7</v>
      </c>
      <c r="C255" s="43">
        <v>8777</v>
      </c>
    </row>
    <row r="256" spans="1:3" x14ac:dyDescent="0.3">
      <c r="A256" s="37"/>
      <c r="B256" s="23" t="s">
        <v>8</v>
      </c>
      <c r="C256" s="43">
        <v>876</v>
      </c>
    </row>
    <row r="257" spans="1:3" x14ac:dyDescent="0.3">
      <c r="A257" s="37"/>
      <c r="B257" s="23" t="s">
        <v>76</v>
      </c>
      <c r="C257" s="43">
        <v>388</v>
      </c>
    </row>
    <row r="258" spans="1:3" x14ac:dyDescent="0.3">
      <c r="A258" s="37"/>
      <c r="B258" s="23" t="s">
        <v>9</v>
      </c>
      <c r="C258" s="43">
        <v>210</v>
      </c>
    </row>
    <row r="259" spans="1:3" x14ac:dyDescent="0.3">
      <c r="A259" s="37"/>
      <c r="B259" s="23" t="s">
        <v>14</v>
      </c>
      <c r="C259" s="43">
        <v>2171</v>
      </c>
    </row>
    <row r="260" spans="1:3" x14ac:dyDescent="0.3">
      <c r="A260" s="37"/>
      <c r="B260" s="23" t="s">
        <v>15</v>
      </c>
      <c r="C260" s="43">
        <v>906</v>
      </c>
    </row>
    <row r="261" spans="1:3" x14ac:dyDescent="0.3">
      <c r="A261" s="37"/>
      <c r="B261" s="25" t="s">
        <v>18</v>
      </c>
      <c r="C261" s="44">
        <v>1133</v>
      </c>
    </row>
    <row r="262" spans="1:3" x14ac:dyDescent="0.3">
      <c r="A262" s="37"/>
      <c r="B262" s="13" t="s">
        <v>83</v>
      </c>
      <c r="C262" s="41">
        <f>SUM(C253:C261)</f>
        <v>16452</v>
      </c>
    </row>
    <row r="263" spans="1:3" x14ac:dyDescent="0.3">
      <c r="A263" s="35" t="s">
        <v>64</v>
      </c>
      <c r="B263" s="13"/>
      <c r="C263" s="40">
        <v>7682</v>
      </c>
    </row>
    <row r="264" spans="1:3" ht="30" customHeight="1" x14ac:dyDescent="0.35">
      <c r="A264" s="35" t="s">
        <v>101</v>
      </c>
      <c r="B264" s="4"/>
      <c r="C264" s="39">
        <f>C263+C262+C252+C239+C223+C211+C198+C156+C141+C125+C110+C99+C75+C52+C25+C175</f>
        <v>1360777</v>
      </c>
    </row>
    <row r="266" spans="1:3" x14ac:dyDescent="0.3">
      <c r="A266" s="59" t="s">
        <v>74</v>
      </c>
      <c r="B266" s="59"/>
      <c r="C266" s="59"/>
    </row>
    <row r="267" spans="1:3" x14ac:dyDescent="0.3">
      <c r="A267" s="58" t="s">
        <v>75</v>
      </c>
      <c r="B267" s="58"/>
      <c r="C267" s="58"/>
    </row>
  </sheetData>
  <mergeCells count="4">
    <mergeCell ref="A2:C2"/>
    <mergeCell ref="A3:C3"/>
    <mergeCell ref="A267:C267"/>
    <mergeCell ref="A266:C266"/>
  </mergeCells>
  <phoneticPr fontId="18" type="noConversion"/>
  <pageMargins left="1.2598425196850394" right="0.70866141732283472" top="0.39370078740157483" bottom="0.70866141732283472" header="0.31496062992125984" footer="0.31496062992125984"/>
  <pageSetup paperSize="9" scale="70" fitToHeight="4" orientation="portrait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4" manualBreakCount="4">
    <brk id="52" max="2" man="1"/>
    <brk id="99" max="2" man="1"/>
    <brk id="156" max="2" man="1"/>
    <brk id="211" max="2" man="1"/>
  </rowBreaks>
  <ignoredErrors>
    <ignoredError sqref="C25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G284"/>
  <sheetViews>
    <sheetView showGridLines="0" zoomScale="95" zoomScaleNormal="95" workbookViewId="0">
      <pane ySplit="5" topLeftCell="A6" activePane="bottomLeft" state="frozen"/>
      <selection pane="bottomLeft" activeCell="A5" sqref="A5"/>
    </sheetView>
  </sheetViews>
  <sheetFormatPr defaultColWidth="9.140625" defaultRowHeight="15" x14ac:dyDescent="0.3"/>
  <cols>
    <col min="1" max="1" width="29.42578125" style="3" customWidth="1"/>
    <col min="2" max="2" width="30.7109375" style="1" customWidth="1"/>
    <col min="3" max="3" width="17.42578125" style="2" customWidth="1"/>
    <col min="4" max="16384" width="9.140625" style="1"/>
  </cols>
  <sheetData>
    <row r="2" spans="1:7" x14ac:dyDescent="0.3">
      <c r="A2" s="53" t="s">
        <v>0</v>
      </c>
      <c r="B2" s="53"/>
      <c r="C2" s="53"/>
      <c r="D2" s="33"/>
      <c r="E2" s="33"/>
    </row>
    <row r="3" spans="1:7" x14ac:dyDescent="0.3">
      <c r="A3" s="54" t="s">
        <v>1</v>
      </c>
      <c r="B3" s="54"/>
      <c r="C3" s="54"/>
      <c r="D3" s="34"/>
      <c r="E3" s="34"/>
    </row>
    <row r="5" spans="1:7" ht="30" customHeight="1" x14ac:dyDescent="0.3">
      <c r="A5" s="8" t="s">
        <v>81</v>
      </c>
      <c r="B5" s="9" t="s">
        <v>82</v>
      </c>
      <c r="C5" s="12">
        <v>2013</v>
      </c>
    </row>
    <row r="6" spans="1:7" x14ac:dyDescent="0.3">
      <c r="A6" s="30" t="s">
        <v>2</v>
      </c>
      <c r="B6" s="21" t="s">
        <v>40</v>
      </c>
      <c r="C6" s="42">
        <v>10</v>
      </c>
      <c r="E6"/>
      <c r="F6"/>
      <c r="G6"/>
    </row>
    <row r="7" spans="1:7" x14ac:dyDescent="0.3">
      <c r="A7" s="30"/>
      <c r="B7" s="23" t="s">
        <v>3</v>
      </c>
      <c r="C7" s="43">
        <v>10643</v>
      </c>
      <c r="E7"/>
      <c r="F7"/>
      <c r="G7"/>
    </row>
    <row r="8" spans="1:7" x14ac:dyDescent="0.3">
      <c r="A8" s="30"/>
      <c r="B8" s="23" t="s">
        <v>78</v>
      </c>
      <c r="C8" s="43">
        <v>6690</v>
      </c>
      <c r="E8"/>
      <c r="F8"/>
      <c r="G8"/>
    </row>
    <row r="9" spans="1:7" x14ac:dyDescent="0.3">
      <c r="A9" s="30"/>
      <c r="B9" s="23" t="s">
        <v>6</v>
      </c>
      <c r="C9" s="43">
        <v>255</v>
      </c>
      <c r="E9"/>
      <c r="F9"/>
      <c r="G9"/>
    </row>
    <row r="10" spans="1:7" x14ac:dyDescent="0.3">
      <c r="A10" s="30"/>
      <c r="B10" s="23" t="s">
        <v>7</v>
      </c>
      <c r="C10" s="43">
        <v>143960</v>
      </c>
      <c r="E10"/>
      <c r="F10"/>
      <c r="G10"/>
    </row>
    <row r="11" spans="1:7" x14ac:dyDescent="0.3">
      <c r="A11" s="30"/>
      <c r="B11" s="23" t="s">
        <v>8</v>
      </c>
      <c r="C11" s="43">
        <v>7518</v>
      </c>
      <c r="E11"/>
      <c r="F11"/>
      <c r="G11"/>
    </row>
    <row r="12" spans="1:7" x14ac:dyDescent="0.3">
      <c r="A12" s="30"/>
      <c r="B12" s="23" t="s">
        <v>10</v>
      </c>
      <c r="C12" s="43">
        <v>8501</v>
      </c>
      <c r="E12"/>
      <c r="F12"/>
      <c r="G12"/>
    </row>
    <row r="13" spans="1:7" x14ac:dyDescent="0.3">
      <c r="A13" s="30"/>
      <c r="B13" s="23" t="s">
        <v>11</v>
      </c>
      <c r="C13" s="43">
        <v>2350</v>
      </c>
      <c r="E13"/>
      <c r="F13"/>
      <c r="G13"/>
    </row>
    <row r="14" spans="1:7" x14ac:dyDescent="0.3">
      <c r="A14" s="30"/>
      <c r="B14" s="23" t="s">
        <v>12</v>
      </c>
      <c r="C14" s="43">
        <v>20447</v>
      </c>
      <c r="E14"/>
      <c r="F14"/>
      <c r="G14"/>
    </row>
    <row r="15" spans="1:7" x14ac:dyDescent="0.3">
      <c r="A15" s="30"/>
      <c r="B15" s="23" t="s">
        <v>27</v>
      </c>
      <c r="C15" s="43">
        <v>400</v>
      </c>
      <c r="E15"/>
      <c r="F15"/>
      <c r="G15"/>
    </row>
    <row r="16" spans="1:7" x14ac:dyDescent="0.3">
      <c r="A16" s="30"/>
      <c r="B16" s="23" t="s">
        <v>76</v>
      </c>
      <c r="C16" s="43">
        <v>94</v>
      </c>
      <c r="E16"/>
      <c r="F16"/>
      <c r="G16"/>
    </row>
    <row r="17" spans="1:7" x14ac:dyDescent="0.3">
      <c r="A17" s="30"/>
      <c r="B17" s="23" t="s">
        <v>9</v>
      </c>
      <c r="C17" s="43">
        <v>8096</v>
      </c>
      <c r="E17"/>
      <c r="F17"/>
      <c r="G17"/>
    </row>
    <row r="18" spans="1:7" x14ac:dyDescent="0.3">
      <c r="A18" s="30"/>
      <c r="B18" s="23" t="s">
        <v>14</v>
      </c>
      <c r="C18" s="43">
        <v>4711</v>
      </c>
      <c r="E18"/>
      <c r="F18"/>
      <c r="G18"/>
    </row>
    <row r="19" spans="1:7" x14ac:dyDescent="0.3">
      <c r="A19" s="30"/>
      <c r="B19" s="23" t="s">
        <v>15</v>
      </c>
      <c r="C19" s="43">
        <v>4766</v>
      </c>
      <c r="E19"/>
      <c r="F19"/>
      <c r="G19"/>
    </row>
    <row r="20" spans="1:7" x14ac:dyDescent="0.3">
      <c r="A20" s="30"/>
      <c r="B20" s="23" t="s">
        <v>28</v>
      </c>
      <c r="C20" s="43">
        <v>2195</v>
      </c>
      <c r="E20"/>
      <c r="F20"/>
      <c r="G20"/>
    </row>
    <row r="21" spans="1:7" x14ac:dyDescent="0.3">
      <c r="A21" s="30"/>
      <c r="B21" s="23" t="s">
        <v>29</v>
      </c>
      <c r="C21" s="43">
        <v>1115</v>
      </c>
      <c r="E21"/>
      <c r="F21"/>
      <c r="G21"/>
    </row>
    <row r="22" spans="1:7" x14ac:dyDescent="0.3">
      <c r="A22" s="30"/>
      <c r="B22" s="23" t="s">
        <v>16</v>
      </c>
      <c r="C22" s="43">
        <v>3687</v>
      </c>
      <c r="E22"/>
      <c r="F22"/>
      <c r="G22"/>
    </row>
    <row r="23" spans="1:7" x14ac:dyDescent="0.3">
      <c r="A23" s="30"/>
      <c r="B23" s="23" t="s">
        <v>77</v>
      </c>
      <c r="C23" s="43">
        <v>10622</v>
      </c>
      <c r="E23"/>
      <c r="F23"/>
      <c r="G23"/>
    </row>
    <row r="24" spans="1:7" x14ac:dyDescent="0.3">
      <c r="A24" s="30"/>
      <c r="B24" s="23" t="s">
        <v>18</v>
      </c>
      <c r="C24" s="43">
        <v>13288</v>
      </c>
      <c r="E24"/>
      <c r="F24"/>
      <c r="G24"/>
    </row>
    <row r="25" spans="1:7" x14ac:dyDescent="0.3">
      <c r="A25" s="30"/>
      <c r="B25" s="25" t="s">
        <v>66</v>
      </c>
      <c r="C25" s="44">
        <v>1</v>
      </c>
      <c r="E25"/>
      <c r="F25"/>
      <c r="G25"/>
    </row>
    <row r="26" spans="1:7" x14ac:dyDescent="0.3">
      <c r="A26" s="31"/>
      <c r="B26" s="13" t="s">
        <v>83</v>
      </c>
      <c r="C26" s="40">
        <f>SUM(C6:C25)</f>
        <v>249349</v>
      </c>
      <c r="E26"/>
      <c r="F26"/>
      <c r="G26"/>
    </row>
    <row r="27" spans="1:7" x14ac:dyDescent="0.3">
      <c r="A27" s="30" t="s">
        <v>19</v>
      </c>
      <c r="B27" s="21" t="s">
        <v>20</v>
      </c>
      <c r="C27" s="42">
        <v>8388</v>
      </c>
      <c r="E27"/>
      <c r="F27"/>
      <c r="G27"/>
    </row>
    <row r="28" spans="1:7" x14ac:dyDescent="0.3">
      <c r="A28" s="30"/>
      <c r="B28" s="23" t="s">
        <v>21</v>
      </c>
      <c r="C28" s="43">
        <v>7948</v>
      </c>
      <c r="E28"/>
      <c r="F28"/>
      <c r="G28"/>
    </row>
    <row r="29" spans="1:7" x14ac:dyDescent="0.3">
      <c r="A29" s="30"/>
      <c r="B29" s="23" t="s">
        <v>33</v>
      </c>
      <c r="C29" s="43">
        <v>58</v>
      </c>
      <c r="E29"/>
      <c r="F29"/>
      <c r="G29"/>
    </row>
    <row r="30" spans="1:7" x14ac:dyDescent="0.3">
      <c r="A30" s="30"/>
      <c r="B30" s="23" t="s">
        <v>3</v>
      </c>
      <c r="C30" s="43">
        <v>3876</v>
      </c>
      <c r="E30"/>
      <c r="F30"/>
      <c r="G30"/>
    </row>
    <row r="31" spans="1:7" x14ac:dyDescent="0.3">
      <c r="A31" s="30"/>
      <c r="B31" s="23" t="s">
        <v>78</v>
      </c>
      <c r="C31" s="43">
        <v>22195</v>
      </c>
      <c r="E31"/>
      <c r="F31"/>
      <c r="G31"/>
    </row>
    <row r="32" spans="1:7" x14ac:dyDescent="0.3">
      <c r="A32" s="30"/>
      <c r="B32" s="23" t="s">
        <v>22</v>
      </c>
      <c r="C32" s="43">
        <v>14603</v>
      </c>
      <c r="E32"/>
      <c r="F32"/>
      <c r="G32"/>
    </row>
    <row r="33" spans="1:7" x14ac:dyDescent="0.3">
      <c r="A33" s="30"/>
      <c r="B33" s="23" t="s">
        <v>5</v>
      </c>
      <c r="C33" s="43">
        <v>26</v>
      </c>
      <c r="E33"/>
      <c r="F33"/>
      <c r="G33"/>
    </row>
    <row r="34" spans="1:7" x14ac:dyDescent="0.3">
      <c r="A34" s="30"/>
      <c r="B34" s="23" t="s">
        <v>7</v>
      </c>
      <c r="C34" s="43">
        <v>64191</v>
      </c>
      <c r="E34"/>
      <c r="F34"/>
      <c r="G34"/>
    </row>
    <row r="35" spans="1:7" x14ac:dyDescent="0.3">
      <c r="A35" s="30"/>
      <c r="B35" s="23" t="s">
        <v>8</v>
      </c>
      <c r="C35" s="43">
        <v>32918</v>
      </c>
      <c r="E35"/>
      <c r="F35"/>
      <c r="G35"/>
    </row>
    <row r="36" spans="1:7" x14ac:dyDescent="0.3">
      <c r="A36" s="30"/>
      <c r="B36" s="23" t="s">
        <v>54</v>
      </c>
      <c r="C36" s="43">
        <v>233</v>
      </c>
      <c r="E36"/>
      <c r="F36"/>
      <c r="G36"/>
    </row>
    <row r="37" spans="1:7" x14ac:dyDescent="0.3">
      <c r="A37" s="30"/>
      <c r="B37" s="23" t="s">
        <v>23</v>
      </c>
      <c r="C37" s="43">
        <v>1924</v>
      </c>
      <c r="E37"/>
      <c r="F37"/>
      <c r="G37"/>
    </row>
    <row r="38" spans="1:7" x14ac:dyDescent="0.3">
      <c r="A38" s="30"/>
      <c r="B38" s="23" t="s">
        <v>10</v>
      </c>
      <c r="C38" s="43">
        <v>7152</v>
      </c>
      <c r="E38"/>
      <c r="F38"/>
      <c r="G38"/>
    </row>
    <row r="39" spans="1:7" x14ac:dyDescent="0.3">
      <c r="A39" s="30"/>
      <c r="B39" s="23" t="s">
        <v>11</v>
      </c>
      <c r="C39" s="43">
        <v>6883</v>
      </c>
      <c r="E39"/>
      <c r="F39"/>
      <c r="G39"/>
    </row>
    <row r="40" spans="1:7" x14ac:dyDescent="0.3">
      <c r="A40" s="30"/>
      <c r="B40" s="23" t="s">
        <v>24</v>
      </c>
      <c r="C40" s="43">
        <v>46538</v>
      </c>
      <c r="E40"/>
      <c r="F40"/>
      <c r="G40"/>
    </row>
    <row r="41" spans="1:7" x14ac:dyDescent="0.3">
      <c r="A41" s="30"/>
      <c r="B41" s="23" t="s">
        <v>25</v>
      </c>
      <c r="C41" s="43">
        <v>483</v>
      </c>
      <c r="E41"/>
      <c r="F41"/>
      <c r="G41"/>
    </row>
    <row r="42" spans="1:7" x14ac:dyDescent="0.3">
      <c r="A42" s="30"/>
      <c r="B42" s="23" t="s">
        <v>26</v>
      </c>
      <c r="C42" s="43">
        <v>4260</v>
      </c>
      <c r="E42"/>
      <c r="F42"/>
      <c r="G42"/>
    </row>
    <row r="43" spans="1:7" x14ac:dyDescent="0.3">
      <c r="A43" s="30"/>
      <c r="B43" s="23" t="s">
        <v>76</v>
      </c>
      <c r="C43" s="43">
        <v>8063</v>
      </c>
      <c r="E43"/>
      <c r="F43"/>
      <c r="G43"/>
    </row>
    <row r="44" spans="1:7" x14ac:dyDescent="0.3">
      <c r="A44" s="30"/>
      <c r="B44" s="23" t="s">
        <v>9</v>
      </c>
      <c r="C44" s="43">
        <v>21627</v>
      </c>
      <c r="E44"/>
      <c r="F44"/>
      <c r="G44"/>
    </row>
    <row r="45" spans="1:7" x14ac:dyDescent="0.3">
      <c r="A45" s="30"/>
      <c r="B45" s="23" t="s">
        <v>14</v>
      </c>
      <c r="C45" s="43">
        <v>31092</v>
      </c>
      <c r="E45"/>
      <c r="F45"/>
      <c r="G45"/>
    </row>
    <row r="46" spans="1:7" x14ac:dyDescent="0.3">
      <c r="A46" s="30"/>
      <c r="B46" s="23" t="s">
        <v>15</v>
      </c>
      <c r="C46" s="43">
        <v>33193</v>
      </c>
      <c r="E46"/>
      <c r="F46"/>
      <c r="G46"/>
    </row>
    <row r="47" spans="1:7" x14ac:dyDescent="0.3">
      <c r="A47" s="30"/>
      <c r="B47" s="23" t="s">
        <v>28</v>
      </c>
      <c r="C47" s="43">
        <v>3366</v>
      </c>
      <c r="E47"/>
      <c r="F47"/>
      <c r="G47"/>
    </row>
    <row r="48" spans="1:7" x14ac:dyDescent="0.3">
      <c r="A48" s="30"/>
      <c r="B48" s="23" t="s">
        <v>29</v>
      </c>
      <c r="C48" s="43">
        <v>2178</v>
      </c>
      <c r="E48"/>
      <c r="F48"/>
      <c r="G48"/>
    </row>
    <row r="49" spans="1:7" x14ac:dyDescent="0.3">
      <c r="A49" s="30"/>
      <c r="B49" s="23" t="s">
        <v>16</v>
      </c>
      <c r="C49" s="43">
        <v>4368</v>
      </c>
      <c r="E49"/>
      <c r="F49"/>
      <c r="G49"/>
    </row>
    <row r="50" spans="1:7" x14ac:dyDescent="0.3">
      <c r="A50" s="30"/>
      <c r="B50" s="23" t="s">
        <v>31</v>
      </c>
      <c r="C50" s="43">
        <v>221</v>
      </c>
      <c r="E50"/>
      <c r="F50"/>
      <c r="G50"/>
    </row>
    <row r="51" spans="1:7" x14ac:dyDescent="0.3">
      <c r="A51" s="30"/>
      <c r="B51" s="23" t="s">
        <v>77</v>
      </c>
      <c r="C51" s="43">
        <v>25123</v>
      </c>
      <c r="E51"/>
      <c r="F51"/>
      <c r="G51"/>
    </row>
    <row r="52" spans="1:7" x14ac:dyDescent="0.3">
      <c r="A52" s="30"/>
      <c r="B52" s="25" t="s">
        <v>18</v>
      </c>
      <c r="C52" s="44">
        <v>31367</v>
      </c>
      <c r="E52"/>
      <c r="F52"/>
      <c r="G52"/>
    </row>
    <row r="53" spans="1:7" x14ac:dyDescent="0.3">
      <c r="A53" s="31"/>
      <c r="B53" s="13" t="s">
        <v>83</v>
      </c>
      <c r="C53" s="40">
        <f>SUM(C27:C52)</f>
        <v>382274</v>
      </c>
      <c r="E53"/>
      <c r="F53"/>
      <c r="G53"/>
    </row>
    <row r="54" spans="1:7" x14ac:dyDescent="0.3">
      <c r="A54" s="30" t="s">
        <v>32</v>
      </c>
      <c r="B54" s="21" t="s">
        <v>20</v>
      </c>
      <c r="C54" s="42">
        <v>23034</v>
      </c>
      <c r="E54"/>
      <c r="F54"/>
      <c r="G54"/>
    </row>
    <row r="55" spans="1:7" x14ac:dyDescent="0.3">
      <c r="A55" s="30"/>
      <c r="B55" s="23" t="s">
        <v>21</v>
      </c>
      <c r="C55" s="43">
        <v>12106</v>
      </c>
      <c r="E55"/>
      <c r="F55"/>
      <c r="G55"/>
    </row>
    <row r="56" spans="1:7" x14ac:dyDescent="0.3">
      <c r="A56" s="30"/>
      <c r="B56" s="23" t="s">
        <v>33</v>
      </c>
      <c r="C56" s="43">
        <v>8453</v>
      </c>
      <c r="E56"/>
      <c r="F56"/>
      <c r="G56"/>
    </row>
    <row r="57" spans="1:7" x14ac:dyDescent="0.3">
      <c r="A57" s="30"/>
      <c r="B57" s="23" t="s">
        <v>3</v>
      </c>
      <c r="C57" s="43">
        <v>3570</v>
      </c>
      <c r="E57"/>
      <c r="F57"/>
      <c r="G57"/>
    </row>
    <row r="58" spans="1:7" x14ac:dyDescent="0.3">
      <c r="A58" s="30"/>
      <c r="B58" s="23" t="s">
        <v>78</v>
      </c>
      <c r="C58" s="43">
        <v>5640</v>
      </c>
      <c r="E58"/>
      <c r="F58"/>
      <c r="G58"/>
    </row>
    <row r="59" spans="1:7" x14ac:dyDescent="0.3">
      <c r="A59" s="30"/>
      <c r="B59" s="23" t="s">
        <v>7</v>
      </c>
      <c r="C59" s="43">
        <v>5917</v>
      </c>
      <c r="E59"/>
      <c r="F59"/>
      <c r="G59"/>
    </row>
    <row r="60" spans="1:7" x14ac:dyDescent="0.3">
      <c r="A60" s="30"/>
      <c r="B60" s="23" t="s">
        <v>8</v>
      </c>
      <c r="C60" s="43">
        <v>12063</v>
      </c>
      <c r="E60"/>
      <c r="F60"/>
      <c r="G60"/>
    </row>
    <row r="61" spans="1:7" x14ac:dyDescent="0.3">
      <c r="A61" s="30"/>
      <c r="B61" s="23" t="s">
        <v>23</v>
      </c>
      <c r="C61" s="43">
        <v>836</v>
      </c>
      <c r="E61"/>
      <c r="F61"/>
      <c r="G61"/>
    </row>
    <row r="62" spans="1:7" x14ac:dyDescent="0.3">
      <c r="A62" s="30"/>
      <c r="B62" s="23" t="s">
        <v>10</v>
      </c>
      <c r="C62" s="43">
        <v>2882</v>
      </c>
      <c r="E62"/>
      <c r="F62"/>
      <c r="G62"/>
    </row>
    <row r="63" spans="1:7" x14ac:dyDescent="0.3">
      <c r="A63" s="30"/>
      <c r="B63" s="23" t="s">
        <v>11</v>
      </c>
      <c r="C63" s="43">
        <v>3529</v>
      </c>
      <c r="E63"/>
      <c r="F63"/>
      <c r="G63"/>
    </row>
    <row r="64" spans="1:7" x14ac:dyDescent="0.3">
      <c r="A64" s="30"/>
      <c r="B64" s="23" t="s">
        <v>25</v>
      </c>
      <c r="C64" s="43">
        <v>462</v>
      </c>
      <c r="E64"/>
      <c r="F64"/>
      <c r="G64"/>
    </row>
    <row r="65" spans="1:7" x14ac:dyDescent="0.3">
      <c r="A65" s="30"/>
      <c r="B65" s="23" t="s">
        <v>36</v>
      </c>
      <c r="C65" s="43">
        <v>17567</v>
      </c>
      <c r="E65"/>
      <c r="F65"/>
      <c r="G65"/>
    </row>
    <row r="66" spans="1:7" x14ac:dyDescent="0.3">
      <c r="A66" s="30"/>
      <c r="B66" s="23" t="s">
        <v>76</v>
      </c>
      <c r="C66" s="43">
        <v>317</v>
      </c>
      <c r="E66"/>
      <c r="F66"/>
      <c r="G66"/>
    </row>
    <row r="67" spans="1:7" x14ac:dyDescent="0.3">
      <c r="A67" s="30"/>
      <c r="B67" s="23" t="s">
        <v>9</v>
      </c>
      <c r="C67" s="43">
        <v>11832</v>
      </c>
      <c r="E67"/>
      <c r="F67"/>
      <c r="G67"/>
    </row>
    <row r="68" spans="1:7" x14ac:dyDescent="0.3">
      <c r="A68" s="30"/>
      <c r="B68" s="23" t="s">
        <v>14</v>
      </c>
      <c r="C68" s="43">
        <v>4578</v>
      </c>
      <c r="E68"/>
      <c r="F68"/>
      <c r="G68"/>
    </row>
    <row r="69" spans="1:7" x14ac:dyDescent="0.3">
      <c r="A69" s="30"/>
      <c r="B69" s="23" t="s">
        <v>15</v>
      </c>
      <c r="C69" s="43">
        <v>6461</v>
      </c>
      <c r="E69"/>
      <c r="F69"/>
      <c r="G69"/>
    </row>
    <row r="70" spans="1:7" x14ac:dyDescent="0.3">
      <c r="A70" s="30"/>
      <c r="B70" s="23" t="s">
        <v>28</v>
      </c>
      <c r="C70" s="43">
        <v>2843</v>
      </c>
      <c r="E70"/>
      <c r="F70"/>
      <c r="G70"/>
    </row>
    <row r="71" spans="1:7" x14ac:dyDescent="0.3">
      <c r="A71" s="30"/>
      <c r="B71" s="23" t="s">
        <v>29</v>
      </c>
      <c r="C71" s="43">
        <v>3606</v>
      </c>
      <c r="E71"/>
      <c r="F71"/>
      <c r="G71"/>
    </row>
    <row r="72" spans="1:7" x14ac:dyDescent="0.3">
      <c r="A72" s="30"/>
      <c r="B72" s="23" t="s">
        <v>30</v>
      </c>
      <c r="C72" s="43">
        <v>1336</v>
      </c>
      <c r="E72"/>
      <c r="F72"/>
      <c r="G72"/>
    </row>
    <row r="73" spans="1:7" x14ac:dyDescent="0.3">
      <c r="A73" s="30"/>
      <c r="B73" s="23" t="s">
        <v>77</v>
      </c>
      <c r="C73" s="43">
        <v>9022</v>
      </c>
      <c r="E73"/>
      <c r="F73"/>
      <c r="G73"/>
    </row>
    <row r="74" spans="1:7" x14ac:dyDescent="0.3">
      <c r="A74" s="30"/>
      <c r="B74" s="23" t="s">
        <v>18</v>
      </c>
      <c r="C74" s="43">
        <v>35153</v>
      </c>
      <c r="E74"/>
      <c r="F74"/>
      <c r="G74"/>
    </row>
    <row r="75" spans="1:7" x14ac:dyDescent="0.3">
      <c r="A75" s="30"/>
      <c r="B75" s="25" t="s">
        <v>34</v>
      </c>
      <c r="C75" s="44">
        <v>5112</v>
      </c>
      <c r="E75"/>
      <c r="F75"/>
      <c r="G75"/>
    </row>
    <row r="76" spans="1:7" x14ac:dyDescent="0.3">
      <c r="A76" s="31"/>
      <c r="B76" s="13" t="s">
        <v>83</v>
      </c>
      <c r="C76" s="40">
        <f>SUM(C54:C75)</f>
        <v>176319</v>
      </c>
      <c r="E76"/>
      <c r="F76"/>
      <c r="G76"/>
    </row>
    <row r="77" spans="1:7" x14ac:dyDescent="0.3">
      <c r="A77" s="30" t="s">
        <v>35</v>
      </c>
      <c r="B77" s="21" t="s">
        <v>20</v>
      </c>
      <c r="C77" s="42">
        <v>163</v>
      </c>
      <c r="E77"/>
      <c r="F77"/>
      <c r="G77"/>
    </row>
    <row r="78" spans="1:7" x14ac:dyDescent="0.3">
      <c r="A78" s="30"/>
      <c r="B78" s="23" t="s">
        <v>21</v>
      </c>
      <c r="C78" s="43">
        <v>11321</v>
      </c>
      <c r="E78"/>
      <c r="F78"/>
      <c r="G78"/>
    </row>
    <row r="79" spans="1:7" x14ac:dyDescent="0.3">
      <c r="A79" s="30"/>
      <c r="B79" s="23" t="s">
        <v>33</v>
      </c>
      <c r="C79" s="43">
        <v>14369</v>
      </c>
      <c r="E79"/>
      <c r="F79"/>
      <c r="G79"/>
    </row>
    <row r="80" spans="1:7" x14ac:dyDescent="0.3">
      <c r="A80" s="30"/>
      <c r="B80" s="23" t="s">
        <v>3</v>
      </c>
      <c r="C80" s="43">
        <v>235</v>
      </c>
      <c r="E80"/>
      <c r="F80"/>
      <c r="G80"/>
    </row>
    <row r="81" spans="1:7" x14ac:dyDescent="0.3">
      <c r="A81" s="30"/>
      <c r="B81" s="23" t="s">
        <v>78</v>
      </c>
      <c r="C81" s="43">
        <v>2711</v>
      </c>
      <c r="E81"/>
      <c r="F81"/>
      <c r="G81"/>
    </row>
    <row r="82" spans="1:7" x14ac:dyDescent="0.3">
      <c r="A82" s="30"/>
      <c r="B82" s="23" t="s">
        <v>7</v>
      </c>
      <c r="C82" s="43">
        <v>8</v>
      </c>
      <c r="E82"/>
      <c r="F82"/>
      <c r="G82"/>
    </row>
    <row r="83" spans="1:7" x14ac:dyDescent="0.3">
      <c r="A83" s="30"/>
      <c r="B83" s="23" t="s">
        <v>8</v>
      </c>
      <c r="C83" s="43">
        <v>1175</v>
      </c>
      <c r="E83"/>
      <c r="F83"/>
      <c r="G83"/>
    </row>
    <row r="84" spans="1:7" x14ac:dyDescent="0.3">
      <c r="A84" s="30"/>
      <c r="B84" s="23" t="s">
        <v>23</v>
      </c>
      <c r="C84" s="43">
        <v>12</v>
      </c>
      <c r="E84"/>
      <c r="F84"/>
      <c r="G84"/>
    </row>
    <row r="85" spans="1:7" x14ac:dyDescent="0.3">
      <c r="A85" s="30"/>
      <c r="B85" s="23" t="s">
        <v>10</v>
      </c>
      <c r="C85" s="43">
        <v>912</v>
      </c>
      <c r="E85"/>
      <c r="F85"/>
      <c r="G85"/>
    </row>
    <row r="86" spans="1:7" x14ac:dyDescent="0.3">
      <c r="A86" s="30"/>
      <c r="B86" s="23" t="s">
        <v>24</v>
      </c>
      <c r="C86" s="43">
        <v>6807</v>
      </c>
      <c r="E86"/>
      <c r="F86"/>
      <c r="G86"/>
    </row>
    <row r="87" spans="1:7" x14ac:dyDescent="0.3">
      <c r="A87" s="30"/>
      <c r="B87" s="23" t="s">
        <v>25</v>
      </c>
      <c r="C87" s="43">
        <v>821</v>
      </c>
      <c r="E87"/>
      <c r="F87"/>
      <c r="G87"/>
    </row>
    <row r="88" spans="1:7" x14ac:dyDescent="0.3">
      <c r="A88" s="30"/>
      <c r="B88" s="23" t="s">
        <v>36</v>
      </c>
      <c r="C88" s="43">
        <v>4754</v>
      </c>
      <c r="E88"/>
      <c r="F88"/>
      <c r="G88"/>
    </row>
    <row r="89" spans="1:7" x14ac:dyDescent="0.3">
      <c r="A89" s="30"/>
      <c r="B89" s="23" t="s">
        <v>9</v>
      </c>
      <c r="C89" s="43">
        <v>3627</v>
      </c>
      <c r="E89"/>
      <c r="F89"/>
      <c r="G89"/>
    </row>
    <row r="90" spans="1:7" x14ac:dyDescent="0.3">
      <c r="A90" s="30"/>
      <c r="B90" s="23" t="s">
        <v>14</v>
      </c>
      <c r="C90" s="43">
        <v>3827</v>
      </c>
      <c r="E90"/>
      <c r="F90"/>
      <c r="G90"/>
    </row>
    <row r="91" spans="1:7" x14ac:dyDescent="0.3">
      <c r="A91" s="30"/>
      <c r="B91" s="23" t="s">
        <v>15</v>
      </c>
      <c r="C91" s="43">
        <v>319</v>
      </c>
      <c r="E91"/>
      <c r="F91"/>
      <c r="G91"/>
    </row>
    <row r="92" spans="1:7" x14ac:dyDescent="0.3">
      <c r="A92" s="30"/>
      <c r="B92" s="23" t="s">
        <v>37</v>
      </c>
      <c r="C92" s="43">
        <v>21</v>
      </c>
      <c r="E92"/>
      <c r="F92"/>
      <c r="G92"/>
    </row>
    <row r="93" spans="1:7" x14ac:dyDescent="0.3">
      <c r="A93" s="30"/>
      <c r="B93" s="23" t="s">
        <v>28</v>
      </c>
      <c r="C93" s="43">
        <v>123</v>
      </c>
      <c r="E93"/>
      <c r="F93"/>
      <c r="G93"/>
    </row>
    <row r="94" spans="1:7" x14ac:dyDescent="0.3">
      <c r="A94" s="30"/>
      <c r="B94" s="23" t="s">
        <v>29</v>
      </c>
      <c r="C94" s="43">
        <v>406</v>
      </c>
      <c r="E94"/>
      <c r="F94"/>
      <c r="G94"/>
    </row>
    <row r="95" spans="1:7" x14ac:dyDescent="0.3">
      <c r="A95" s="30"/>
      <c r="B95" s="23" t="s">
        <v>30</v>
      </c>
      <c r="C95" s="43">
        <v>531</v>
      </c>
      <c r="E95"/>
      <c r="F95"/>
      <c r="G95"/>
    </row>
    <row r="96" spans="1:7" x14ac:dyDescent="0.3">
      <c r="A96" s="30"/>
      <c r="B96" s="23" t="s">
        <v>16</v>
      </c>
      <c r="C96" s="43">
        <v>31</v>
      </c>
      <c r="E96"/>
      <c r="F96"/>
      <c r="G96"/>
    </row>
    <row r="97" spans="1:7" x14ac:dyDescent="0.3">
      <c r="A97" s="30"/>
      <c r="B97" s="23" t="s">
        <v>77</v>
      </c>
      <c r="C97" s="43">
        <v>756</v>
      </c>
      <c r="E97"/>
      <c r="F97" s="6"/>
      <c r="G97"/>
    </row>
    <row r="98" spans="1:7" x14ac:dyDescent="0.3">
      <c r="A98" s="30"/>
      <c r="B98" s="23" t="s">
        <v>18</v>
      </c>
      <c r="C98" s="43">
        <v>7874</v>
      </c>
      <c r="E98"/>
      <c r="F98"/>
      <c r="G98"/>
    </row>
    <row r="99" spans="1:7" x14ac:dyDescent="0.3">
      <c r="A99" s="30"/>
      <c r="B99" s="23" t="s">
        <v>34</v>
      </c>
      <c r="C99" s="43">
        <v>3586</v>
      </c>
      <c r="E99"/>
      <c r="F99"/>
      <c r="G99"/>
    </row>
    <row r="100" spans="1:7" x14ac:dyDescent="0.3">
      <c r="A100" s="30"/>
      <c r="B100" s="25" t="s">
        <v>66</v>
      </c>
      <c r="C100" s="44">
        <v>7</v>
      </c>
      <c r="E100"/>
      <c r="F100"/>
      <c r="G100"/>
    </row>
    <row r="101" spans="1:7" x14ac:dyDescent="0.3">
      <c r="A101" s="31"/>
      <c r="B101" s="13" t="s">
        <v>83</v>
      </c>
      <c r="C101" s="40">
        <f>SUM(C77:C100)</f>
        <v>64396</v>
      </c>
      <c r="E101"/>
      <c r="F101"/>
      <c r="G101"/>
    </row>
    <row r="102" spans="1:7" x14ac:dyDescent="0.3">
      <c r="A102" s="30" t="s">
        <v>38</v>
      </c>
      <c r="B102" s="21" t="s">
        <v>21</v>
      </c>
      <c r="C102" s="42">
        <v>3658</v>
      </c>
      <c r="E102"/>
      <c r="F102"/>
      <c r="G102"/>
    </row>
    <row r="103" spans="1:7" x14ac:dyDescent="0.3">
      <c r="A103" s="30"/>
      <c r="B103" s="23" t="s">
        <v>33</v>
      </c>
      <c r="C103" s="43">
        <v>5752</v>
      </c>
      <c r="E103"/>
      <c r="F103"/>
      <c r="G103"/>
    </row>
    <row r="104" spans="1:7" x14ac:dyDescent="0.3">
      <c r="A104" s="30"/>
      <c r="B104" s="23" t="s">
        <v>10</v>
      </c>
      <c r="C104" s="43">
        <v>46</v>
      </c>
      <c r="E104"/>
      <c r="F104"/>
      <c r="G104"/>
    </row>
    <row r="105" spans="1:7" x14ac:dyDescent="0.3">
      <c r="A105" s="30"/>
      <c r="B105" s="23" t="s">
        <v>67</v>
      </c>
      <c r="C105" s="43">
        <v>796</v>
      </c>
      <c r="E105"/>
      <c r="F105"/>
      <c r="G105"/>
    </row>
    <row r="106" spans="1:7" x14ac:dyDescent="0.3">
      <c r="A106" s="30"/>
      <c r="B106" s="23" t="s">
        <v>24</v>
      </c>
      <c r="C106" s="43">
        <v>1503</v>
      </c>
      <c r="E106"/>
      <c r="F106"/>
      <c r="G106"/>
    </row>
    <row r="107" spans="1:7" x14ac:dyDescent="0.3">
      <c r="A107" s="30"/>
      <c r="B107" s="23" t="s">
        <v>43</v>
      </c>
      <c r="C107" s="43">
        <v>77</v>
      </c>
      <c r="E107"/>
      <c r="F107"/>
      <c r="G107"/>
    </row>
    <row r="108" spans="1:7" x14ac:dyDescent="0.3">
      <c r="A108" s="30"/>
      <c r="B108" s="23" t="s">
        <v>36</v>
      </c>
      <c r="C108" s="43">
        <v>3750</v>
      </c>
      <c r="E108"/>
      <c r="F108"/>
      <c r="G108"/>
    </row>
    <row r="109" spans="1:7" x14ac:dyDescent="0.3">
      <c r="A109" s="30"/>
      <c r="B109" s="23" t="s">
        <v>76</v>
      </c>
      <c r="C109" s="43">
        <v>6</v>
      </c>
      <c r="E109"/>
      <c r="F109"/>
      <c r="G109"/>
    </row>
    <row r="110" spans="1:7" x14ac:dyDescent="0.3">
      <c r="A110" s="30"/>
      <c r="B110" s="23" t="s">
        <v>37</v>
      </c>
      <c r="C110" s="43">
        <v>12</v>
      </c>
      <c r="E110"/>
      <c r="F110"/>
      <c r="G110"/>
    </row>
    <row r="111" spans="1:7" x14ac:dyDescent="0.3">
      <c r="A111" s="30"/>
      <c r="B111" s="23" t="s">
        <v>68</v>
      </c>
      <c r="C111" s="43">
        <v>19</v>
      </c>
      <c r="E111"/>
      <c r="F111"/>
      <c r="G111"/>
    </row>
    <row r="112" spans="1:7" x14ac:dyDescent="0.3">
      <c r="A112" s="30"/>
      <c r="B112" s="23" t="s">
        <v>77</v>
      </c>
      <c r="C112" s="43">
        <v>53</v>
      </c>
      <c r="E112"/>
      <c r="F112"/>
      <c r="G112"/>
    </row>
    <row r="113" spans="1:7" x14ac:dyDescent="0.3">
      <c r="A113" s="30"/>
      <c r="B113" s="23" t="s">
        <v>34</v>
      </c>
      <c r="C113" s="43">
        <v>1152</v>
      </c>
      <c r="E113"/>
      <c r="F113"/>
      <c r="G113"/>
    </row>
    <row r="114" spans="1:7" x14ac:dyDescent="0.3">
      <c r="A114" s="30"/>
      <c r="B114" s="25" t="s">
        <v>66</v>
      </c>
      <c r="C114" s="44">
        <v>4</v>
      </c>
      <c r="E114"/>
      <c r="F114"/>
      <c r="G114"/>
    </row>
    <row r="115" spans="1:7" x14ac:dyDescent="0.3">
      <c r="A115" s="31"/>
      <c r="B115" s="13" t="s">
        <v>83</v>
      </c>
      <c r="C115" s="40">
        <f>SUM(C102:C114)</f>
        <v>16828</v>
      </c>
      <c r="E115"/>
      <c r="F115"/>
      <c r="G115"/>
    </row>
    <row r="116" spans="1:7" x14ac:dyDescent="0.3">
      <c r="A116" s="30" t="s">
        <v>39</v>
      </c>
      <c r="B116" s="21" t="s">
        <v>20</v>
      </c>
      <c r="C116" s="42">
        <v>19</v>
      </c>
      <c r="E116"/>
      <c r="F116"/>
      <c r="G116"/>
    </row>
    <row r="117" spans="1:7" x14ac:dyDescent="0.3">
      <c r="A117" s="30"/>
      <c r="B117" s="23" t="s">
        <v>40</v>
      </c>
      <c r="C117" s="43">
        <v>47</v>
      </c>
      <c r="E117"/>
      <c r="F117"/>
      <c r="G117"/>
    </row>
    <row r="118" spans="1:7" x14ac:dyDescent="0.3">
      <c r="A118" s="30"/>
      <c r="B118" s="23" t="s">
        <v>21</v>
      </c>
      <c r="C118" s="43">
        <v>188</v>
      </c>
      <c r="E118"/>
      <c r="F118"/>
      <c r="G118"/>
    </row>
    <row r="119" spans="1:7" x14ac:dyDescent="0.3">
      <c r="A119" s="30"/>
      <c r="B119" s="23" t="s">
        <v>33</v>
      </c>
      <c r="C119" s="43">
        <v>139</v>
      </c>
      <c r="E119"/>
      <c r="F119"/>
      <c r="G119"/>
    </row>
    <row r="120" spans="1:7" x14ac:dyDescent="0.3">
      <c r="A120" s="30"/>
      <c r="B120" s="23" t="s">
        <v>41</v>
      </c>
      <c r="C120" s="43">
        <v>189</v>
      </c>
      <c r="E120"/>
      <c r="F120"/>
      <c r="G120"/>
    </row>
    <row r="121" spans="1:7" x14ac:dyDescent="0.3">
      <c r="A121" s="30"/>
      <c r="B121" s="23" t="s">
        <v>67</v>
      </c>
      <c r="C121" s="43">
        <v>73</v>
      </c>
      <c r="E121"/>
      <c r="F121"/>
      <c r="G121"/>
    </row>
    <row r="122" spans="1:7" x14ac:dyDescent="0.3">
      <c r="A122" s="30"/>
      <c r="B122" s="23" t="s">
        <v>42</v>
      </c>
      <c r="C122" s="43">
        <v>52</v>
      </c>
      <c r="E122"/>
      <c r="F122"/>
      <c r="G122"/>
    </row>
    <row r="123" spans="1:7" x14ac:dyDescent="0.3">
      <c r="A123" s="30"/>
      <c r="B123" s="23" t="s">
        <v>43</v>
      </c>
      <c r="C123" s="43">
        <v>111</v>
      </c>
      <c r="E123"/>
      <c r="F123"/>
      <c r="G123"/>
    </row>
    <row r="124" spans="1:7" x14ac:dyDescent="0.3">
      <c r="A124" s="30"/>
      <c r="B124" s="23" t="s">
        <v>36</v>
      </c>
      <c r="C124" s="43">
        <v>273</v>
      </c>
      <c r="E124"/>
      <c r="F124"/>
      <c r="G124"/>
    </row>
    <row r="125" spans="1:7" x14ac:dyDescent="0.3">
      <c r="A125" s="30"/>
      <c r="B125" s="23" t="s">
        <v>44</v>
      </c>
      <c r="C125" s="43">
        <v>309</v>
      </c>
      <c r="E125"/>
      <c r="F125"/>
      <c r="G125"/>
    </row>
    <row r="126" spans="1:7" x14ac:dyDescent="0.3">
      <c r="A126" s="30"/>
      <c r="B126" s="23" t="s">
        <v>77</v>
      </c>
      <c r="C126" s="43">
        <v>9</v>
      </c>
      <c r="E126"/>
      <c r="F126"/>
      <c r="G126"/>
    </row>
    <row r="127" spans="1:7" x14ac:dyDescent="0.3">
      <c r="A127" s="30"/>
      <c r="B127" s="23" t="s">
        <v>18</v>
      </c>
      <c r="C127" s="43">
        <v>9</v>
      </c>
      <c r="E127"/>
      <c r="F127"/>
      <c r="G127"/>
    </row>
    <row r="128" spans="1:7" x14ac:dyDescent="0.3">
      <c r="A128" s="30"/>
      <c r="B128" s="25" t="s">
        <v>66</v>
      </c>
      <c r="C128" s="44">
        <v>32</v>
      </c>
      <c r="E128"/>
      <c r="F128"/>
      <c r="G128"/>
    </row>
    <row r="129" spans="1:7" x14ac:dyDescent="0.3">
      <c r="A129" s="31"/>
      <c r="B129" s="13" t="s">
        <v>83</v>
      </c>
      <c r="C129" s="40">
        <f>SUM(C116:C128)</f>
        <v>1450</v>
      </c>
      <c r="E129"/>
      <c r="F129"/>
      <c r="G129"/>
    </row>
    <row r="130" spans="1:7" x14ac:dyDescent="0.3">
      <c r="A130" s="30" t="s">
        <v>46</v>
      </c>
      <c r="B130" s="21" t="s">
        <v>20</v>
      </c>
      <c r="C130" s="42">
        <v>40</v>
      </c>
      <c r="E130"/>
      <c r="F130"/>
      <c r="G130"/>
    </row>
    <row r="131" spans="1:7" x14ac:dyDescent="0.3">
      <c r="A131" s="30"/>
      <c r="B131" s="23" t="s">
        <v>21</v>
      </c>
      <c r="C131" s="43">
        <v>174</v>
      </c>
      <c r="E131"/>
      <c r="F131"/>
      <c r="G131"/>
    </row>
    <row r="132" spans="1:7" x14ac:dyDescent="0.3">
      <c r="A132" s="30"/>
      <c r="B132" s="23" t="s">
        <v>33</v>
      </c>
      <c r="C132" s="43">
        <v>525</v>
      </c>
      <c r="E132"/>
      <c r="F132"/>
      <c r="G132"/>
    </row>
    <row r="133" spans="1:7" x14ac:dyDescent="0.3">
      <c r="A133" s="30"/>
      <c r="B133" s="23" t="s">
        <v>3</v>
      </c>
      <c r="C133" s="43">
        <v>17</v>
      </c>
      <c r="E133"/>
      <c r="F133"/>
      <c r="G133"/>
    </row>
    <row r="134" spans="1:7" x14ac:dyDescent="0.3">
      <c r="A134" s="30"/>
      <c r="B134" s="23" t="s">
        <v>23</v>
      </c>
      <c r="C134" s="43">
        <v>7</v>
      </c>
      <c r="E134"/>
      <c r="F134"/>
      <c r="G134"/>
    </row>
    <row r="135" spans="1:7" x14ac:dyDescent="0.3">
      <c r="A135" s="30"/>
      <c r="B135" s="23" t="s">
        <v>10</v>
      </c>
      <c r="C135" s="43">
        <v>91</v>
      </c>
      <c r="E135"/>
      <c r="F135"/>
      <c r="G135"/>
    </row>
    <row r="136" spans="1:7" x14ac:dyDescent="0.3">
      <c r="A136" s="30"/>
      <c r="B136" s="23" t="s">
        <v>67</v>
      </c>
      <c r="C136" s="43">
        <v>123</v>
      </c>
      <c r="E136"/>
      <c r="F136"/>
      <c r="G136"/>
    </row>
    <row r="137" spans="1:7" x14ac:dyDescent="0.3">
      <c r="A137" s="30"/>
      <c r="B137" s="23" t="s">
        <v>24</v>
      </c>
      <c r="C137" s="43">
        <v>240</v>
      </c>
      <c r="E137"/>
      <c r="F137"/>
      <c r="G137"/>
    </row>
    <row r="138" spans="1:7" x14ac:dyDescent="0.3">
      <c r="A138" s="30"/>
      <c r="B138" s="23" t="s">
        <v>48</v>
      </c>
      <c r="C138" s="43">
        <v>38</v>
      </c>
      <c r="E138"/>
      <c r="F138"/>
      <c r="G138"/>
    </row>
    <row r="139" spans="1:7" x14ac:dyDescent="0.3">
      <c r="A139" s="30"/>
      <c r="B139" s="23" t="s">
        <v>43</v>
      </c>
      <c r="C139" s="43">
        <v>70</v>
      </c>
      <c r="E139"/>
      <c r="F139"/>
      <c r="G139"/>
    </row>
    <row r="140" spans="1:7" x14ac:dyDescent="0.3">
      <c r="A140" s="30"/>
      <c r="B140" s="23" t="s">
        <v>25</v>
      </c>
      <c r="C140" s="43">
        <v>132</v>
      </c>
      <c r="E140"/>
      <c r="F140"/>
      <c r="G140"/>
    </row>
    <row r="141" spans="1:7" x14ac:dyDescent="0.3">
      <c r="A141" s="30"/>
      <c r="B141" s="23" t="s">
        <v>36</v>
      </c>
      <c r="C141" s="43">
        <v>600</v>
      </c>
      <c r="E141"/>
      <c r="F141"/>
      <c r="G141"/>
    </row>
    <row r="142" spans="1:7" x14ac:dyDescent="0.3">
      <c r="A142" s="30"/>
      <c r="B142" s="23" t="s">
        <v>27</v>
      </c>
      <c r="C142" s="43">
        <v>1</v>
      </c>
      <c r="E142"/>
      <c r="F142"/>
      <c r="G142"/>
    </row>
    <row r="143" spans="1:7" x14ac:dyDescent="0.3">
      <c r="A143" s="30"/>
      <c r="B143" s="23" t="s">
        <v>76</v>
      </c>
      <c r="C143" s="43">
        <v>34</v>
      </c>
      <c r="E143"/>
      <c r="F143"/>
      <c r="G143"/>
    </row>
    <row r="144" spans="1:7" x14ac:dyDescent="0.3">
      <c r="A144" s="30"/>
      <c r="B144" s="23" t="s">
        <v>14</v>
      </c>
      <c r="C144" s="43">
        <v>292</v>
      </c>
      <c r="E144"/>
      <c r="F144"/>
      <c r="G144"/>
    </row>
    <row r="145" spans="1:7" x14ac:dyDescent="0.3">
      <c r="A145" s="30"/>
      <c r="B145" s="23" t="s">
        <v>44</v>
      </c>
      <c r="C145" s="43">
        <v>931</v>
      </c>
      <c r="E145"/>
      <c r="F145"/>
      <c r="G145"/>
    </row>
    <row r="146" spans="1:7" x14ac:dyDescent="0.3">
      <c r="A146" s="30"/>
      <c r="B146" s="23" t="s">
        <v>30</v>
      </c>
      <c r="C146" s="43">
        <v>45</v>
      </c>
      <c r="E146"/>
      <c r="F146"/>
      <c r="G146"/>
    </row>
    <row r="147" spans="1:7" x14ac:dyDescent="0.3">
      <c r="A147" s="30"/>
      <c r="B147" s="23" t="s">
        <v>77</v>
      </c>
      <c r="C147" s="43">
        <v>351</v>
      </c>
      <c r="E147"/>
      <c r="F147"/>
      <c r="G147"/>
    </row>
    <row r="148" spans="1:7" x14ac:dyDescent="0.3">
      <c r="A148" s="30"/>
      <c r="B148" s="23" t="s">
        <v>18</v>
      </c>
      <c r="C148" s="43">
        <v>13</v>
      </c>
      <c r="E148"/>
      <c r="F148"/>
      <c r="G148"/>
    </row>
    <row r="149" spans="1:7" x14ac:dyDescent="0.3">
      <c r="A149" s="30"/>
      <c r="B149" s="25" t="s">
        <v>66</v>
      </c>
      <c r="C149" s="44">
        <v>26</v>
      </c>
      <c r="E149"/>
      <c r="F149"/>
      <c r="G149"/>
    </row>
    <row r="150" spans="1:7" x14ac:dyDescent="0.3">
      <c r="A150" s="31"/>
      <c r="B150" s="13" t="s">
        <v>83</v>
      </c>
      <c r="C150" s="40">
        <f>SUM(C130:C149)</f>
        <v>3750</v>
      </c>
      <c r="E150"/>
      <c r="F150"/>
      <c r="G150"/>
    </row>
    <row r="151" spans="1:7" x14ac:dyDescent="0.3">
      <c r="A151" s="30" t="s">
        <v>50</v>
      </c>
      <c r="B151" s="21" t="s">
        <v>3</v>
      </c>
      <c r="C151" s="42">
        <v>4577</v>
      </c>
      <c r="E151"/>
      <c r="F151"/>
      <c r="G151"/>
    </row>
    <row r="152" spans="1:7" x14ac:dyDescent="0.3">
      <c r="A152" s="30"/>
      <c r="B152" s="23" t="s">
        <v>5</v>
      </c>
      <c r="C152" s="43">
        <v>292</v>
      </c>
      <c r="E152"/>
      <c r="F152"/>
      <c r="G152"/>
    </row>
    <row r="153" spans="1:7" x14ac:dyDescent="0.3">
      <c r="A153" s="30"/>
      <c r="B153" s="23" t="s">
        <v>7</v>
      </c>
      <c r="C153" s="43">
        <v>3076</v>
      </c>
      <c r="E153"/>
      <c r="F153"/>
      <c r="G153"/>
    </row>
    <row r="154" spans="1:7" x14ac:dyDescent="0.3">
      <c r="A154" s="30"/>
      <c r="B154" s="23" t="s">
        <v>51</v>
      </c>
      <c r="C154" s="43">
        <v>33</v>
      </c>
      <c r="E154"/>
      <c r="F154"/>
      <c r="G154"/>
    </row>
    <row r="155" spans="1:7" x14ac:dyDescent="0.3">
      <c r="A155" s="30"/>
      <c r="B155" s="23" t="s">
        <v>26</v>
      </c>
      <c r="C155" s="43">
        <v>13069</v>
      </c>
      <c r="E155"/>
      <c r="F155"/>
      <c r="G155"/>
    </row>
    <row r="156" spans="1:7" x14ac:dyDescent="0.3">
      <c r="A156" s="30"/>
      <c r="B156" s="23" t="s">
        <v>76</v>
      </c>
      <c r="C156" s="43">
        <v>10616</v>
      </c>
      <c r="E156"/>
      <c r="F156"/>
      <c r="G156"/>
    </row>
    <row r="157" spans="1:7" x14ac:dyDescent="0.3">
      <c r="A157" s="30"/>
      <c r="B157" s="23" t="s">
        <v>9</v>
      </c>
      <c r="C157" s="43">
        <v>8528</v>
      </c>
      <c r="E157"/>
      <c r="F157"/>
      <c r="G157"/>
    </row>
    <row r="158" spans="1:7" x14ac:dyDescent="0.3">
      <c r="A158" s="30"/>
      <c r="B158" s="23" t="s">
        <v>14</v>
      </c>
      <c r="C158" s="43">
        <v>6769</v>
      </c>
      <c r="E158"/>
      <c r="F158"/>
      <c r="G158"/>
    </row>
    <row r="159" spans="1:7" x14ac:dyDescent="0.3">
      <c r="A159" s="30"/>
      <c r="B159" s="23" t="s">
        <v>15</v>
      </c>
      <c r="C159" s="43">
        <v>10296</v>
      </c>
      <c r="E159"/>
      <c r="F159"/>
      <c r="G159"/>
    </row>
    <row r="160" spans="1:7" x14ac:dyDescent="0.3">
      <c r="A160" s="30"/>
      <c r="B160" s="23" t="s">
        <v>29</v>
      </c>
      <c r="C160" s="43">
        <v>2441</v>
      </c>
      <c r="E160"/>
      <c r="F160"/>
      <c r="G160"/>
    </row>
    <row r="161" spans="1:7" x14ac:dyDescent="0.3">
      <c r="A161" s="30"/>
      <c r="B161" s="23" t="s">
        <v>16</v>
      </c>
      <c r="C161" s="43">
        <v>4701</v>
      </c>
      <c r="E161"/>
      <c r="F161"/>
      <c r="G161"/>
    </row>
    <row r="162" spans="1:7" x14ac:dyDescent="0.3">
      <c r="A162" s="30"/>
      <c r="B162" s="25" t="s">
        <v>77</v>
      </c>
      <c r="C162" s="44">
        <v>235</v>
      </c>
      <c r="E162"/>
      <c r="F162"/>
      <c r="G162"/>
    </row>
    <row r="163" spans="1:7" x14ac:dyDescent="0.3">
      <c r="A163" s="31"/>
      <c r="B163" s="13" t="s">
        <v>83</v>
      </c>
      <c r="C163" s="40">
        <f>SUM(C151:C162)</f>
        <v>64633</v>
      </c>
      <c r="E163"/>
      <c r="F163"/>
      <c r="G163"/>
    </row>
    <row r="164" spans="1:7" x14ac:dyDescent="0.3">
      <c r="A164" s="30" t="s">
        <v>53</v>
      </c>
      <c r="B164" s="21" t="s">
        <v>21</v>
      </c>
      <c r="C164" s="42">
        <v>7718</v>
      </c>
      <c r="E164"/>
      <c r="F164"/>
      <c r="G164"/>
    </row>
    <row r="165" spans="1:7" x14ac:dyDescent="0.3">
      <c r="A165" s="30"/>
      <c r="B165" s="23" t="s">
        <v>33</v>
      </c>
      <c r="C165" s="43">
        <v>6928</v>
      </c>
      <c r="E165"/>
      <c r="F165"/>
      <c r="G165"/>
    </row>
    <row r="166" spans="1:7" x14ac:dyDescent="0.3">
      <c r="A166" s="30"/>
      <c r="B166" s="23" t="s">
        <v>78</v>
      </c>
      <c r="C166" s="43">
        <v>1614</v>
      </c>
      <c r="E166"/>
      <c r="F166"/>
      <c r="G166"/>
    </row>
    <row r="167" spans="1:7" x14ac:dyDescent="0.3">
      <c r="A167" s="30"/>
      <c r="B167" s="23" t="s">
        <v>22</v>
      </c>
      <c r="C167" s="43">
        <v>9405</v>
      </c>
      <c r="E167"/>
      <c r="F167"/>
      <c r="G167"/>
    </row>
    <row r="168" spans="1:7" x14ac:dyDescent="0.3">
      <c r="A168" s="30"/>
      <c r="B168" s="23" t="s">
        <v>6</v>
      </c>
      <c r="C168" s="43">
        <v>213</v>
      </c>
      <c r="E168"/>
      <c r="F168"/>
      <c r="G168"/>
    </row>
    <row r="169" spans="1:7" x14ac:dyDescent="0.3">
      <c r="A169" s="30"/>
      <c r="B169" s="23" t="s">
        <v>8</v>
      </c>
      <c r="C169" s="43">
        <v>6804</v>
      </c>
      <c r="E169"/>
      <c r="F169"/>
      <c r="G169"/>
    </row>
    <row r="170" spans="1:7" x14ac:dyDescent="0.3">
      <c r="A170" s="30"/>
      <c r="B170" s="23" t="s">
        <v>10</v>
      </c>
      <c r="C170" s="43">
        <v>10931</v>
      </c>
      <c r="E170"/>
      <c r="F170"/>
      <c r="G170"/>
    </row>
    <row r="171" spans="1:7" x14ac:dyDescent="0.3">
      <c r="A171" s="30"/>
      <c r="B171" s="23" t="s">
        <v>55</v>
      </c>
      <c r="C171" s="43">
        <v>2423</v>
      </c>
      <c r="E171"/>
      <c r="F171"/>
      <c r="G171"/>
    </row>
    <row r="172" spans="1:7" x14ac:dyDescent="0.3">
      <c r="A172" s="30"/>
      <c r="B172" s="23" t="s">
        <v>11</v>
      </c>
      <c r="C172" s="43">
        <v>11219</v>
      </c>
      <c r="E172"/>
      <c r="F172"/>
      <c r="G172"/>
    </row>
    <row r="173" spans="1:7" x14ac:dyDescent="0.3">
      <c r="A173" s="30"/>
      <c r="B173" s="23" t="s">
        <v>56</v>
      </c>
      <c r="C173" s="43">
        <v>7783</v>
      </c>
      <c r="E173"/>
      <c r="F173"/>
      <c r="G173"/>
    </row>
    <row r="174" spans="1:7" x14ac:dyDescent="0.3">
      <c r="A174" s="30"/>
      <c r="B174" s="23" t="s">
        <v>25</v>
      </c>
      <c r="C174" s="43">
        <v>2480</v>
      </c>
      <c r="E174"/>
      <c r="F174"/>
      <c r="G174"/>
    </row>
    <row r="175" spans="1:7" x14ac:dyDescent="0.3">
      <c r="A175" s="30"/>
      <c r="B175" s="23" t="s">
        <v>27</v>
      </c>
      <c r="C175" s="43">
        <v>1818</v>
      </c>
      <c r="E175"/>
      <c r="F175"/>
      <c r="G175"/>
    </row>
    <row r="176" spans="1:7" x14ac:dyDescent="0.3">
      <c r="A176" s="30"/>
      <c r="B176" s="23" t="s">
        <v>76</v>
      </c>
      <c r="C176" s="43">
        <v>24438</v>
      </c>
      <c r="E176"/>
      <c r="F176"/>
      <c r="G176"/>
    </row>
    <row r="177" spans="1:7" x14ac:dyDescent="0.3">
      <c r="A177" s="30"/>
      <c r="B177" s="23" t="s">
        <v>57</v>
      </c>
      <c r="C177" s="43">
        <v>758</v>
      </c>
      <c r="E177"/>
      <c r="F177"/>
      <c r="G177"/>
    </row>
    <row r="178" spans="1:7" x14ac:dyDescent="0.3">
      <c r="A178" s="30"/>
      <c r="B178" s="23" t="s">
        <v>16</v>
      </c>
      <c r="C178" s="43">
        <v>1159</v>
      </c>
      <c r="E178"/>
      <c r="F178"/>
      <c r="G178"/>
    </row>
    <row r="179" spans="1:7" x14ac:dyDescent="0.3">
      <c r="A179" s="30"/>
      <c r="B179" s="23" t="s">
        <v>77</v>
      </c>
      <c r="C179" s="43">
        <v>6804</v>
      </c>
      <c r="E179"/>
      <c r="F179"/>
      <c r="G179"/>
    </row>
    <row r="180" spans="1:7" x14ac:dyDescent="0.3">
      <c r="A180" s="30"/>
      <c r="B180" s="25" t="s">
        <v>18</v>
      </c>
      <c r="C180" s="44">
        <v>9889</v>
      </c>
      <c r="E180"/>
      <c r="F180"/>
      <c r="G180"/>
    </row>
    <row r="181" spans="1:7" x14ac:dyDescent="0.3">
      <c r="A181" s="31"/>
      <c r="B181" s="13" t="s">
        <v>83</v>
      </c>
      <c r="C181" s="40">
        <f>SUM(C164:C180)</f>
        <v>112384</v>
      </c>
      <c r="E181"/>
      <c r="F181"/>
      <c r="G181"/>
    </row>
    <row r="182" spans="1:7" x14ac:dyDescent="0.3">
      <c r="A182" s="30" t="s">
        <v>58</v>
      </c>
      <c r="B182" s="21" t="s">
        <v>21</v>
      </c>
      <c r="C182" s="42">
        <v>4422</v>
      </c>
      <c r="E182"/>
      <c r="F182"/>
      <c r="G182"/>
    </row>
    <row r="183" spans="1:7" x14ac:dyDescent="0.3">
      <c r="A183" s="30"/>
      <c r="B183" s="23" t="s">
        <v>33</v>
      </c>
      <c r="C183" s="43">
        <v>5463</v>
      </c>
      <c r="E183"/>
      <c r="F183"/>
      <c r="G183"/>
    </row>
    <row r="184" spans="1:7" x14ac:dyDescent="0.3">
      <c r="A184" s="30"/>
      <c r="B184" s="23" t="s">
        <v>3</v>
      </c>
      <c r="C184" s="43">
        <v>1682</v>
      </c>
      <c r="E184"/>
      <c r="F184"/>
      <c r="G184"/>
    </row>
    <row r="185" spans="1:7" x14ac:dyDescent="0.3">
      <c r="A185" s="30"/>
      <c r="B185" s="23" t="s">
        <v>78</v>
      </c>
      <c r="C185" s="43">
        <v>12</v>
      </c>
      <c r="E185"/>
      <c r="F185"/>
      <c r="G185"/>
    </row>
    <row r="186" spans="1:7" x14ac:dyDescent="0.3">
      <c r="A186" s="30"/>
      <c r="B186" s="23" t="s">
        <v>7</v>
      </c>
      <c r="C186" s="43">
        <v>10679</v>
      </c>
      <c r="E186"/>
      <c r="F186"/>
      <c r="G186"/>
    </row>
    <row r="187" spans="1:7" x14ac:dyDescent="0.3">
      <c r="A187" s="30"/>
      <c r="B187" s="23" t="s">
        <v>23</v>
      </c>
      <c r="C187" s="43">
        <v>1598</v>
      </c>
      <c r="E187"/>
      <c r="F187"/>
      <c r="G187"/>
    </row>
    <row r="188" spans="1:7" x14ac:dyDescent="0.3">
      <c r="A188" s="30"/>
      <c r="B188" s="23" t="s">
        <v>10</v>
      </c>
      <c r="C188" s="43">
        <v>603</v>
      </c>
      <c r="E188"/>
      <c r="F188"/>
      <c r="G188"/>
    </row>
    <row r="189" spans="1:7" x14ac:dyDescent="0.3">
      <c r="A189" s="30"/>
      <c r="B189" s="23" t="s">
        <v>55</v>
      </c>
      <c r="C189" s="43">
        <v>1694</v>
      </c>
      <c r="E189"/>
      <c r="F189"/>
      <c r="G189"/>
    </row>
    <row r="190" spans="1:7" x14ac:dyDescent="0.3">
      <c r="A190" s="30"/>
      <c r="B190" s="23" t="s">
        <v>11</v>
      </c>
      <c r="C190" s="43">
        <v>375</v>
      </c>
      <c r="E190"/>
      <c r="F190"/>
      <c r="G190"/>
    </row>
    <row r="191" spans="1:7" x14ac:dyDescent="0.3">
      <c r="A191" s="30"/>
      <c r="B191" s="23" t="s">
        <v>56</v>
      </c>
      <c r="C191" s="43">
        <v>2221</v>
      </c>
      <c r="E191"/>
      <c r="F191"/>
      <c r="G191"/>
    </row>
    <row r="192" spans="1:7" x14ac:dyDescent="0.3">
      <c r="A192" s="30"/>
      <c r="B192" s="23" t="s">
        <v>52</v>
      </c>
      <c r="C192" s="43">
        <v>210</v>
      </c>
      <c r="E192"/>
      <c r="F192"/>
      <c r="G192"/>
    </row>
    <row r="193" spans="1:7" x14ac:dyDescent="0.3">
      <c r="A193" s="30"/>
      <c r="B193" s="23" t="s">
        <v>25</v>
      </c>
      <c r="C193" s="43">
        <v>152</v>
      </c>
      <c r="E193"/>
      <c r="F193"/>
      <c r="G193"/>
    </row>
    <row r="194" spans="1:7" x14ac:dyDescent="0.3">
      <c r="A194" s="30"/>
      <c r="B194" s="23" t="s">
        <v>36</v>
      </c>
      <c r="C194" s="43">
        <v>2814</v>
      </c>
      <c r="E194"/>
      <c r="F194"/>
      <c r="G194"/>
    </row>
    <row r="195" spans="1:7" x14ac:dyDescent="0.3">
      <c r="A195" s="30"/>
      <c r="B195" s="23" t="s">
        <v>27</v>
      </c>
      <c r="C195" s="43">
        <v>423</v>
      </c>
      <c r="E195"/>
      <c r="F195"/>
      <c r="G195"/>
    </row>
    <row r="196" spans="1:7" x14ac:dyDescent="0.3">
      <c r="A196" s="30"/>
      <c r="B196" s="23" t="s">
        <v>76</v>
      </c>
      <c r="C196" s="43">
        <v>174</v>
      </c>
      <c r="E196"/>
      <c r="F196"/>
      <c r="G196"/>
    </row>
    <row r="197" spans="1:7" x14ac:dyDescent="0.3">
      <c r="A197" s="30"/>
      <c r="B197" s="23" t="s">
        <v>9</v>
      </c>
      <c r="C197" s="43">
        <v>1457</v>
      </c>
      <c r="E197"/>
      <c r="F197"/>
      <c r="G197"/>
    </row>
    <row r="198" spans="1:7" x14ac:dyDescent="0.3">
      <c r="A198" s="30"/>
      <c r="B198" s="23" t="s">
        <v>14</v>
      </c>
      <c r="C198" s="43">
        <v>51</v>
      </c>
      <c r="E198"/>
      <c r="F198"/>
      <c r="G198"/>
    </row>
    <row r="199" spans="1:7" x14ac:dyDescent="0.3">
      <c r="A199" s="30"/>
      <c r="B199" s="23" t="s">
        <v>15</v>
      </c>
      <c r="C199" s="43">
        <v>555</v>
      </c>
      <c r="E199"/>
      <c r="F199"/>
      <c r="G199"/>
    </row>
    <row r="200" spans="1:7" x14ac:dyDescent="0.3">
      <c r="A200" s="30"/>
      <c r="B200" s="23" t="s">
        <v>57</v>
      </c>
      <c r="C200" s="43">
        <v>367</v>
      </c>
      <c r="E200"/>
      <c r="F200"/>
      <c r="G200"/>
    </row>
    <row r="201" spans="1:7" x14ac:dyDescent="0.3">
      <c r="A201" s="30"/>
      <c r="B201" s="23" t="s">
        <v>30</v>
      </c>
      <c r="C201" s="43">
        <v>1192</v>
      </c>
      <c r="E201"/>
      <c r="F201"/>
      <c r="G201"/>
    </row>
    <row r="202" spans="1:7" x14ac:dyDescent="0.3">
      <c r="A202" s="30"/>
      <c r="B202" s="23" t="s">
        <v>77</v>
      </c>
      <c r="C202" s="43">
        <v>232</v>
      </c>
      <c r="E202"/>
      <c r="F202"/>
      <c r="G202"/>
    </row>
    <row r="203" spans="1:7" x14ac:dyDescent="0.3">
      <c r="A203" s="30"/>
      <c r="B203" s="23" t="s">
        <v>34</v>
      </c>
      <c r="C203" s="43">
        <v>3380</v>
      </c>
      <c r="E203"/>
      <c r="F203"/>
      <c r="G203"/>
    </row>
    <row r="204" spans="1:7" x14ac:dyDescent="0.3">
      <c r="A204" s="30"/>
      <c r="B204" s="25" t="s">
        <v>66</v>
      </c>
      <c r="C204" s="44">
        <v>3</v>
      </c>
      <c r="E204"/>
      <c r="F204"/>
      <c r="G204"/>
    </row>
    <row r="205" spans="1:7" x14ac:dyDescent="0.3">
      <c r="A205" s="31"/>
      <c r="B205" s="13" t="s">
        <v>83</v>
      </c>
      <c r="C205" s="40">
        <f>SUM(C182:C204)</f>
        <v>39759</v>
      </c>
      <c r="E205"/>
      <c r="F205"/>
      <c r="G205"/>
    </row>
    <row r="206" spans="1:7" x14ac:dyDescent="0.3">
      <c r="A206" s="30" t="s">
        <v>59</v>
      </c>
      <c r="B206" s="21" t="s">
        <v>21</v>
      </c>
      <c r="C206" s="42">
        <v>235</v>
      </c>
      <c r="E206"/>
      <c r="F206"/>
      <c r="G206"/>
    </row>
    <row r="207" spans="1:7" x14ac:dyDescent="0.3">
      <c r="A207" s="30"/>
      <c r="B207" s="23" t="s">
        <v>33</v>
      </c>
      <c r="C207" s="43">
        <v>879</v>
      </c>
      <c r="E207"/>
      <c r="F207"/>
      <c r="G207"/>
    </row>
    <row r="208" spans="1:7" x14ac:dyDescent="0.3">
      <c r="A208" s="30"/>
      <c r="B208" s="23" t="s">
        <v>55</v>
      </c>
      <c r="C208" s="43">
        <v>1709</v>
      </c>
      <c r="E208"/>
      <c r="F208"/>
      <c r="G208"/>
    </row>
    <row r="209" spans="1:7" x14ac:dyDescent="0.3">
      <c r="A209" s="30"/>
      <c r="B209" s="23" t="s">
        <v>56</v>
      </c>
      <c r="C209" s="43">
        <v>2561</v>
      </c>
      <c r="E209"/>
      <c r="F209"/>
      <c r="G209"/>
    </row>
    <row r="210" spans="1:7" x14ac:dyDescent="0.3">
      <c r="A210" s="30"/>
      <c r="B210" s="23" t="s">
        <v>36</v>
      </c>
      <c r="C210" s="43">
        <v>2684</v>
      </c>
      <c r="E210"/>
      <c r="F210"/>
      <c r="G210"/>
    </row>
    <row r="211" spans="1:7" x14ac:dyDescent="0.3">
      <c r="A211" s="30"/>
      <c r="B211" s="23" t="s">
        <v>27</v>
      </c>
      <c r="C211" s="43">
        <v>149</v>
      </c>
      <c r="E211"/>
      <c r="F211"/>
      <c r="G211"/>
    </row>
    <row r="212" spans="1:7" x14ac:dyDescent="0.3">
      <c r="A212" s="30"/>
      <c r="B212" s="23" t="s">
        <v>76</v>
      </c>
      <c r="C212" s="43">
        <v>87</v>
      </c>
      <c r="E212"/>
      <c r="F212"/>
      <c r="G212"/>
    </row>
    <row r="213" spans="1:7" x14ac:dyDescent="0.3">
      <c r="A213" s="30"/>
      <c r="B213" s="23" t="s">
        <v>76</v>
      </c>
      <c r="C213" s="43">
        <v>308</v>
      </c>
    </row>
    <row r="214" spans="1:7" x14ac:dyDescent="0.3">
      <c r="A214" s="30"/>
      <c r="B214" s="23" t="s">
        <v>44</v>
      </c>
      <c r="C214" s="43">
        <v>1483</v>
      </c>
    </row>
    <row r="215" spans="1:7" x14ac:dyDescent="0.3">
      <c r="A215" s="30"/>
      <c r="B215" s="23" t="s">
        <v>77</v>
      </c>
      <c r="C215" s="43">
        <v>151</v>
      </c>
    </row>
    <row r="216" spans="1:7" x14ac:dyDescent="0.3">
      <c r="A216" s="30"/>
      <c r="B216" s="23" t="s">
        <v>18</v>
      </c>
      <c r="C216" s="43">
        <v>586</v>
      </c>
    </row>
    <row r="217" spans="1:7" x14ac:dyDescent="0.3">
      <c r="A217" s="30"/>
      <c r="B217" s="23" t="s">
        <v>34</v>
      </c>
      <c r="C217" s="43">
        <v>276</v>
      </c>
    </row>
    <row r="218" spans="1:7" x14ac:dyDescent="0.3">
      <c r="A218" s="30"/>
      <c r="B218" s="25" t="s">
        <v>66</v>
      </c>
      <c r="C218" s="44">
        <v>9</v>
      </c>
    </row>
    <row r="219" spans="1:7" x14ac:dyDescent="0.3">
      <c r="A219" s="31"/>
      <c r="B219" s="13" t="s">
        <v>83</v>
      </c>
      <c r="C219" s="40">
        <f>SUM(C206:C218)</f>
        <v>11117</v>
      </c>
      <c r="E219"/>
      <c r="F219"/>
      <c r="G219"/>
    </row>
    <row r="220" spans="1:7" x14ac:dyDescent="0.3">
      <c r="A220" s="30" t="s">
        <v>60</v>
      </c>
      <c r="B220" s="21" t="s">
        <v>78</v>
      </c>
      <c r="C220" s="42">
        <v>13946</v>
      </c>
      <c r="E220"/>
      <c r="F220"/>
      <c r="G220"/>
    </row>
    <row r="221" spans="1:7" x14ac:dyDescent="0.3">
      <c r="A221" s="30"/>
      <c r="B221" s="23" t="s">
        <v>7</v>
      </c>
      <c r="C221" s="43">
        <v>38264</v>
      </c>
      <c r="E221"/>
      <c r="F221"/>
      <c r="G221"/>
    </row>
    <row r="222" spans="1:7" x14ac:dyDescent="0.3">
      <c r="A222" s="30"/>
      <c r="B222" s="23" t="s">
        <v>8</v>
      </c>
      <c r="C222" s="43">
        <v>9613</v>
      </c>
      <c r="E222"/>
      <c r="F222"/>
      <c r="G222"/>
    </row>
    <row r="223" spans="1:7" x14ac:dyDescent="0.3">
      <c r="A223" s="30"/>
      <c r="B223" s="23" t="s">
        <v>10</v>
      </c>
      <c r="C223" s="43">
        <v>7212</v>
      </c>
      <c r="E223"/>
      <c r="F223"/>
      <c r="G223"/>
    </row>
    <row r="224" spans="1:7" x14ac:dyDescent="0.3">
      <c r="A224" s="30"/>
      <c r="B224" s="23" t="s">
        <v>11</v>
      </c>
      <c r="C224" s="43">
        <v>4466</v>
      </c>
      <c r="E224"/>
      <c r="F224"/>
      <c r="G224"/>
    </row>
    <row r="225" spans="1:7" x14ac:dyDescent="0.3">
      <c r="A225" s="30"/>
      <c r="B225" s="23" t="s">
        <v>24</v>
      </c>
      <c r="C225" s="43">
        <v>1297</v>
      </c>
      <c r="E225"/>
      <c r="F225"/>
      <c r="G225"/>
    </row>
    <row r="226" spans="1:7" x14ac:dyDescent="0.3">
      <c r="A226" s="30"/>
      <c r="B226" s="23" t="s">
        <v>36</v>
      </c>
      <c r="C226" s="43">
        <v>226</v>
      </c>
      <c r="E226"/>
      <c r="F226"/>
      <c r="G226"/>
    </row>
    <row r="227" spans="1:7" x14ac:dyDescent="0.3">
      <c r="A227" s="30"/>
      <c r="B227" s="23" t="s">
        <v>76</v>
      </c>
      <c r="C227" s="43">
        <v>1602</v>
      </c>
      <c r="E227"/>
      <c r="F227"/>
      <c r="G227"/>
    </row>
    <row r="228" spans="1:7" x14ac:dyDescent="0.3">
      <c r="A228" s="30"/>
      <c r="B228" s="23" t="s">
        <v>9</v>
      </c>
      <c r="C228" s="43">
        <v>9067</v>
      </c>
      <c r="E228"/>
      <c r="F228"/>
      <c r="G228"/>
    </row>
    <row r="229" spans="1:7" x14ac:dyDescent="0.3">
      <c r="A229" s="30"/>
      <c r="B229" s="23" t="s">
        <v>15</v>
      </c>
      <c r="C229" s="43">
        <v>871</v>
      </c>
      <c r="E229"/>
      <c r="F229"/>
      <c r="G229"/>
    </row>
    <row r="230" spans="1:7" x14ac:dyDescent="0.3">
      <c r="A230" s="30"/>
      <c r="B230" s="23" t="s">
        <v>29</v>
      </c>
      <c r="C230" s="43">
        <v>857</v>
      </c>
      <c r="E230"/>
      <c r="F230"/>
      <c r="G230"/>
    </row>
    <row r="231" spans="1:7" x14ac:dyDescent="0.3">
      <c r="A231" s="30"/>
      <c r="B231" s="25" t="s">
        <v>30</v>
      </c>
      <c r="C231" s="44">
        <v>136</v>
      </c>
      <c r="E231"/>
      <c r="F231"/>
      <c r="G231"/>
    </row>
    <row r="232" spans="1:7" x14ac:dyDescent="0.3">
      <c r="A232" s="31"/>
      <c r="B232" s="13" t="s">
        <v>83</v>
      </c>
      <c r="C232" s="40">
        <f>SUM(C220:C231)</f>
        <v>87557</v>
      </c>
      <c r="E232"/>
      <c r="F232"/>
      <c r="G232"/>
    </row>
    <row r="233" spans="1:7" x14ac:dyDescent="0.3">
      <c r="A233" s="30" t="s">
        <v>61</v>
      </c>
      <c r="B233" s="21" t="s">
        <v>3</v>
      </c>
      <c r="C233" s="42">
        <v>1761</v>
      </c>
      <c r="E233"/>
      <c r="F233"/>
      <c r="G233"/>
    </row>
    <row r="234" spans="1:7" x14ac:dyDescent="0.3">
      <c r="A234" s="30"/>
      <c r="B234" s="23" t="s">
        <v>78</v>
      </c>
      <c r="C234" s="43">
        <v>3067</v>
      </c>
      <c r="E234"/>
      <c r="F234"/>
      <c r="G234"/>
    </row>
    <row r="235" spans="1:7" x14ac:dyDescent="0.3">
      <c r="A235" s="30"/>
      <c r="B235" s="23" t="s">
        <v>22</v>
      </c>
      <c r="C235" s="43">
        <v>1681</v>
      </c>
      <c r="E235"/>
      <c r="F235"/>
      <c r="G235"/>
    </row>
    <row r="236" spans="1:7" x14ac:dyDescent="0.3">
      <c r="A236" s="30"/>
      <c r="B236" s="23" t="s">
        <v>7</v>
      </c>
      <c r="C236" s="43">
        <v>4</v>
      </c>
      <c r="E236"/>
      <c r="F236"/>
      <c r="G236"/>
    </row>
    <row r="237" spans="1:7" x14ac:dyDescent="0.3">
      <c r="A237" s="30"/>
      <c r="B237" s="23" t="s">
        <v>8</v>
      </c>
      <c r="C237" s="43">
        <v>14654</v>
      </c>
      <c r="E237"/>
      <c r="F237"/>
      <c r="G237"/>
    </row>
    <row r="238" spans="1:7" x14ac:dyDescent="0.3">
      <c r="A238" s="30"/>
      <c r="B238" s="23" t="s">
        <v>11</v>
      </c>
      <c r="C238" s="43">
        <v>1103</v>
      </c>
      <c r="E238"/>
      <c r="F238"/>
      <c r="G238"/>
    </row>
    <row r="239" spans="1:7" x14ac:dyDescent="0.3">
      <c r="A239" s="30"/>
      <c r="B239" s="23" t="s">
        <v>25</v>
      </c>
      <c r="C239" s="43">
        <v>204</v>
      </c>
      <c r="E239"/>
      <c r="F239"/>
      <c r="G239"/>
    </row>
    <row r="240" spans="1:7" x14ac:dyDescent="0.3">
      <c r="A240" s="30"/>
      <c r="B240" s="23" t="s">
        <v>36</v>
      </c>
      <c r="C240" s="43">
        <v>11701</v>
      </c>
      <c r="E240"/>
      <c r="F240"/>
      <c r="G240"/>
    </row>
    <row r="241" spans="1:7" x14ac:dyDescent="0.3">
      <c r="A241" s="30"/>
      <c r="B241" s="23" t="s">
        <v>9</v>
      </c>
      <c r="C241" s="43">
        <v>5241</v>
      </c>
      <c r="E241"/>
      <c r="F241"/>
      <c r="G241"/>
    </row>
    <row r="242" spans="1:7" x14ac:dyDescent="0.3">
      <c r="A242" s="30"/>
      <c r="B242" s="23" t="s">
        <v>14</v>
      </c>
      <c r="C242" s="43">
        <v>8551</v>
      </c>
      <c r="E242"/>
      <c r="F242"/>
      <c r="G242"/>
    </row>
    <row r="243" spans="1:7" x14ac:dyDescent="0.3">
      <c r="A243" s="30"/>
      <c r="B243" s="23" t="s">
        <v>15</v>
      </c>
      <c r="C243" s="43">
        <v>7444</v>
      </c>
      <c r="E243"/>
      <c r="F243"/>
      <c r="G243"/>
    </row>
    <row r="244" spans="1:7" x14ac:dyDescent="0.3">
      <c r="A244" s="30"/>
      <c r="B244" s="23" t="s">
        <v>28</v>
      </c>
      <c r="C244" s="43">
        <v>1032</v>
      </c>
      <c r="E244"/>
      <c r="F244"/>
      <c r="G244"/>
    </row>
    <row r="245" spans="1:7" x14ac:dyDescent="0.3">
      <c r="A245" s="30"/>
      <c r="B245" s="23" t="s">
        <v>77</v>
      </c>
      <c r="C245" s="43">
        <v>2467</v>
      </c>
      <c r="E245"/>
      <c r="F245"/>
      <c r="G245"/>
    </row>
    <row r="246" spans="1:7" x14ac:dyDescent="0.3">
      <c r="A246" s="30"/>
      <c r="B246" s="25" t="s">
        <v>18</v>
      </c>
      <c r="C246" s="44">
        <v>4377</v>
      </c>
      <c r="E246"/>
      <c r="F246"/>
      <c r="G246"/>
    </row>
    <row r="247" spans="1:7" x14ac:dyDescent="0.3">
      <c r="A247" s="31"/>
      <c r="B247" s="13" t="s">
        <v>83</v>
      </c>
      <c r="C247" s="40">
        <f>SUM(C233:C246)</f>
        <v>63287</v>
      </c>
      <c r="E247"/>
      <c r="F247"/>
      <c r="G247"/>
    </row>
    <row r="248" spans="1:7" x14ac:dyDescent="0.3">
      <c r="A248" s="30" t="s">
        <v>62</v>
      </c>
      <c r="B248" s="21" t="s">
        <v>78</v>
      </c>
      <c r="C248" s="42">
        <v>113</v>
      </c>
      <c r="E248"/>
      <c r="F248"/>
      <c r="G248"/>
    </row>
    <row r="249" spans="1:7" x14ac:dyDescent="0.3">
      <c r="A249" s="30"/>
      <c r="B249" s="23" t="s">
        <v>8</v>
      </c>
      <c r="C249" s="43">
        <v>2134</v>
      </c>
      <c r="E249"/>
      <c r="F249"/>
      <c r="G249"/>
    </row>
    <row r="250" spans="1:7" x14ac:dyDescent="0.3">
      <c r="A250" s="30"/>
      <c r="B250" s="23" t="s">
        <v>10</v>
      </c>
      <c r="C250" s="43">
        <v>10</v>
      </c>
      <c r="E250"/>
      <c r="F250"/>
      <c r="G250"/>
    </row>
    <row r="251" spans="1:7" x14ac:dyDescent="0.3">
      <c r="A251" s="30"/>
      <c r="B251" s="23" t="s">
        <v>24</v>
      </c>
      <c r="C251" s="43">
        <v>666</v>
      </c>
      <c r="E251"/>
      <c r="F251"/>
      <c r="G251"/>
    </row>
    <row r="252" spans="1:7" x14ac:dyDescent="0.3">
      <c r="A252" s="30"/>
      <c r="B252" s="23" t="s">
        <v>36</v>
      </c>
      <c r="C252" s="43">
        <v>658</v>
      </c>
      <c r="E252"/>
      <c r="F252"/>
      <c r="G252"/>
    </row>
    <row r="253" spans="1:7" x14ac:dyDescent="0.3">
      <c r="A253" s="30"/>
      <c r="B253" s="23" t="s">
        <v>14</v>
      </c>
      <c r="C253" s="43">
        <v>189</v>
      </c>
      <c r="E253"/>
      <c r="F253"/>
      <c r="G253"/>
    </row>
    <row r="254" spans="1:7" x14ac:dyDescent="0.3">
      <c r="A254" s="30"/>
      <c r="B254" s="23" t="s">
        <v>15</v>
      </c>
      <c r="C254" s="43">
        <v>299</v>
      </c>
      <c r="E254"/>
      <c r="F254"/>
      <c r="G254"/>
    </row>
    <row r="255" spans="1:7" x14ac:dyDescent="0.3">
      <c r="A255" s="30"/>
      <c r="B255" s="23" t="s">
        <v>28</v>
      </c>
      <c r="C255" s="43">
        <v>293</v>
      </c>
      <c r="E255"/>
      <c r="F255"/>
      <c r="G255"/>
    </row>
    <row r="256" spans="1:7" x14ac:dyDescent="0.3">
      <c r="A256" s="30"/>
      <c r="B256" s="23" t="s">
        <v>31</v>
      </c>
      <c r="C256" s="43">
        <v>39</v>
      </c>
      <c r="E256"/>
      <c r="F256"/>
      <c r="G256"/>
    </row>
    <row r="257" spans="1:7" x14ac:dyDescent="0.3">
      <c r="A257" s="30"/>
      <c r="B257" s="23" t="s">
        <v>18</v>
      </c>
      <c r="C257" s="43">
        <v>832</v>
      </c>
      <c r="E257"/>
      <c r="F257"/>
      <c r="G257"/>
    </row>
    <row r="258" spans="1:7" x14ac:dyDescent="0.3">
      <c r="A258" s="30"/>
      <c r="B258" s="25" t="s">
        <v>66</v>
      </c>
      <c r="C258" s="44">
        <v>3</v>
      </c>
      <c r="E258"/>
      <c r="F258"/>
      <c r="G258"/>
    </row>
    <row r="259" spans="1:7" x14ac:dyDescent="0.3">
      <c r="A259" s="31"/>
      <c r="B259" s="13" t="s">
        <v>83</v>
      </c>
      <c r="C259" s="40">
        <f>SUM(C248:C258)</f>
        <v>5236</v>
      </c>
      <c r="E259"/>
      <c r="F259"/>
      <c r="G259"/>
    </row>
    <row r="260" spans="1:7" x14ac:dyDescent="0.3">
      <c r="A260" s="30" t="s">
        <v>63</v>
      </c>
      <c r="B260" s="21" t="s">
        <v>78</v>
      </c>
      <c r="C260" s="42">
        <v>1506</v>
      </c>
      <c r="E260"/>
      <c r="F260"/>
      <c r="G260"/>
    </row>
    <row r="261" spans="1:7" x14ac:dyDescent="0.3">
      <c r="A261" s="30"/>
      <c r="B261" s="23" t="s">
        <v>22</v>
      </c>
      <c r="C261" s="43">
        <v>1339</v>
      </c>
      <c r="E261"/>
      <c r="F261"/>
      <c r="G261"/>
    </row>
    <row r="262" spans="1:7" x14ac:dyDescent="0.3">
      <c r="A262" s="30"/>
      <c r="B262" s="23" t="s">
        <v>7</v>
      </c>
      <c r="C262" s="43">
        <v>11570</v>
      </c>
      <c r="E262"/>
      <c r="F262"/>
      <c r="G262"/>
    </row>
    <row r="263" spans="1:7" x14ac:dyDescent="0.3">
      <c r="A263" s="30"/>
      <c r="B263" s="23" t="s">
        <v>8</v>
      </c>
      <c r="C263" s="43">
        <v>22</v>
      </c>
      <c r="E263"/>
      <c r="F263"/>
      <c r="G263"/>
    </row>
    <row r="264" spans="1:7" x14ac:dyDescent="0.3">
      <c r="A264" s="30"/>
      <c r="B264" s="23" t="s">
        <v>76</v>
      </c>
      <c r="C264" s="43">
        <v>576</v>
      </c>
      <c r="E264"/>
      <c r="F264"/>
      <c r="G264"/>
    </row>
    <row r="265" spans="1:7" x14ac:dyDescent="0.3">
      <c r="A265" s="30"/>
      <c r="B265" s="23" t="s">
        <v>9</v>
      </c>
      <c r="C265" s="43">
        <v>310</v>
      </c>
      <c r="E265"/>
      <c r="F265"/>
      <c r="G265"/>
    </row>
    <row r="266" spans="1:7" x14ac:dyDescent="0.3">
      <c r="A266" s="30"/>
      <c r="B266" s="23" t="s">
        <v>14</v>
      </c>
      <c r="C266" s="43">
        <v>2535</v>
      </c>
      <c r="E266"/>
      <c r="F266"/>
      <c r="G266"/>
    </row>
    <row r="267" spans="1:7" x14ac:dyDescent="0.3">
      <c r="A267" s="30"/>
      <c r="B267" s="23" t="s">
        <v>15</v>
      </c>
      <c r="C267" s="43">
        <v>932</v>
      </c>
      <c r="E267"/>
      <c r="F267"/>
      <c r="G267"/>
    </row>
    <row r="268" spans="1:7" x14ac:dyDescent="0.3">
      <c r="A268" s="30"/>
      <c r="B268" s="25" t="s">
        <v>18</v>
      </c>
      <c r="C268" s="44">
        <v>1191</v>
      </c>
      <c r="E268"/>
      <c r="F268"/>
      <c r="G268"/>
    </row>
    <row r="269" spans="1:7" x14ac:dyDescent="0.3">
      <c r="A269" s="30"/>
      <c r="B269" s="13" t="s">
        <v>83</v>
      </c>
      <c r="C269" s="41">
        <f>SUM(C260:C268)</f>
        <v>19981</v>
      </c>
      <c r="E269"/>
      <c r="F269"/>
      <c r="G269"/>
    </row>
    <row r="270" spans="1:7" x14ac:dyDescent="0.3">
      <c r="A270" s="32" t="s">
        <v>64</v>
      </c>
      <c r="B270" s="13"/>
      <c r="C270" s="40">
        <v>6522</v>
      </c>
      <c r="E270"/>
      <c r="F270"/>
      <c r="G270"/>
    </row>
    <row r="271" spans="1:7" ht="30" customHeight="1" x14ac:dyDescent="0.3">
      <c r="A271" s="35" t="s">
        <v>101</v>
      </c>
      <c r="B271" s="13"/>
      <c r="C271" s="39">
        <f>+C270+C269+C259+C247+C232+C219+C205+C163+C150+C129+C115+C101+C76+C53+C26+C181</f>
        <v>1304842</v>
      </c>
      <c r="E271"/>
      <c r="F271"/>
      <c r="G271"/>
    </row>
    <row r="272" spans="1:7" x14ac:dyDescent="0.3">
      <c r="E272"/>
      <c r="F272"/>
      <c r="G272"/>
    </row>
    <row r="273" spans="1:7" x14ac:dyDescent="0.3">
      <c r="A273" s="59" t="s">
        <v>74</v>
      </c>
      <c r="B273" s="59"/>
      <c r="C273" s="59"/>
      <c r="E273"/>
      <c r="F273"/>
      <c r="G273"/>
    </row>
    <row r="274" spans="1:7" x14ac:dyDescent="0.3">
      <c r="A274" s="58" t="s">
        <v>75</v>
      </c>
      <c r="B274" s="58"/>
      <c r="C274" s="58"/>
      <c r="E274"/>
      <c r="F274"/>
      <c r="G274"/>
    </row>
    <row r="275" spans="1:7" x14ac:dyDescent="0.3">
      <c r="E275"/>
      <c r="F275"/>
      <c r="G275"/>
    </row>
    <row r="276" spans="1:7" x14ac:dyDescent="0.3">
      <c r="E276"/>
      <c r="F276"/>
      <c r="G276"/>
    </row>
    <row r="277" spans="1:7" x14ac:dyDescent="0.3">
      <c r="E277"/>
      <c r="F277"/>
      <c r="G277"/>
    </row>
    <row r="278" spans="1:7" x14ac:dyDescent="0.3">
      <c r="E278"/>
      <c r="F278"/>
      <c r="G278"/>
    </row>
    <row r="279" spans="1:7" x14ac:dyDescent="0.3">
      <c r="E279"/>
      <c r="F279"/>
      <c r="G279"/>
    </row>
    <row r="280" spans="1:7" x14ac:dyDescent="0.3">
      <c r="E280"/>
      <c r="F280"/>
      <c r="G280"/>
    </row>
    <row r="281" spans="1:7" x14ac:dyDescent="0.3">
      <c r="E281"/>
      <c r="F281"/>
      <c r="G281"/>
    </row>
    <row r="282" spans="1:7" x14ac:dyDescent="0.3">
      <c r="E282"/>
      <c r="F282"/>
      <c r="G282"/>
    </row>
    <row r="283" spans="1:7" x14ac:dyDescent="0.3">
      <c r="E283"/>
      <c r="F283"/>
      <c r="G283"/>
    </row>
    <row r="284" spans="1:7" x14ac:dyDescent="0.3">
      <c r="E284"/>
      <c r="F284"/>
      <c r="G284"/>
    </row>
  </sheetData>
  <mergeCells count="4">
    <mergeCell ref="A2:C2"/>
    <mergeCell ref="A3:C3"/>
    <mergeCell ref="A274:C274"/>
    <mergeCell ref="A273:C273"/>
  </mergeCells>
  <phoneticPr fontId="18" type="noConversion"/>
  <pageMargins left="1.2598425196850394" right="0.70866141732283472" top="0.39370078740157483" bottom="0.70866141732283472" header="0.31496062992125984" footer="0.31496062992125984"/>
  <pageSetup paperSize="9" scale="69" fitToHeight="4" orientation="portrait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5" manualBreakCount="5">
    <brk id="53" max="2" man="1"/>
    <brk id="101" max="2" man="1"/>
    <brk id="150" max="2" man="1"/>
    <brk id="205" max="2" man="1"/>
    <brk id="247" max="2" man="1"/>
  </rowBreaks>
  <ignoredErrors>
    <ignoredError sqref="C26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272"/>
  <sheetViews>
    <sheetView showGridLines="0" zoomScale="95" zoomScaleNormal="95" workbookViewId="0">
      <pane ySplit="5" topLeftCell="A6" activePane="bottomLeft" state="frozen"/>
      <selection pane="bottomLeft" activeCell="A5" sqref="A5"/>
    </sheetView>
  </sheetViews>
  <sheetFormatPr defaultColWidth="9.140625" defaultRowHeight="15" x14ac:dyDescent="0.3"/>
  <cols>
    <col min="1" max="1" width="29.42578125" style="3" customWidth="1"/>
    <col min="2" max="2" width="30.7109375" style="1" customWidth="1"/>
    <col min="3" max="3" width="17.42578125" style="2" customWidth="1"/>
    <col min="4" max="4" width="9.140625" style="1"/>
    <col min="5" max="5" width="14.42578125" bestFit="1" customWidth="1"/>
    <col min="6" max="6" width="12.5703125" bestFit="1" customWidth="1"/>
    <col min="7" max="7" width="7" bestFit="1" customWidth="1"/>
    <col min="8" max="16384" width="9.140625" style="1"/>
  </cols>
  <sheetData>
    <row r="1" spans="1:7" x14ac:dyDescent="0.3">
      <c r="E1" s="1"/>
      <c r="F1" s="1"/>
      <c r="G1" s="1"/>
    </row>
    <row r="2" spans="1:7" x14ac:dyDescent="0.3">
      <c r="A2" s="53" t="s">
        <v>0</v>
      </c>
      <c r="B2" s="53"/>
      <c r="C2" s="53"/>
      <c r="D2" s="33"/>
      <c r="E2" s="33"/>
      <c r="F2" s="1"/>
      <c r="G2" s="1"/>
    </row>
    <row r="3" spans="1:7" x14ac:dyDescent="0.3">
      <c r="A3" s="54" t="s">
        <v>1</v>
      </c>
      <c r="B3" s="54"/>
      <c r="C3" s="54"/>
      <c r="D3" s="34"/>
      <c r="E3" s="34"/>
      <c r="F3" s="1"/>
      <c r="G3" s="1"/>
    </row>
    <row r="4" spans="1:7" x14ac:dyDescent="0.3">
      <c r="E4" s="1"/>
      <c r="F4" s="1"/>
      <c r="G4" s="1"/>
    </row>
    <row r="5" spans="1:7" ht="30" customHeight="1" x14ac:dyDescent="0.3">
      <c r="A5" s="8" t="s">
        <v>81</v>
      </c>
      <c r="B5" s="9" t="s">
        <v>82</v>
      </c>
      <c r="C5" s="12">
        <v>2012</v>
      </c>
      <c r="E5" s="1"/>
      <c r="F5" s="1"/>
      <c r="G5" s="1"/>
    </row>
    <row r="6" spans="1:7" x14ac:dyDescent="0.3">
      <c r="A6" s="30" t="s">
        <v>2</v>
      </c>
      <c r="B6" s="21" t="s">
        <v>3</v>
      </c>
      <c r="C6" s="42">
        <v>11518</v>
      </c>
      <c r="E6" s="1"/>
      <c r="F6" s="1"/>
      <c r="G6" s="1"/>
    </row>
    <row r="7" spans="1:7" x14ac:dyDescent="0.3">
      <c r="A7" s="30"/>
      <c r="B7" s="23" t="s">
        <v>78</v>
      </c>
      <c r="C7" s="43">
        <v>6434</v>
      </c>
      <c r="E7" s="1"/>
      <c r="F7" s="1"/>
      <c r="G7" s="1"/>
    </row>
    <row r="8" spans="1:7" x14ac:dyDescent="0.3">
      <c r="A8" s="30"/>
      <c r="B8" s="23" t="s">
        <v>6</v>
      </c>
      <c r="C8" s="43">
        <v>363</v>
      </c>
      <c r="E8" s="1"/>
      <c r="F8" s="1"/>
      <c r="G8" s="1"/>
    </row>
    <row r="9" spans="1:7" x14ac:dyDescent="0.3">
      <c r="A9" s="30"/>
      <c r="B9" s="23" t="s">
        <v>7</v>
      </c>
      <c r="C9" s="43">
        <v>160831</v>
      </c>
      <c r="E9" s="1"/>
      <c r="F9" s="1"/>
      <c r="G9" s="1"/>
    </row>
    <row r="10" spans="1:7" x14ac:dyDescent="0.3">
      <c r="A10" s="30"/>
      <c r="B10" s="23" t="s">
        <v>8</v>
      </c>
      <c r="C10" s="43">
        <v>7931</v>
      </c>
      <c r="E10" s="1"/>
      <c r="F10" s="1"/>
      <c r="G10" s="1"/>
    </row>
    <row r="11" spans="1:7" x14ac:dyDescent="0.3">
      <c r="A11" s="30"/>
      <c r="B11" s="23" t="s">
        <v>9</v>
      </c>
      <c r="C11" s="43">
        <v>5109</v>
      </c>
      <c r="E11" s="1"/>
      <c r="F11" s="1"/>
      <c r="G11" s="1"/>
    </row>
    <row r="12" spans="1:7" x14ac:dyDescent="0.3">
      <c r="A12" s="30"/>
      <c r="B12" s="23" t="s">
        <v>10</v>
      </c>
      <c r="C12" s="43">
        <v>8372</v>
      </c>
      <c r="E12" s="1"/>
      <c r="F12" s="1"/>
      <c r="G12" s="1"/>
    </row>
    <row r="13" spans="1:7" x14ac:dyDescent="0.3">
      <c r="A13" s="30"/>
      <c r="B13" s="23" t="s">
        <v>11</v>
      </c>
      <c r="C13" s="43">
        <v>3411</v>
      </c>
      <c r="E13" s="1"/>
      <c r="F13" s="1"/>
      <c r="G13" s="1"/>
    </row>
    <row r="14" spans="1:7" x14ac:dyDescent="0.3">
      <c r="A14" s="30"/>
      <c r="B14" s="23" t="s">
        <v>12</v>
      </c>
      <c r="C14" s="43">
        <v>21482</v>
      </c>
      <c r="E14" s="1"/>
      <c r="F14" s="1"/>
      <c r="G14" s="1"/>
    </row>
    <row r="15" spans="1:7" x14ac:dyDescent="0.3">
      <c r="A15" s="30"/>
      <c r="B15" s="23" t="s">
        <v>27</v>
      </c>
      <c r="C15" s="43">
        <v>14</v>
      </c>
      <c r="E15" s="1"/>
      <c r="F15" s="1"/>
      <c r="G15" s="1"/>
    </row>
    <row r="16" spans="1:7" x14ac:dyDescent="0.3">
      <c r="A16" s="30"/>
      <c r="B16" s="23" t="s">
        <v>13</v>
      </c>
      <c r="C16" s="43">
        <v>513</v>
      </c>
      <c r="E16" s="1"/>
      <c r="F16" s="1"/>
      <c r="G16" s="1"/>
    </row>
    <row r="17" spans="1:3" s="1" customFormat="1" x14ac:dyDescent="0.3">
      <c r="A17" s="30"/>
      <c r="B17" s="23" t="s">
        <v>14</v>
      </c>
      <c r="C17" s="43">
        <v>6910</v>
      </c>
    </row>
    <row r="18" spans="1:3" s="1" customFormat="1" x14ac:dyDescent="0.3">
      <c r="A18" s="30"/>
      <c r="B18" s="23" t="s">
        <v>15</v>
      </c>
      <c r="C18" s="43">
        <v>7461</v>
      </c>
    </row>
    <row r="19" spans="1:3" s="1" customFormat="1" x14ac:dyDescent="0.3">
      <c r="A19" s="30"/>
      <c r="B19" s="23" t="s">
        <v>28</v>
      </c>
      <c r="C19" s="43">
        <v>1193</v>
      </c>
    </row>
    <row r="20" spans="1:3" s="1" customFormat="1" x14ac:dyDescent="0.3">
      <c r="A20" s="30"/>
      <c r="B20" s="23" t="s">
        <v>29</v>
      </c>
      <c r="C20" s="43">
        <v>755</v>
      </c>
    </row>
    <row r="21" spans="1:3" s="1" customFormat="1" x14ac:dyDescent="0.3">
      <c r="A21" s="30"/>
      <c r="B21" s="23" t="s">
        <v>16</v>
      </c>
      <c r="C21" s="43">
        <v>3827</v>
      </c>
    </row>
    <row r="22" spans="1:3" s="1" customFormat="1" x14ac:dyDescent="0.3">
      <c r="A22" s="30"/>
      <c r="B22" s="23" t="s">
        <v>77</v>
      </c>
      <c r="C22" s="43">
        <v>13266</v>
      </c>
    </row>
    <row r="23" spans="1:3" s="1" customFormat="1" x14ac:dyDescent="0.3">
      <c r="A23" s="30"/>
      <c r="B23" s="23" t="s">
        <v>18</v>
      </c>
      <c r="C23" s="43">
        <v>8804</v>
      </c>
    </row>
    <row r="24" spans="1:3" s="1" customFormat="1" x14ac:dyDescent="0.3">
      <c r="A24" s="30"/>
      <c r="B24" s="25" t="s">
        <v>66</v>
      </c>
      <c r="C24" s="44">
        <v>24</v>
      </c>
    </row>
    <row r="25" spans="1:3" s="1" customFormat="1" x14ac:dyDescent="0.3">
      <c r="A25" s="31"/>
      <c r="B25" s="13" t="s">
        <v>83</v>
      </c>
      <c r="C25" s="40">
        <f>SUM(C6:C24)</f>
        <v>268218</v>
      </c>
    </row>
    <row r="26" spans="1:3" s="1" customFormat="1" x14ac:dyDescent="0.3">
      <c r="A26" s="30" t="s">
        <v>19</v>
      </c>
      <c r="B26" s="21" t="s">
        <v>20</v>
      </c>
      <c r="C26" s="42">
        <v>10538</v>
      </c>
    </row>
    <row r="27" spans="1:3" s="1" customFormat="1" x14ac:dyDescent="0.3">
      <c r="A27" s="30"/>
      <c r="B27" s="23" t="s">
        <v>21</v>
      </c>
      <c r="C27" s="43">
        <v>9484</v>
      </c>
    </row>
    <row r="28" spans="1:3" s="1" customFormat="1" x14ac:dyDescent="0.3">
      <c r="A28" s="30"/>
      <c r="B28" s="23" t="s">
        <v>3</v>
      </c>
      <c r="C28" s="43">
        <v>9121</v>
      </c>
    </row>
    <row r="29" spans="1:3" s="1" customFormat="1" x14ac:dyDescent="0.3">
      <c r="A29" s="30"/>
      <c r="B29" s="23" t="s">
        <v>78</v>
      </c>
      <c r="C29" s="43">
        <v>33495</v>
      </c>
    </row>
    <row r="30" spans="1:3" s="1" customFormat="1" x14ac:dyDescent="0.3">
      <c r="A30" s="30"/>
      <c r="B30" s="23" t="s">
        <v>22</v>
      </c>
      <c r="C30" s="43">
        <v>9627</v>
      </c>
    </row>
    <row r="31" spans="1:3" s="1" customFormat="1" x14ac:dyDescent="0.3">
      <c r="A31" s="30"/>
      <c r="B31" s="23" t="s">
        <v>5</v>
      </c>
      <c r="C31" s="43">
        <v>268</v>
      </c>
    </row>
    <row r="32" spans="1:3" s="1" customFormat="1" x14ac:dyDescent="0.3">
      <c r="A32" s="30"/>
      <c r="B32" s="23" t="s">
        <v>7</v>
      </c>
      <c r="C32" s="43">
        <v>79736</v>
      </c>
    </row>
    <row r="33" spans="1:3" s="1" customFormat="1" x14ac:dyDescent="0.3">
      <c r="A33" s="30"/>
      <c r="B33" s="23" t="s">
        <v>8</v>
      </c>
      <c r="C33" s="43">
        <v>41742</v>
      </c>
    </row>
    <row r="34" spans="1:3" s="1" customFormat="1" x14ac:dyDescent="0.3">
      <c r="A34" s="30"/>
      <c r="B34" s="23" t="s">
        <v>9</v>
      </c>
      <c r="C34" s="43">
        <v>25437</v>
      </c>
    </row>
    <row r="35" spans="1:3" s="1" customFormat="1" x14ac:dyDescent="0.3">
      <c r="A35" s="30"/>
      <c r="B35" s="23" t="s">
        <v>54</v>
      </c>
      <c r="C35" s="43">
        <v>1</v>
      </c>
    </row>
    <row r="36" spans="1:3" s="1" customFormat="1" x14ac:dyDescent="0.3">
      <c r="A36" s="30"/>
      <c r="B36" s="23" t="s">
        <v>23</v>
      </c>
      <c r="C36" s="43">
        <v>2464</v>
      </c>
    </row>
    <row r="37" spans="1:3" s="1" customFormat="1" x14ac:dyDescent="0.3">
      <c r="A37" s="30"/>
      <c r="B37" s="23" t="s">
        <v>10</v>
      </c>
      <c r="C37" s="43">
        <v>7667</v>
      </c>
    </row>
    <row r="38" spans="1:3" s="1" customFormat="1" x14ac:dyDescent="0.3">
      <c r="A38" s="30"/>
      <c r="B38" s="23" t="s">
        <v>11</v>
      </c>
      <c r="C38" s="43">
        <v>8275</v>
      </c>
    </row>
    <row r="39" spans="1:3" s="1" customFormat="1" x14ac:dyDescent="0.3">
      <c r="A39" s="30"/>
      <c r="B39" s="23" t="s">
        <v>24</v>
      </c>
      <c r="C39" s="43">
        <v>44423</v>
      </c>
    </row>
    <row r="40" spans="1:3" s="1" customFormat="1" x14ac:dyDescent="0.3">
      <c r="A40" s="30"/>
      <c r="B40" s="23" t="s">
        <v>25</v>
      </c>
      <c r="C40" s="43">
        <v>848</v>
      </c>
    </row>
    <row r="41" spans="1:3" s="1" customFormat="1" x14ac:dyDescent="0.3">
      <c r="A41" s="30"/>
      <c r="B41" s="23" t="s">
        <v>26</v>
      </c>
      <c r="C41" s="43">
        <v>6184</v>
      </c>
    </row>
    <row r="42" spans="1:3" s="1" customFormat="1" x14ac:dyDescent="0.3">
      <c r="A42" s="30"/>
      <c r="B42" s="23" t="s">
        <v>13</v>
      </c>
      <c r="C42" s="43">
        <v>10234</v>
      </c>
    </row>
    <row r="43" spans="1:3" s="1" customFormat="1" x14ac:dyDescent="0.3">
      <c r="A43" s="30"/>
      <c r="B43" s="23" t="s">
        <v>14</v>
      </c>
      <c r="C43" s="43">
        <v>31091</v>
      </c>
    </row>
    <row r="44" spans="1:3" s="1" customFormat="1" x14ac:dyDescent="0.3">
      <c r="A44" s="30"/>
      <c r="B44" s="23" t="s">
        <v>15</v>
      </c>
      <c r="C44" s="43">
        <v>23831</v>
      </c>
    </row>
    <row r="45" spans="1:3" s="1" customFormat="1" x14ac:dyDescent="0.3">
      <c r="A45" s="30"/>
      <c r="B45" s="23" t="s">
        <v>28</v>
      </c>
      <c r="C45" s="43">
        <v>6035</v>
      </c>
    </row>
    <row r="46" spans="1:3" s="1" customFormat="1" x14ac:dyDescent="0.3">
      <c r="A46" s="30"/>
      <c r="B46" s="23" t="s">
        <v>29</v>
      </c>
      <c r="C46" s="43">
        <v>2635</v>
      </c>
    </row>
    <row r="47" spans="1:3" s="1" customFormat="1" x14ac:dyDescent="0.3">
      <c r="A47" s="30"/>
      <c r="B47" s="23" t="s">
        <v>16</v>
      </c>
      <c r="C47" s="43">
        <v>4948</v>
      </c>
    </row>
    <row r="48" spans="1:3" s="1" customFormat="1" x14ac:dyDescent="0.3">
      <c r="A48" s="30"/>
      <c r="B48" s="23" t="s">
        <v>31</v>
      </c>
      <c r="C48" s="43">
        <v>233</v>
      </c>
    </row>
    <row r="49" spans="1:7" x14ac:dyDescent="0.3">
      <c r="A49" s="30"/>
      <c r="B49" s="23" t="s">
        <v>17</v>
      </c>
      <c r="C49" s="43">
        <v>28095</v>
      </c>
      <c r="E49" s="1"/>
      <c r="F49" s="1"/>
      <c r="G49" s="1"/>
    </row>
    <row r="50" spans="1:7" x14ac:dyDescent="0.3">
      <c r="A50" s="30"/>
      <c r="B50" s="23" t="s">
        <v>18</v>
      </c>
      <c r="C50" s="43">
        <v>31885</v>
      </c>
      <c r="E50" s="1"/>
      <c r="F50" s="1"/>
      <c r="G50" s="1"/>
    </row>
    <row r="51" spans="1:7" x14ac:dyDescent="0.3">
      <c r="A51" s="30"/>
      <c r="B51" s="25" t="s">
        <v>66</v>
      </c>
      <c r="C51" s="44">
        <v>3</v>
      </c>
      <c r="E51" s="1"/>
      <c r="F51" s="1"/>
      <c r="G51" s="1"/>
    </row>
    <row r="52" spans="1:7" x14ac:dyDescent="0.3">
      <c r="A52" s="31"/>
      <c r="B52" s="13" t="s">
        <v>83</v>
      </c>
      <c r="C52" s="40">
        <f>SUM(C26:C51)</f>
        <v>428300</v>
      </c>
      <c r="E52" s="1"/>
      <c r="F52" s="1"/>
      <c r="G52" s="1"/>
    </row>
    <row r="53" spans="1:7" x14ac:dyDescent="0.3">
      <c r="A53" s="30" t="s">
        <v>32</v>
      </c>
      <c r="B53" s="21" t="s">
        <v>20</v>
      </c>
      <c r="C53" s="42">
        <v>29883</v>
      </c>
    </row>
    <row r="54" spans="1:7" x14ac:dyDescent="0.3">
      <c r="A54" s="30"/>
      <c r="B54" s="23" t="s">
        <v>21</v>
      </c>
      <c r="C54" s="43">
        <v>6114</v>
      </c>
    </row>
    <row r="55" spans="1:7" x14ac:dyDescent="0.3">
      <c r="A55" s="30"/>
      <c r="B55" s="23" t="s">
        <v>33</v>
      </c>
      <c r="C55" s="43">
        <v>8554</v>
      </c>
    </row>
    <row r="56" spans="1:7" x14ac:dyDescent="0.3">
      <c r="A56" s="30"/>
      <c r="B56" s="23" t="s">
        <v>3</v>
      </c>
      <c r="C56" s="43">
        <v>4378</v>
      </c>
    </row>
    <row r="57" spans="1:7" x14ac:dyDescent="0.3">
      <c r="A57" s="30"/>
      <c r="B57" s="23" t="s">
        <v>78</v>
      </c>
      <c r="C57" s="43">
        <v>9796</v>
      </c>
    </row>
    <row r="58" spans="1:7" x14ac:dyDescent="0.3">
      <c r="A58" s="30"/>
      <c r="B58" s="23" t="s">
        <v>7</v>
      </c>
      <c r="C58" s="43">
        <v>10598</v>
      </c>
    </row>
    <row r="59" spans="1:7" x14ac:dyDescent="0.3">
      <c r="A59" s="30"/>
      <c r="B59" s="23" t="s">
        <v>8</v>
      </c>
      <c r="C59" s="43">
        <v>18469</v>
      </c>
    </row>
    <row r="60" spans="1:7" x14ac:dyDescent="0.3">
      <c r="A60" s="30"/>
      <c r="B60" s="23" t="s">
        <v>9</v>
      </c>
      <c r="C60" s="43">
        <v>18674</v>
      </c>
    </row>
    <row r="61" spans="1:7" x14ac:dyDescent="0.3">
      <c r="A61" s="30"/>
      <c r="B61" s="23" t="s">
        <v>23</v>
      </c>
      <c r="C61" s="43">
        <v>836</v>
      </c>
    </row>
    <row r="62" spans="1:7" x14ac:dyDescent="0.3">
      <c r="A62" s="30"/>
      <c r="B62" s="23" t="s">
        <v>10</v>
      </c>
      <c r="C62" s="43">
        <v>2813</v>
      </c>
    </row>
    <row r="63" spans="1:7" x14ac:dyDescent="0.3">
      <c r="A63" s="30"/>
      <c r="B63" s="23" t="s">
        <v>11</v>
      </c>
      <c r="C63" s="43">
        <v>1933</v>
      </c>
    </row>
    <row r="64" spans="1:7" x14ac:dyDescent="0.3">
      <c r="A64" s="30"/>
      <c r="B64" s="23" t="s">
        <v>25</v>
      </c>
      <c r="C64" s="43">
        <v>503</v>
      </c>
    </row>
    <row r="65" spans="1:3" x14ac:dyDescent="0.3">
      <c r="A65" s="30"/>
      <c r="B65" s="23" t="s">
        <v>36</v>
      </c>
      <c r="C65" s="43">
        <v>2810</v>
      </c>
    </row>
    <row r="66" spans="1:3" x14ac:dyDescent="0.3">
      <c r="A66" s="30"/>
      <c r="B66" s="23" t="s">
        <v>13</v>
      </c>
      <c r="C66" s="43">
        <v>146</v>
      </c>
    </row>
    <row r="67" spans="1:3" x14ac:dyDescent="0.3">
      <c r="A67" s="30"/>
      <c r="B67" s="23" t="s">
        <v>14</v>
      </c>
      <c r="C67" s="43">
        <v>8182</v>
      </c>
    </row>
    <row r="68" spans="1:3" x14ac:dyDescent="0.3">
      <c r="A68" s="30"/>
      <c r="B68" s="23" t="s">
        <v>15</v>
      </c>
      <c r="C68" s="43">
        <v>10857</v>
      </c>
    </row>
    <row r="69" spans="1:3" x14ac:dyDescent="0.3">
      <c r="A69" s="30"/>
      <c r="B69" s="23" t="s">
        <v>28</v>
      </c>
      <c r="C69" s="43">
        <v>1173</v>
      </c>
    </row>
    <row r="70" spans="1:3" x14ac:dyDescent="0.3">
      <c r="A70" s="30"/>
      <c r="B70" s="23" t="s">
        <v>29</v>
      </c>
      <c r="C70" s="43">
        <v>2306</v>
      </c>
    </row>
    <row r="71" spans="1:3" x14ac:dyDescent="0.3">
      <c r="A71" s="30"/>
      <c r="B71" s="23" t="s">
        <v>30</v>
      </c>
      <c r="C71" s="43">
        <v>1454</v>
      </c>
    </row>
    <row r="72" spans="1:3" x14ac:dyDescent="0.3">
      <c r="A72" s="30"/>
      <c r="B72" s="23" t="s">
        <v>77</v>
      </c>
      <c r="C72" s="43">
        <v>3331</v>
      </c>
    </row>
    <row r="73" spans="1:3" x14ac:dyDescent="0.3">
      <c r="A73" s="30"/>
      <c r="B73" s="23" t="s">
        <v>18</v>
      </c>
      <c r="C73" s="43">
        <v>36577</v>
      </c>
    </row>
    <row r="74" spans="1:3" x14ac:dyDescent="0.3">
      <c r="A74" s="30"/>
      <c r="B74" s="23" t="s">
        <v>34</v>
      </c>
      <c r="C74" s="43">
        <v>1950</v>
      </c>
    </row>
    <row r="75" spans="1:3" x14ac:dyDescent="0.3">
      <c r="A75" s="30"/>
      <c r="B75" s="25" t="s">
        <v>66</v>
      </c>
      <c r="C75" s="44">
        <v>2</v>
      </c>
    </row>
    <row r="76" spans="1:3" x14ac:dyDescent="0.3">
      <c r="A76" s="31"/>
      <c r="B76" s="13" t="s">
        <v>83</v>
      </c>
      <c r="C76" s="40">
        <f>SUM(C53:C75)</f>
        <v>181339</v>
      </c>
    </row>
    <row r="77" spans="1:3" x14ac:dyDescent="0.3">
      <c r="A77" s="30" t="s">
        <v>35</v>
      </c>
      <c r="B77" s="21" t="s">
        <v>20</v>
      </c>
      <c r="C77" s="42">
        <v>1749</v>
      </c>
    </row>
    <row r="78" spans="1:3" x14ac:dyDescent="0.3">
      <c r="A78" s="30"/>
      <c r="B78" s="23" t="s">
        <v>21</v>
      </c>
      <c r="C78" s="43">
        <v>13918</v>
      </c>
    </row>
    <row r="79" spans="1:3" x14ac:dyDescent="0.3">
      <c r="A79" s="30"/>
      <c r="B79" s="23" t="s">
        <v>33</v>
      </c>
      <c r="C79" s="43">
        <v>10562</v>
      </c>
    </row>
    <row r="80" spans="1:3" x14ac:dyDescent="0.3">
      <c r="A80" s="30"/>
      <c r="B80" s="23" t="s">
        <v>3</v>
      </c>
      <c r="C80" s="43">
        <v>19</v>
      </c>
    </row>
    <row r="81" spans="1:6" x14ac:dyDescent="0.3">
      <c r="A81" s="30"/>
      <c r="B81" s="23" t="s">
        <v>78</v>
      </c>
      <c r="C81" s="43">
        <v>4201</v>
      </c>
    </row>
    <row r="82" spans="1:6" x14ac:dyDescent="0.3">
      <c r="A82" s="30"/>
      <c r="B82" s="23" t="s">
        <v>7</v>
      </c>
      <c r="C82" s="43">
        <v>3</v>
      </c>
    </row>
    <row r="83" spans="1:6" x14ac:dyDescent="0.3">
      <c r="A83" s="30"/>
      <c r="B83" s="23" t="s">
        <v>8</v>
      </c>
      <c r="C83" s="43">
        <v>1499</v>
      </c>
    </row>
    <row r="84" spans="1:6" x14ac:dyDescent="0.3">
      <c r="A84" s="30"/>
      <c r="B84" s="23" t="s">
        <v>9</v>
      </c>
      <c r="C84" s="43">
        <v>5770</v>
      </c>
    </row>
    <row r="85" spans="1:6" x14ac:dyDescent="0.3">
      <c r="A85" s="30"/>
      <c r="B85" s="23" t="s">
        <v>23</v>
      </c>
      <c r="C85" s="43">
        <v>56</v>
      </c>
    </row>
    <row r="86" spans="1:6" x14ac:dyDescent="0.3">
      <c r="A86" s="30"/>
      <c r="B86" s="23" t="s">
        <v>10</v>
      </c>
      <c r="C86" s="43">
        <v>1570</v>
      </c>
    </row>
    <row r="87" spans="1:6" x14ac:dyDescent="0.3">
      <c r="A87" s="30"/>
      <c r="B87" s="23" t="s">
        <v>24</v>
      </c>
      <c r="C87" s="43">
        <v>9198</v>
      </c>
    </row>
    <row r="88" spans="1:6" x14ac:dyDescent="0.3">
      <c r="A88" s="30"/>
      <c r="B88" s="23" t="s">
        <v>25</v>
      </c>
      <c r="C88" s="43">
        <v>367</v>
      </c>
    </row>
    <row r="89" spans="1:6" x14ac:dyDescent="0.3">
      <c r="A89" s="30"/>
      <c r="B89" s="23" t="s">
        <v>36</v>
      </c>
      <c r="C89" s="43">
        <v>7812</v>
      </c>
      <c r="F89" s="6"/>
    </row>
    <row r="90" spans="1:6" x14ac:dyDescent="0.3">
      <c r="A90" s="30"/>
      <c r="B90" s="23" t="s">
        <v>76</v>
      </c>
      <c r="C90" s="43">
        <v>3</v>
      </c>
    </row>
    <row r="91" spans="1:6" x14ac:dyDescent="0.3">
      <c r="A91" s="30"/>
      <c r="B91" s="23" t="s">
        <v>14</v>
      </c>
      <c r="C91" s="43">
        <v>6534</v>
      </c>
    </row>
    <row r="92" spans="1:6" x14ac:dyDescent="0.3">
      <c r="A92" s="30"/>
      <c r="B92" s="23" t="s">
        <v>15</v>
      </c>
      <c r="C92" s="43">
        <v>702</v>
      </c>
    </row>
    <row r="93" spans="1:6" x14ac:dyDescent="0.3">
      <c r="A93" s="30"/>
      <c r="B93" s="23" t="s">
        <v>37</v>
      </c>
      <c r="C93" s="43">
        <v>28</v>
      </c>
    </row>
    <row r="94" spans="1:6" x14ac:dyDescent="0.3">
      <c r="A94" s="30"/>
      <c r="B94" s="23" t="s">
        <v>28</v>
      </c>
      <c r="C94" s="43">
        <v>228</v>
      </c>
    </row>
    <row r="95" spans="1:6" x14ac:dyDescent="0.3">
      <c r="A95" s="30"/>
      <c r="B95" s="23" t="s">
        <v>29</v>
      </c>
      <c r="C95" s="43">
        <v>425</v>
      </c>
    </row>
    <row r="96" spans="1:6" x14ac:dyDescent="0.3">
      <c r="A96" s="30"/>
      <c r="B96" s="23" t="s">
        <v>30</v>
      </c>
      <c r="C96" s="43">
        <v>626</v>
      </c>
    </row>
    <row r="97" spans="1:6" x14ac:dyDescent="0.3">
      <c r="A97" s="30"/>
      <c r="B97" s="23" t="s">
        <v>77</v>
      </c>
      <c r="C97" s="43">
        <v>1066</v>
      </c>
    </row>
    <row r="98" spans="1:6" x14ac:dyDescent="0.3">
      <c r="A98" s="30"/>
      <c r="B98" s="23" t="s">
        <v>18</v>
      </c>
      <c r="C98" s="43">
        <v>10504</v>
      </c>
    </row>
    <row r="99" spans="1:6" x14ac:dyDescent="0.3">
      <c r="A99" s="30"/>
      <c r="B99" s="25" t="s">
        <v>66</v>
      </c>
      <c r="C99" s="44">
        <v>7669</v>
      </c>
    </row>
    <row r="100" spans="1:6" x14ac:dyDescent="0.3">
      <c r="A100" s="31"/>
      <c r="B100" s="13" t="s">
        <v>83</v>
      </c>
      <c r="C100" s="40">
        <f>SUM(C77:C99)</f>
        <v>84509</v>
      </c>
    </row>
    <row r="101" spans="1:6" x14ac:dyDescent="0.3">
      <c r="A101" s="30" t="s">
        <v>38</v>
      </c>
      <c r="B101" s="21" t="s">
        <v>21</v>
      </c>
      <c r="C101" s="42">
        <v>5281</v>
      </c>
    </row>
    <row r="102" spans="1:6" x14ac:dyDescent="0.3">
      <c r="A102" s="30"/>
      <c r="B102" s="23" t="s">
        <v>33</v>
      </c>
      <c r="C102" s="43">
        <v>6885</v>
      </c>
    </row>
    <row r="103" spans="1:6" x14ac:dyDescent="0.3">
      <c r="A103" s="30"/>
      <c r="B103" s="23" t="s">
        <v>78</v>
      </c>
      <c r="C103" s="43">
        <v>10</v>
      </c>
    </row>
    <row r="104" spans="1:6" x14ac:dyDescent="0.3">
      <c r="A104" s="30"/>
      <c r="B104" s="23" t="s">
        <v>10</v>
      </c>
      <c r="C104" s="43">
        <v>55</v>
      </c>
    </row>
    <row r="105" spans="1:6" x14ac:dyDescent="0.3">
      <c r="A105" s="30"/>
      <c r="B105" s="23" t="s">
        <v>65</v>
      </c>
      <c r="C105" s="43">
        <v>1064</v>
      </c>
    </row>
    <row r="106" spans="1:6" x14ac:dyDescent="0.3">
      <c r="A106" s="30"/>
      <c r="B106" s="23" t="s">
        <v>24</v>
      </c>
      <c r="C106" s="43">
        <v>771</v>
      </c>
      <c r="F106" s="6"/>
    </row>
    <row r="107" spans="1:6" x14ac:dyDescent="0.3">
      <c r="A107" s="30"/>
      <c r="B107" s="23" t="s">
        <v>36</v>
      </c>
      <c r="C107" s="43">
        <v>4134</v>
      </c>
    </row>
    <row r="108" spans="1:6" x14ac:dyDescent="0.3">
      <c r="A108" s="30"/>
      <c r="B108" s="23" t="s">
        <v>76</v>
      </c>
      <c r="C108" s="43">
        <v>11</v>
      </c>
      <c r="F108" s="6"/>
    </row>
    <row r="109" spans="1:6" x14ac:dyDescent="0.3">
      <c r="A109" s="30"/>
      <c r="B109" s="23" t="s">
        <v>37</v>
      </c>
      <c r="C109" s="43">
        <v>14</v>
      </c>
    </row>
    <row r="110" spans="1:6" x14ac:dyDescent="0.3">
      <c r="A110" s="30"/>
      <c r="B110" s="23" t="s">
        <v>77</v>
      </c>
      <c r="C110" s="43">
        <v>49</v>
      </c>
    </row>
    <row r="111" spans="1:6" x14ac:dyDescent="0.3">
      <c r="A111" s="30"/>
      <c r="B111" s="23" t="s">
        <v>34</v>
      </c>
      <c r="C111" s="43">
        <v>1353</v>
      </c>
    </row>
    <row r="112" spans="1:6" x14ac:dyDescent="0.3">
      <c r="A112" s="30"/>
      <c r="B112" s="25" t="s">
        <v>66</v>
      </c>
      <c r="C112" s="44">
        <v>8</v>
      </c>
    </row>
    <row r="113" spans="1:6" x14ac:dyDescent="0.3">
      <c r="A113" s="31"/>
      <c r="B113" s="13" t="s">
        <v>83</v>
      </c>
      <c r="C113" s="40">
        <f>SUM(C101:C112)</f>
        <v>19635</v>
      </c>
    </row>
    <row r="114" spans="1:6" x14ac:dyDescent="0.3">
      <c r="A114" s="30" t="s">
        <v>39</v>
      </c>
      <c r="B114" s="21" t="s">
        <v>20</v>
      </c>
      <c r="C114" s="42">
        <v>1</v>
      </c>
    </row>
    <row r="115" spans="1:6" x14ac:dyDescent="0.3">
      <c r="A115" s="30"/>
      <c r="B115" s="23" t="s">
        <v>40</v>
      </c>
      <c r="C115" s="43">
        <v>36</v>
      </c>
    </row>
    <row r="116" spans="1:6" x14ac:dyDescent="0.3">
      <c r="A116" s="30"/>
      <c r="B116" s="23" t="s">
        <v>21</v>
      </c>
      <c r="C116" s="43">
        <v>255</v>
      </c>
    </row>
    <row r="117" spans="1:6" x14ac:dyDescent="0.3">
      <c r="A117" s="30"/>
      <c r="B117" s="23" t="s">
        <v>33</v>
      </c>
      <c r="C117" s="43">
        <v>248</v>
      </c>
    </row>
    <row r="118" spans="1:6" x14ac:dyDescent="0.3">
      <c r="A118" s="30"/>
      <c r="B118" s="23" t="s">
        <v>41</v>
      </c>
      <c r="C118" s="43">
        <v>249</v>
      </c>
    </row>
    <row r="119" spans="1:6" x14ac:dyDescent="0.3">
      <c r="A119" s="30"/>
      <c r="B119" s="23" t="s">
        <v>67</v>
      </c>
      <c r="C119" s="43">
        <v>138</v>
      </c>
    </row>
    <row r="120" spans="1:6" x14ac:dyDescent="0.3">
      <c r="A120" s="30"/>
      <c r="B120" s="23" t="s">
        <v>42</v>
      </c>
      <c r="C120" s="43">
        <v>60</v>
      </c>
    </row>
    <row r="121" spans="1:6" x14ac:dyDescent="0.3">
      <c r="A121" s="30"/>
      <c r="B121" s="23" t="s">
        <v>43</v>
      </c>
      <c r="C121" s="43">
        <v>19</v>
      </c>
    </row>
    <row r="122" spans="1:6" x14ac:dyDescent="0.3">
      <c r="A122" s="30"/>
      <c r="B122" s="23" t="s">
        <v>36</v>
      </c>
      <c r="C122" s="43">
        <v>324</v>
      </c>
    </row>
    <row r="123" spans="1:6" x14ac:dyDescent="0.3">
      <c r="A123" s="30"/>
      <c r="B123" s="23" t="s">
        <v>44</v>
      </c>
      <c r="C123" s="43">
        <v>598</v>
      </c>
    </row>
    <row r="124" spans="1:6" x14ac:dyDescent="0.3">
      <c r="A124" s="30"/>
      <c r="B124" s="23" t="s">
        <v>77</v>
      </c>
      <c r="C124" s="43">
        <v>3</v>
      </c>
    </row>
    <row r="125" spans="1:6" x14ac:dyDescent="0.3">
      <c r="A125" s="30"/>
      <c r="B125" s="23" t="s">
        <v>18</v>
      </c>
      <c r="C125" s="43">
        <v>35</v>
      </c>
      <c r="F125" s="6"/>
    </row>
    <row r="126" spans="1:6" x14ac:dyDescent="0.3">
      <c r="A126" s="30"/>
      <c r="B126" s="25" t="s">
        <v>66</v>
      </c>
      <c r="C126" s="44">
        <v>24</v>
      </c>
    </row>
    <row r="127" spans="1:6" x14ac:dyDescent="0.3">
      <c r="A127" s="31"/>
      <c r="B127" s="13" t="s">
        <v>83</v>
      </c>
      <c r="C127" s="40">
        <f>SUM(C114:C126)</f>
        <v>1990</v>
      </c>
    </row>
    <row r="128" spans="1:6" x14ac:dyDescent="0.3">
      <c r="A128" s="30" t="s">
        <v>46</v>
      </c>
      <c r="B128" s="21" t="s">
        <v>20</v>
      </c>
      <c r="C128" s="42">
        <v>2</v>
      </c>
    </row>
    <row r="129" spans="1:6" x14ac:dyDescent="0.3">
      <c r="A129" s="30"/>
      <c r="B129" s="23" t="s">
        <v>21</v>
      </c>
      <c r="C129" s="43">
        <v>357</v>
      </c>
    </row>
    <row r="130" spans="1:6" x14ac:dyDescent="0.3">
      <c r="A130" s="30"/>
      <c r="B130" s="23" t="s">
        <v>33</v>
      </c>
      <c r="C130" s="43">
        <v>591</v>
      </c>
    </row>
    <row r="131" spans="1:6" x14ac:dyDescent="0.3">
      <c r="A131" s="30"/>
      <c r="B131" s="23" t="s">
        <v>3</v>
      </c>
      <c r="C131" s="43">
        <v>49</v>
      </c>
    </row>
    <row r="132" spans="1:6" x14ac:dyDescent="0.3">
      <c r="A132" s="30"/>
      <c r="B132" s="23" t="s">
        <v>23</v>
      </c>
      <c r="C132" s="43">
        <v>58</v>
      </c>
    </row>
    <row r="133" spans="1:6" x14ac:dyDescent="0.3">
      <c r="A133" s="30"/>
      <c r="B133" s="23" t="s">
        <v>10</v>
      </c>
      <c r="C133" s="43">
        <v>354</v>
      </c>
    </row>
    <row r="134" spans="1:6" x14ac:dyDescent="0.3">
      <c r="A134" s="30"/>
      <c r="B134" s="23" t="s">
        <v>24</v>
      </c>
      <c r="C134" s="43">
        <v>218</v>
      </c>
    </row>
    <row r="135" spans="1:6" x14ac:dyDescent="0.3">
      <c r="A135" s="30"/>
      <c r="B135" s="23" t="s">
        <v>48</v>
      </c>
      <c r="C135" s="43">
        <v>29</v>
      </c>
    </row>
    <row r="136" spans="1:6" x14ac:dyDescent="0.3">
      <c r="A136" s="30"/>
      <c r="B136" s="23" t="s">
        <v>43</v>
      </c>
      <c r="C136" s="43">
        <v>96</v>
      </c>
    </row>
    <row r="137" spans="1:6" x14ac:dyDescent="0.3">
      <c r="A137" s="30"/>
      <c r="B137" s="23" t="s">
        <v>25</v>
      </c>
      <c r="C137" s="43">
        <v>97</v>
      </c>
    </row>
    <row r="138" spans="1:6" x14ac:dyDescent="0.3">
      <c r="A138" s="30"/>
      <c r="B138" s="23" t="s">
        <v>36</v>
      </c>
      <c r="C138" s="43">
        <v>912</v>
      </c>
    </row>
    <row r="139" spans="1:6" x14ac:dyDescent="0.3">
      <c r="A139" s="30"/>
      <c r="B139" s="23" t="s">
        <v>76</v>
      </c>
      <c r="C139" s="43">
        <v>30</v>
      </c>
      <c r="F139" s="6"/>
    </row>
    <row r="140" spans="1:6" x14ac:dyDescent="0.3">
      <c r="A140" s="30"/>
      <c r="B140" s="23" t="s">
        <v>14</v>
      </c>
      <c r="C140" s="43">
        <v>393</v>
      </c>
    </row>
    <row r="141" spans="1:6" x14ac:dyDescent="0.3">
      <c r="A141" s="30"/>
      <c r="B141" s="23" t="s">
        <v>44</v>
      </c>
      <c r="C141" s="43">
        <v>828</v>
      </c>
    </row>
    <row r="142" spans="1:6" x14ac:dyDescent="0.3">
      <c r="A142" s="30"/>
      <c r="B142" s="23" t="s">
        <v>15</v>
      </c>
      <c r="C142" s="43">
        <v>118</v>
      </c>
    </row>
    <row r="143" spans="1:6" x14ac:dyDescent="0.3">
      <c r="A143" s="30"/>
      <c r="B143" s="23" t="s">
        <v>30</v>
      </c>
      <c r="C143" s="43">
        <v>21</v>
      </c>
    </row>
    <row r="144" spans="1:6" x14ac:dyDescent="0.3">
      <c r="A144" s="30"/>
      <c r="B144" s="23" t="s">
        <v>77</v>
      </c>
      <c r="C144" s="43">
        <v>211</v>
      </c>
    </row>
    <row r="145" spans="1:3" x14ac:dyDescent="0.3">
      <c r="A145" s="30"/>
      <c r="B145" s="23" t="s">
        <v>18</v>
      </c>
      <c r="C145" s="43">
        <v>68</v>
      </c>
    </row>
    <row r="146" spans="1:3" x14ac:dyDescent="0.3">
      <c r="A146" s="30"/>
      <c r="B146" s="25" t="s">
        <v>66</v>
      </c>
      <c r="C146" s="44">
        <v>22</v>
      </c>
    </row>
    <row r="147" spans="1:3" x14ac:dyDescent="0.3">
      <c r="A147" s="31"/>
      <c r="B147" s="13" t="s">
        <v>83</v>
      </c>
      <c r="C147" s="40">
        <f>SUM(C128:C146)</f>
        <v>4454</v>
      </c>
    </row>
    <row r="148" spans="1:3" x14ac:dyDescent="0.3">
      <c r="A148" s="30" t="s">
        <v>50</v>
      </c>
      <c r="B148" s="21" t="s">
        <v>5</v>
      </c>
      <c r="C148" s="42">
        <v>1145</v>
      </c>
    </row>
    <row r="149" spans="1:3" x14ac:dyDescent="0.3">
      <c r="A149" s="30"/>
      <c r="B149" s="23" t="s">
        <v>7</v>
      </c>
      <c r="C149" s="43">
        <v>4805</v>
      </c>
    </row>
    <row r="150" spans="1:3" x14ac:dyDescent="0.3">
      <c r="A150" s="30"/>
      <c r="B150" s="23" t="s">
        <v>9</v>
      </c>
      <c r="C150" s="43">
        <v>340</v>
      </c>
    </row>
    <row r="151" spans="1:3" x14ac:dyDescent="0.3">
      <c r="A151" s="30"/>
      <c r="B151" s="23" t="s">
        <v>51</v>
      </c>
      <c r="C151" s="43">
        <v>70</v>
      </c>
    </row>
    <row r="152" spans="1:3" x14ac:dyDescent="0.3">
      <c r="A152" s="30"/>
      <c r="B152" s="23" t="s">
        <v>26</v>
      </c>
      <c r="C152" s="43">
        <v>11652</v>
      </c>
    </row>
    <row r="153" spans="1:3" x14ac:dyDescent="0.3">
      <c r="A153" s="30"/>
      <c r="B153" s="23" t="s">
        <v>76</v>
      </c>
      <c r="C153" s="43">
        <v>12156</v>
      </c>
    </row>
    <row r="154" spans="1:3" x14ac:dyDescent="0.3">
      <c r="A154" s="30"/>
      <c r="B154" s="23" t="s">
        <v>29</v>
      </c>
      <c r="C154" s="43">
        <v>2895</v>
      </c>
    </row>
    <row r="155" spans="1:3" x14ac:dyDescent="0.3">
      <c r="A155" s="30"/>
      <c r="B155" s="23" t="s">
        <v>16</v>
      </c>
      <c r="C155" s="43">
        <v>4317</v>
      </c>
    </row>
    <row r="156" spans="1:3" x14ac:dyDescent="0.3">
      <c r="A156" s="30"/>
      <c r="B156" s="25" t="s">
        <v>77</v>
      </c>
      <c r="C156" s="44">
        <v>564</v>
      </c>
    </row>
    <row r="157" spans="1:3" x14ac:dyDescent="0.3">
      <c r="A157" s="31"/>
      <c r="B157" s="13" t="s">
        <v>83</v>
      </c>
      <c r="C157" s="40">
        <f>SUM(C148:C156)</f>
        <v>37944</v>
      </c>
    </row>
    <row r="158" spans="1:3" x14ac:dyDescent="0.3">
      <c r="A158" s="30" t="s">
        <v>53</v>
      </c>
      <c r="B158" s="21" t="s">
        <v>21</v>
      </c>
      <c r="C158" s="42">
        <v>9653</v>
      </c>
    </row>
    <row r="159" spans="1:3" x14ac:dyDescent="0.3">
      <c r="A159" s="30"/>
      <c r="B159" s="23" t="s">
        <v>33</v>
      </c>
      <c r="C159" s="43">
        <v>6559</v>
      </c>
    </row>
    <row r="160" spans="1:3" x14ac:dyDescent="0.3">
      <c r="A160" s="30"/>
      <c r="B160" s="23" t="s">
        <v>78</v>
      </c>
      <c r="C160" s="43">
        <v>1487</v>
      </c>
    </row>
    <row r="161" spans="1:3" x14ac:dyDescent="0.3">
      <c r="A161" s="30"/>
      <c r="B161" s="23" t="s">
        <v>22</v>
      </c>
      <c r="C161" s="43">
        <v>14396</v>
      </c>
    </row>
    <row r="162" spans="1:3" x14ac:dyDescent="0.3">
      <c r="A162" s="30"/>
      <c r="B162" s="23" t="s">
        <v>6</v>
      </c>
      <c r="C162" s="43">
        <v>348</v>
      </c>
    </row>
    <row r="163" spans="1:3" x14ac:dyDescent="0.3">
      <c r="A163" s="30"/>
      <c r="B163" s="23" t="s">
        <v>8</v>
      </c>
      <c r="C163" s="43">
        <v>6876</v>
      </c>
    </row>
    <row r="164" spans="1:3" x14ac:dyDescent="0.3">
      <c r="A164" s="30"/>
      <c r="B164" s="23" t="s">
        <v>54</v>
      </c>
      <c r="C164" s="43">
        <v>7</v>
      </c>
    </row>
    <row r="165" spans="1:3" x14ac:dyDescent="0.3">
      <c r="A165" s="30"/>
      <c r="B165" s="23" t="s">
        <v>10</v>
      </c>
      <c r="C165" s="43">
        <v>13424</v>
      </c>
    </row>
    <row r="166" spans="1:3" x14ac:dyDescent="0.3">
      <c r="A166" s="30"/>
      <c r="B166" s="23" t="s">
        <v>55</v>
      </c>
      <c r="C166" s="43">
        <v>2929</v>
      </c>
    </row>
    <row r="167" spans="1:3" x14ac:dyDescent="0.3">
      <c r="A167" s="30"/>
      <c r="B167" s="23" t="s">
        <v>11</v>
      </c>
      <c r="C167" s="43">
        <v>8514</v>
      </c>
    </row>
    <row r="168" spans="1:3" x14ac:dyDescent="0.3">
      <c r="A168" s="30"/>
      <c r="B168" s="23" t="s">
        <v>56</v>
      </c>
      <c r="C168" s="43">
        <v>7338</v>
      </c>
    </row>
    <row r="169" spans="1:3" x14ac:dyDescent="0.3">
      <c r="A169" s="30"/>
      <c r="B169" s="23" t="s">
        <v>25</v>
      </c>
      <c r="C169" s="43">
        <v>1572</v>
      </c>
    </row>
    <row r="170" spans="1:3" x14ac:dyDescent="0.3">
      <c r="A170" s="30"/>
      <c r="B170" s="23" t="s">
        <v>27</v>
      </c>
      <c r="C170" s="43">
        <v>3020</v>
      </c>
    </row>
    <row r="171" spans="1:3" x14ac:dyDescent="0.3">
      <c r="A171" s="30"/>
      <c r="B171" s="23" t="s">
        <v>13</v>
      </c>
      <c r="C171" s="43">
        <v>23344</v>
      </c>
    </row>
    <row r="172" spans="1:3" x14ac:dyDescent="0.3">
      <c r="A172" s="30"/>
      <c r="B172" s="23" t="s">
        <v>57</v>
      </c>
      <c r="C172" s="43">
        <v>1161</v>
      </c>
    </row>
    <row r="173" spans="1:3" x14ac:dyDescent="0.3">
      <c r="A173" s="30"/>
      <c r="B173" s="23" t="s">
        <v>16</v>
      </c>
      <c r="C173" s="43">
        <v>1647</v>
      </c>
    </row>
    <row r="174" spans="1:3" x14ac:dyDescent="0.3">
      <c r="A174" s="30"/>
      <c r="B174" s="23" t="s">
        <v>31</v>
      </c>
      <c r="C174" s="43">
        <v>1</v>
      </c>
    </row>
    <row r="175" spans="1:3" x14ac:dyDescent="0.3">
      <c r="A175" s="30"/>
      <c r="B175" s="23" t="s">
        <v>17</v>
      </c>
      <c r="C175" s="43">
        <v>5635</v>
      </c>
    </row>
    <row r="176" spans="1:3" x14ac:dyDescent="0.3">
      <c r="A176" s="30"/>
      <c r="B176" s="25" t="s">
        <v>18</v>
      </c>
      <c r="C176" s="44">
        <v>14435</v>
      </c>
    </row>
    <row r="177" spans="1:3" x14ac:dyDescent="0.3">
      <c r="A177" s="31"/>
      <c r="B177" s="13" t="s">
        <v>83</v>
      </c>
      <c r="C177" s="40">
        <f>SUM(C158:C176)</f>
        <v>122346</v>
      </c>
    </row>
    <row r="178" spans="1:3" x14ac:dyDescent="0.3">
      <c r="A178" s="30" t="s">
        <v>58</v>
      </c>
      <c r="B178" s="21" t="s">
        <v>21</v>
      </c>
      <c r="C178" s="42">
        <v>5762</v>
      </c>
    </row>
    <row r="179" spans="1:3" x14ac:dyDescent="0.3">
      <c r="A179" s="30"/>
      <c r="B179" s="23" t="s">
        <v>33</v>
      </c>
      <c r="C179" s="43">
        <v>7674</v>
      </c>
    </row>
    <row r="180" spans="1:3" x14ac:dyDescent="0.3">
      <c r="A180" s="30"/>
      <c r="B180" s="23" t="s">
        <v>3</v>
      </c>
      <c r="C180" s="43">
        <v>2632</v>
      </c>
    </row>
    <row r="181" spans="1:3" x14ac:dyDescent="0.3">
      <c r="A181" s="30"/>
      <c r="B181" s="23" t="s">
        <v>78</v>
      </c>
      <c r="C181" s="43">
        <v>274</v>
      </c>
    </row>
    <row r="182" spans="1:3" x14ac:dyDescent="0.3">
      <c r="A182" s="30"/>
      <c r="B182" s="23" t="s">
        <v>7</v>
      </c>
      <c r="C182" s="43">
        <v>14415</v>
      </c>
    </row>
    <row r="183" spans="1:3" x14ac:dyDescent="0.3">
      <c r="A183" s="30"/>
      <c r="B183" s="23" t="s">
        <v>47</v>
      </c>
      <c r="C183" s="43">
        <v>2925</v>
      </c>
    </row>
    <row r="184" spans="1:3" x14ac:dyDescent="0.3">
      <c r="A184" s="30"/>
      <c r="B184" s="23" t="s">
        <v>23</v>
      </c>
      <c r="C184" s="43">
        <v>1900</v>
      </c>
    </row>
    <row r="185" spans="1:3" x14ac:dyDescent="0.3">
      <c r="A185" s="30"/>
      <c r="B185" s="23" t="s">
        <v>10</v>
      </c>
      <c r="C185" s="43">
        <v>652</v>
      </c>
    </row>
    <row r="186" spans="1:3" x14ac:dyDescent="0.3">
      <c r="A186" s="30"/>
      <c r="B186" s="23" t="s">
        <v>55</v>
      </c>
      <c r="C186" s="43">
        <v>1870</v>
      </c>
    </row>
    <row r="187" spans="1:3" x14ac:dyDescent="0.3">
      <c r="A187" s="30"/>
      <c r="B187" s="23" t="s">
        <v>11</v>
      </c>
      <c r="C187" s="43">
        <v>567</v>
      </c>
    </row>
    <row r="188" spans="1:3" x14ac:dyDescent="0.3">
      <c r="A188" s="30"/>
      <c r="B188" s="23" t="s">
        <v>56</v>
      </c>
      <c r="C188" s="43">
        <v>2479</v>
      </c>
    </row>
    <row r="189" spans="1:3" x14ac:dyDescent="0.3">
      <c r="A189" s="30"/>
      <c r="B189" s="23" t="s">
        <v>52</v>
      </c>
      <c r="C189" s="43">
        <v>61</v>
      </c>
    </row>
    <row r="190" spans="1:3" x14ac:dyDescent="0.3">
      <c r="A190" s="30"/>
      <c r="B190" s="23" t="s">
        <v>25</v>
      </c>
      <c r="C190" s="43">
        <v>704</v>
      </c>
    </row>
    <row r="191" spans="1:3" x14ac:dyDescent="0.3">
      <c r="A191" s="30"/>
      <c r="B191" s="23" t="s">
        <v>36</v>
      </c>
      <c r="C191" s="43">
        <v>3494</v>
      </c>
    </row>
    <row r="192" spans="1:3" x14ac:dyDescent="0.3">
      <c r="A192" s="30"/>
      <c r="B192" s="23" t="s">
        <v>27</v>
      </c>
      <c r="C192" s="43">
        <v>265</v>
      </c>
    </row>
    <row r="193" spans="1:6" x14ac:dyDescent="0.3">
      <c r="A193" s="30"/>
      <c r="B193" s="23" t="s">
        <v>76</v>
      </c>
      <c r="C193" s="43">
        <v>246</v>
      </c>
    </row>
    <row r="194" spans="1:6" x14ac:dyDescent="0.3">
      <c r="A194" s="30"/>
      <c r="B194" s="23" t="s">
        <v>14</v>
      </c>
      <c r="C194" s="43">
        <v>160</v>
      </c>
    </row>
    <row r="195" spans="1:6" x14ac:dyDescent="0.3">
      <c r="A195" s="30"/>
      <c r="B195" s="23" t="s">
        <v>15</v>
      </c>
      <c r="C195" s="43">
        <v>1266</v>
      </c>
    </row>
    <row r="196" spans="1:6" x14ac:dyDescent="0.3">
      <c r="A196" s="30"/>
      <c r="B196" s="23" t="s">
        <v>57</v>
      </c>
      <c r="C196" s="43">
        <v>10</v>
      </c>
    </row>
    <row r="197" spans="1:6" x14ac:dyDescent="0.3">
      <c r="A197" s="30"/>
      <c r="B197" s="23" t="s">
        <v>30</v>
      </c>
      <c r="C197" s="43">
        <v>1427</v>
      </c>
      <c r="F197" s="6"/>
    </row>
    <row r="198" spans="1:6" x14ac:dyDescent="0.3">
      <c r="A198" s="30"/>
      <c r="B198" s="23" t="s">
        <v>77</v>
      </c>
      <c r="C198" s="43">
        <v>345</v>
      </c>
    </row>
    <row r="199" spans="1:6" x14ac:dyDescent="0.3">
      <c r="A199" s="30"/>
      <c r="B199" s="23" t="s">
        <v>34</v>
      </c>
      <c r="C199" s="43">
        <v>3478</v>
      </c>
    </row>
    <row r="200" spans="1:6" x14ac:dyDescent="0.3">
      <c r="A200" s="30"/>
      <c r="B200" s="25" t="s">
        <v>66</v>
      </c>
      <c r="C200" s="44">
        <v>2</v>
      </c>
    </row>
    <row r="201" spans="1:6" x14ac:dyDescent="0.3">
      <c r="A201" s="31"/>
      <c r="B201" s="13" t="s">
        <v>83</v>
      </c>
      <c r="C201" s="40">
        <f>SUM(C178:C200)</f>
        <v>52608</v>
      </c>
    </row>
    <row r="202" spans="1:6" x14ac:dyDescent="0.3">
      <c r="A202" s="30" t="s">
        <v>59</v>
      </c>
      <c r="B202" s="21" t="s">
        <v>21</v>
      </c>
      <c r="C202" s="42">
        <v>280</v>
      </c>
    </row>
    <row r="203" spans="1:6" x14ac:dyDescent="0.3">
      <c r="A203" s="30"/>
      <c r="B203" s="23" t="s">
        <v>33</v>
      </c>
      <c r="C203" s="43">
        <v>1424</v>
      </c>
    </row>
    <row r="204" spans="1:6" x14ac:dyDescent="0.3">
      <c r="A204" s="30"/>
      <c r="B204" s="23" t="s">
        <v>55</v>
      </c>
      <c r="C204" s="43">
        <v>1757</v>
      </c>
    </row>
    <row r="205" spans="1:6" x14ac:dyDescent="0.3">
      <c r="A205" s="30"/>
      <c r="B205" s="23" t="s">
        <v>56</v>
      </c>
      <c r="C205" s="43">
        <v>2735</v>
      </c>
    </row>
    <row r="206" spans="1:6" x14ac:dyDescent="0.3">
      <c r="A206" s="30"/>
      <c r="B206" s="23" t="s">
        <v>36</v>
      </c>
      <c r="C206" s="43">
        <v>3435</v>
      </c>
      <c r="F206" s="6"/>
    </row>
    <row r="207" spans="1:6" x14ac:dyDescent="0.3">
      <c r="A207" s="30"/>
      <c r="B207" s="23" t="s">
        <v>27</v>
      </c>
      <c r="C207" s="43">
        <v>258</v>
      </c>
    </row>
    <row r="208" spans="1:6" x14ac:dyDescent="0.3">
      <c r="A208" s="30"/>
      <c r="B208" s="23" t="s">
        <v>76</v>
      </c>
      <c r="C208" s="43">
        <v>664</v>
      </c>
    </row>
    <row r="209" spans="1:3" x14ac:dyDescent="0.3">
      <c r="A209" s="30"/>
      <c r="B209" s="23" t="s">
        <v>44</v>
      </c>
      <c r="C209" s="43">
        <v>1947</v>
      </c>
    </row>
    <row r="210" spans="1:3" x14ac:dyDescent="0.3">
      <c r="A210" s="30"/>
      <c r="B210" s="23" t="s">
        <v>17</v>
      </c>
      <c r="C210" s="43">
        <v>281</v>
      </c>
    </row>
    <row r="211" spans="1:3" x14ac:dyDescent="0.3">
      <c r="A211" s="30"/>
      <c r="B211" s="23" t="s">
        <v>18</v>
      </c>
      <c r="C211" s="43">
        <v>978</v>
      </c>
    </row>
    <row r="212" spans="1:3" x14ac:dyDescent="0.3">
      <c r="A212" s="30"/>
      <c r="B212" s="23" t="s">
        <v>34</v>
      </c>
      <c r="C212" s="43">
        <v>376</v>
      </c>
    </row>
    <row r="213" spans="1:3" x14ac:dyDescent="0.3">
      <c r="A213" s="30"/>
      <c r="B213" s="25" t="s">
        <v>66</v>
      </c>
      <c r="C213" s="44">
        <v>9</v>
      </c>
    </row>
    <row r="214" spans="1:3" x14ac:dyDescent="0.3">
      <c r="A214" s="31"/>
      <c r="B214" s="13" t="s">
        <v>83</v>
      </c>
      <c r="C214" s="40">
        <f>SUM(C202:C213)</f>
        <v>14144</v>
      </c>
    </row>
    <row r="215" spans="1:3" x14ac:dyDescent="0.3">
      <c r="A215" s="30" t="s">
        <v>60</v>
      </c>
      <c r="B215" s="21" t="s">
        <v>78</v>
      </c>
      <c r="C215" s="42">
        <v>6541</v>
      </c>
    </row>
    <row r="216" spans="1:3" x14ac:dyDescent="0.3">
      <c r="A216" s="30"/>
      <c r="B216" s="23" t="s">
        <v>5</v>
      </c>
      <c r="C216" s="43">
        <v>1</v>
      </c>
    </row>
    <row r="217" spans="1:3" x14ac:dyDescent="0.3">
      <c r="A217" s="30"/>
      <c r="B217" s="23" t="s">
        <v>7</v>
      </c>
      <c r="C217" s="43">
        <v>9042</v>
      </c>
    </row>
    <row r="218" spans="1:3" x14ac:dyDescent="0.3">
      <c r="A218" s="30"/>
      <c r="B218" s="23" t="s">
        <v>8</v>
      </c>
      <c r="C218" s="43">
        <v>2913</v>
      </c>
    </row>
    <row r="219" spans="1:3" x14ac:dyDescent="0.3">
      <c r="A219" s="30"/>
      <c r="B219" s="23" t="s">
        <v>9</v>
      </c>
      <c r="C219" s="43">
        <v>11618</v>
      </c>
    </row>
    <row r="220" spans="1:3" x14ac:dyDescent="0.3">
      <c r="A220" s="30"/>
      <c r="B220" s="23" t="s">
        <v>10</v>
      </c>
      <c r="C220" s="43">
        <v>8623</v>
      </c>
    </row>
    <row r="221" spans="1:3" x14ac:dyDescent="0.3">
      <c r="A221" s="30"/>
      <c r="B221" s="23" t="s">
        <v>11</v>
      </c>
      <c r="C221" s="43">
        <v>4357</v>
      </c>
    </row>
    <row r="222" spans="1:3" x14ac:dyDescent="0.3">
      <c r="A222" s="30"/>
      <c r="B222" s="23" t="s">
        <v>24</v>
      </c>
      <c r="C222" s="43">
        <v>15550</v>
      </c>
    </row>
    <row r="223" spans="1:3" x14ac:dyDescent="0.3">
      <c r="A223" s="30"/>
      <c r="B223" s="23" t="s">
        <v>36</v>
      </c>
      <c r="C223" s="43">
        <v>6058</v>
      </c>
    </row>
    <row r="224" spans="1:3" x14ac:dyDescent="0.3">
      <c r="A224" s="30"/>
      <c r="B224" s="23" t="s">
        <v>76</v>
      </c>
      <c r="C224" s="43">
        <v>795</v>
      </c>
    </row>
    <row r="225" spans="1:3" x14ac:dyDescent="0.3">
      <c r="A225" s="30"/>
      <c r="B225" s="23" t="s">
        <v>15</v>
      </c>
      <c r="C225" s="43">
        <v>3607</v>
      </c>
    </row>
    <row r="226" spans="1:3" x14ac:dyDescent="0.3">
      <c r="A226" s="30"/>
      <c r="B226" s="23" t="s">
        <v>29</v>
      </c>
      <c r="C226" s="43">
        <v>1429</v>
      </c>
    </row>
    <row r="227" spans="1:3" x14ac:dyDescent="0.3">
      <c r="A227" s="30"/>
      <c r="B227" s="23" t="s">
        <v>30</v>
      </c>
      <c r="C227" s="43">
        <v>172</v>
      </c>
    </row>
    <row r="228" spans="1:3" x14ac:dyDescent="0.3">
      <c r="A228" s="30"/>
      <c r="B228" s="25" t="s">
        <v>66</v>
      </c>
      <c r="C228" s="44">
        <v>2</v>
      </c>
    </row>
    <row r="229" spans="1:3" x14ac:dyDescent="0.3">
      <c r="A229" s="31"/>
      <c r="B229" s="13" t="s">
        <v>83</v>
      </c>
      <c r="C229" s="40">
        <f>SUM(C215:C228)</f>
        <v>70708</v>
      </c>
    </row>
    <row r="230" spans="1:3" x14ac:dyDescent="0.3">
      <c r="A230" s="30" t="s">
        <v>61</v>
      </c>
      <c r="B230" s="21" t="s">
        <v>3</v>
      </c>
      <c r="C230" s="42">
        <v>3475</v>
      </c>
    </row>
    <row r="231" spans="1:3" x14ac:dyDescent="0.3">
      <c r="A231" s="30"/>
      <c r="B231" s="23" t="s">
        <v>78</v>
      </c>
      <c r="C231" s="43">
        <v>3882</v>
      </c>
    </row>
    <row r="232" spans="1:3" x14ac:dyDescent="0.3">
      <c r="A232" s="30"/>
      <c r="B232" s="23" t="s">
        <v>22</v>
      </c>
      <c r="C232" s="43">
        <v>1866</v>
      </c>
    </row>
    <row r="233" spans="1:3" x14ac:dyDescent="0.3">
      <c r="A233" s="30"/>
      <c r="B233" s="23" t="s">
        <v>7</v>
      </c>
      <c r="C233" s="43">
        <v>3</v>
      </c>
    </row>
    <row r="234" spans="1:3" x14ac:dyDescent="0.3">
      <c r="A234" s="30"/>
      <c r="B234" s="23" t="s">
        <v>8</v>
      </c>
      <c r="C234" s="43">
        <v>16298</v>
      </c>
    </row>
    <row r="235" spans="1:3" x14ac:dyDescent="0.3">
      <c r="A235" s="30"/>
      <c r="B235" s="23" t="s">
        <v>9</v>
      </c>
      <c r="C235" s="43">
        <v>7610</v>
      </c>
    </row>
    <row r="236" spans="1:3" x14ac:dyDescent="0.3">
      <c r="A236" s="30"/>
      <c r="B236" s="23" t="s">
        <v>11</v>
      </c>
      <c r="C236" s="43">
        <v>1</v>
      </c>
    </row>
    <row r="237" spans="1:3" x14ac:dyDescent="0.3">
      <c r="A237" s="30"/>
      <c r="B237" s="23" t="s">
        <v>25</v>
      </c>
      <c r="C237" s="43">
        <v>216</v>
      </c>
    </row>
    <row r="238" spans="1:3" x14ac:dyDescent="0.3">
      <c r="A238" s="30"/>
      <c r="B238" s="23" t="s">
        <v>36</v>
      </c>
      <c r="C238" s="43">
        <v>12013</v>
      </c>
    </row>
    <row r="239" spans="1:3" x14ac:dyDescent="0.3">
      <c r="A239" s="30"/>
      <c r="B239" s="23" t="s">
        <v>14</v>
      </c>
      <c r="C239" s="43">
        <v>12417</v>
      </c>
    </row>
    <row r="240" spans="1:3" x14ac:dyDescent="0.3">
      <c r="A240" s="30"/>
      <c r="B240" s="23" t="s">
        <v>15</v>
      </c>
      <c r="C240" s="43">
        <v>9384</v>
      </c>
    </row>
    <row r="241" spans="1:6" x14ac:dyDescent="0.3">
      <c r="A241" s="30"/>
      <c r="B241" s="23" t="s">
        <v>28</v>
      </c>
      <c r="C241" s="43">
        <v>1585</v>
      </c>
      <c r="F241" s="6"/>
    </row>
    <row r="242" spans="1:6" x14ac:dyDescent="0.3">
      <c r="A242" s="30"/>
      <c r="B242" s="23" t="s">
        <v>77</v>
      </c>
      <c r="C242" s="43">
        <v>3558</v>
      </c>
    </row>
    <row r="243" spans="1:6" x14ac:dyDescent="0.3">
      <c r="A243" s="30"/>
      <c r="B243" s="23" t="s">
        <v>18</v>
      </c>
      <c r="C243" s="43">
        <v>6603</v>
      </c>
    </row>
    <row r="244" spans="1:6" x14ac:dyDescent="0.3">
      <c r="A244" s="30"/>
      <c r="B244" s="25" t="s">
        <v>66</v>
      </c>
      <c r="C244" s="44">
        <v>1</v>
      </c>
    </row>
    <row r="245" spans="1:6" x14ac:dyDescent="0.3">
      <c r="A245" s="31"/>
      <c r="B245" s="13" t="s">
        <v>83</v>
      </c>
      <c r="C245" s="40">
        <f>SUM(C230:C244)</f>
        <v>78912</v>
      </c>
    </row>
    <row r="246" spans="1:6" x14ac:dyDescent="0.3">
      <c r="A246" s="30" t="s">
        <v>62</v>
      </c>
      <c r="B246" s="21" t="s">
        <v>78</v>
      </c>
      <c r="C246" s="42">
        <v>416</v>
      </c>
    </row>
    <row r="247" spans="1:6" x14ac:dyDescent="0.3">
      <c r="A247" s="30"/>
      <c r="B247" s="23" t="s">
        <v>8</v>
      </c>
      <c r="C247" s="43">
        <v>3067</v>
      </c>
    </row>
    <row r="248" spans="1:6" x14ac:dyDescent="0.3">
      <c r="A248" s="30"/>
      <c r="B248" s="23" t="s">
        <v>10</v>
      </c>
      <c r="C248" s="43">
        <v>37</v>
      </c>
    </row>
    <row r="249" spans="1:6" x14ac:dyDescent="0.3">
      <c r="A249" s="30"/>
      <c r="B249" s="23" t="s">
        <v>11</v>
      </c>
      <c r="C249" s="43">
        <v>3</v>
      </c>
    </row>
    <row r="250" spans="1:6" x14ac:dyDescent="0.3">
      <c r="A250" s="30"/>
      <c r="B250" s="23" t="s">
        <v>24</v>
      </c>
      <c r="C250" s="43">
        <v>1279</v>
      </c>
    </row>
    <row r="251" spans="1:6" x14ac:dyDescent="0.3">
      <c r="A251" s="30"/>
      <c r="B251" s="23" t="s">
        <v>36</v>
      </c>
      <c r="C251" s="43">
        <v>582</v>
      </c>
    </row>
    <row r="252" spans="1:6" x14ac:dyDescent="0.3">
      <c r="A252" s="30"/>
      <c r="B252" s="23" t="s">
        <v>14</v>
      </c>
      <c r="C252" s="43">
        <v>268</v>
      </c>
    </row>
    <row r="253" spans="1:6" x14ac:dyDescent="0.3">
      <c r="A253" s="30"/>
      <c r="B253" s="23" t="s">
        <v>15</v>
      </c>
      <c r="C253" s="43">
        <v>452</v>
      </c>
      <c r="F253" s="6"/>
    </row>
    <row r="254" spans="1:6" x14ac:dyDescent="0.3">
      <c r="A254" s="30"/>
      <c r="B254" s="23" t="s">
        <v>28</v>
      </c>
      <c r="C254" s="43">
        <v>365</v>
      </c>
    </row>
    <row r="255" spans="1:6" x14ac:dyDescent="0.3">
      <c r="A255" s="30"/>
      <c r="B255" s="23" t="s">
        <v>31</v>
      </c>
      <c r="C255" s="43">
        <v>23</v>
      </c>
    </row>
    <row r="256" spans="1:6" x14ac:dyDescent="0.3">
      <c r="A256" s="30"/>
      <c r="B256" s="23" t="s">
        <v>18</v>
      </c>
      <c r="C256" s="43">
        <v>1374</v>
      </c>
    </row>
    <row r="257" spans="1:3" x14ac:dyDescent="0.3">
      <c r="A257" s="30"/>
      <c r="B257" s="25" t="s">
        <v>66</v>
      </c>
      <c r="C257" s="45">
        <v>1</v>
      </c>
    </row>
    <row r="258" spans="1:3" x14ac:dyDescent="0.3">
      <c r="A258" s="31"/>
      <c r="B258" s="13" t="s">
        <v>83</v>
      </c>
      <c r="C258" s="40">
        <f>SUM(C246:C257)</f>
        <v>7867</v>
      </c>
    </row>
    <row r="259" spans="1:3" x14ac:dyDescent="0.3">
      <c r="A259" s="30" t="s">
        <v>63</v>
      </c>
      <c r="B259" s="46" t="s">
        <v>78</v>
      </c>
      <c r="C259" s="47">
        <v>2628</v>
      </c>
    </row>
    <row r="260" spans="1:3" x14ac:dyDescent="0.3">
      <c r="A260" s="30"/>
      <c r="B260" s="23" t="s">
        <v>22</v>
      </c>
      <c r="C260" s="43">
        <v>175</v>
      </c>
    </row>
    <row r="261" spans="1:3" x14ac:dyDescent="0.3">
      <c r="A261" s="30"/>
      <c r="B261" s="23" t="s">
        <v>7</v>
      </c>
      <c r="C261" s="43">
        <v>13446</v>
      </c>
    </row>
    <row r="262" spans="1:3" x14ac:dyDescent="0.3">
      <c r="A262" s="30"/>
      <c r="B262" s="23" t="s">
        <v>9</v>
      </c>
      <c r="C262" s="43">
        <v>364</v>
      </c>
    </row>
    <row r="263" spans="1:3" x14ac:dyDescent="0.3">
      <c r="A263" s="30"/>
      <c r="B263" s="23" t="s">
        <v>76</v>
      </c>
      <c r="C263" s="43">
        <v>828</v>
      </c>
    </row>
    <row r="264" spans="1:3" x14ac:dyDescent="0.3">
      <c r="A264" s="30"/>
      <c r="B264" s="23" t="s">
        <v>14</v>
      </c>
      <c r="C264" s="43">
        <v>2949</v>
      </c>
    </row>
    <row r="265" spans="1:3" x14ac:dyDescent="0.3">
      <c r="A265" s="30"/>
      <c r="B265" s="23" t="s">
        <v>15</v>
      </c>
      <c r="C265" s="43">
        <v>1129</v>
      </c>
    </row>
    <row r="266" spans="1:3" x14ac:dyDescent="0.3">
      <c r="A266" s="30"/>
      <c r="B266" s="25" t="s">
        <v>18</v>
      </c>
      <c r="C266" s="44">
        <v>1441</v>
      </c>
    </row>
    <row r="267" spans="1:3" x14ac:dyDescent="0.3">
      <c r="A267" s="30"/>
      <c r="B267" s="13" t="s">
        <v>83</v>
      </c>
      <c r="C267" s="41">
        <f>SUM(C259:C266)</f>
        <v>22960</v>
      </c>
    </row>
    <row r="268" spans="1:3" x14ac:dyDescent="0.3">
      <c r="A268" s="32" t="s">
        <v>64</v>
      </c>
      <c r="B268" s="13"/>
      <c r="C268" s="40">
        <v>7329</v>
      </c>
    </row>
    <row r="269" spans="1:3" ht="30" customHeight="1" x14ac:dyDescent="0.35">
      <c r="A269" s="35" t="s">
        <v>101</v>
      </c>
      <c r="B269" s="4"/>
      <c r="C269" s="39">
        <f>C268+C267+C258+C245+C229+C214+C201+C157+C147+C127+C113+C100+C76+C52+C25+C177</f>
        <v>1403263</v>
      </c>
    </row>
    <row r="270" spans="1:3" x14ac:dyDescent="0.3">
      <c r="C270" s="5"/>
    </row>
    <row r="271" spans="1:3" x14ac:dyDescent="0.3">
      <c r="A271" s="59" t="s">
        <v>74</v>
      </c>
      <c r="B271" s="59"/>
      <c r="C271" s="59"/>
    </row>
    <row r="272" spans="1:3" x14ac:dyDescent="0.3">
      <c r="A272" s="58" t="s">
        <v>75</v>
      </c>
      <c r="B272" s="58"/>
      <c r="C272" s="58"/>
    </row>
  </sheetData>
  <mergeCells count="4">
    <mergeCell ref="A2:C2"/>
    <mergeCell ref="A3:C3"/>
    <mergeCell ref="A272:C272"/>
    <mergeCell ref="A271:C271"/>
  </mergeCells>
  <phoneticPr fontId="25" type="noConversion"/>
  <pageMargins left="1.2598425196850394" right="0.70866141732283472" top="0.39370078740157483" bottom="0.70866141732283472" header="0.31496062992125984" footer="0.31496062992125984"/>
  <pageSetup paperSize="9" scale="69" fitToHeight="4" orientation="portrait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5" manualBreakCount="5">
    <brk id="52" max="2" man="1"/>
    <brk id="100" max="2" man="1"/>
    <brk id="157" max="2" man="1"/>
    <brk id="201" max="2" man="1"/>
    <brk id="258" max="2" man="1"/>
  </rowBreaks>
  <ignoredErrors>
    <ignoredError sqref="C25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E271"/>
  <sheetViews>
    <sheetView showGridLines="0" zoomScale="95" zoomScaleNormal="95" workbookViewId="0">
      <pane ySplit="5" topLeftCell="A6" activePane="bottomLeft" state="frozen"/>
      <selection pane="bottomLeft" activeCell="A5" sqref="A5"/>
    </sheetView>
  </sheetViews>
  <sheetFormatPr defaultColWidth="9.140625" defaultRowHeight="15" x14ac:dyDescent="0.3"/>
  <cols>
    <col min="1" max="1" width="29.42578125" style="3" customWidth="1"/>
    <col min="2" max="2" width="30.7109375" style="1" customWidth="1"/>
    <col min="3" max="3" width="17.42578125" style="2" customWidth="1"/>
    <col min="4" max="16384" width="9.140625" style="1"/>
  </cols>
  <sheetData>
    <row r="2" spans="1:5" x14ac:dyDescent="0.3">
      <c r="A2" s="53" t="s">
        <v>0</v>
      </c>
      <c r="B2" s="53"/>
      <c r="C2" s="53"/>
      <c r="D2" s="33"/>
      <c r="E2" s="33"/>
    </row>
    <row r="3" spans="1:5" x14ac:dyDescent="0.3">
      <c r="A3" s="54" t="s">
        <v>1</v>
      </c>
      <c r="B3" s="54"/>
      <c r="C3" s="54"/>
      <c r="D3" s="34"/>
      <c r="E3" s="34"/>
    </row>
    <row r="5" spans="1:5" ht="30" customHeight="1" x14ac:dyDescent="0.3">
      <c r="A5" s="8" t="s">
        <v>81</v>
      </c>
      <c r="B5" s="9" t="s">
        <v>82</v>
      </c>
      <c r="C5" s="12">
        <v>2011</v>
      </c>
    </row>
    <row r="6" spans="1:5" x14ac:dyDescent="0.3">
      <c r="A6" s="29" t="s">
        <v>2</v>
      </c>
      <c r="B6" s="21" t="s">
        <v>3</v>
      </c>
      <c r="C6" s="42">
        <v>15014</v>
      </c>
    </row>
    <row r="7" spans="1:5" x14ac:dyDescent="0.3">
      <c r="A7" s="30"/>
      <c r="B7" s="23" t="s">
        <v>4</v>
      </c>
      <c r="C7" s="43">
        <v>7429</v>
      </c>
    </row>
    <row r="8" spans="1:5" x14ac:dyDescent="0.3">
      <c r="A8" s="30"/>
      <c r="B8" s="23" t="s">
        <v>5</v>
      </c>
      <c r="C8" s="43">
        <v>188</v>
      </c>
    </row>
    <row r="9" spans="1:5" x14ac:dyDescent="0.3">
      <c r="A9" s="30"/>
      <c r="B9" s="23" t="s">
        <v>6</v>
      </c>
      <c r="C9" s="43">
        <v>2217</v>
      </c>
    </row>
    <row r="10" spans="1:5" x14ac:dyDescent="0.3">
      <c r="A10" s="30"/>
      <c r="B10" s="23" t="s">
        <v>7</v>
      </c>
      <c r="C10" s="43">
        <v>175749</v>
      </c>
    </row>
    <row r="11" spans="1:5" x14ac:dyDescent="0.3">
      <c r="A11" s="30"/>
      <c r="B11" s="23" t="s">
        <v>8</v>
      </c>
      <c r="C11" s="43">
        <v>14959</v>
      </c>
    </row>
    <row r="12" spans="1:5" x14ac:dyDescent="0.3">
      <c r="A12" s="30"/>
      <c r="B12" s="23" t="s">
        <v>9</v>
      </c>
      <c r="C12" s="43">
        <v>6624</v>
      </c>
    </row>
    <row r="13" spans="1:5" x14ac:dyDescent="0.3">
      <c r="A13" s="30"/>
      <c r="B13" s="23" t="s">
        <v>10</v>
      </c>
      <c r="C13" s="43">
        <v>10301</v>
      </c>
    </row>
    <row r="14" spans="1:5" x14ac:dyDescent="0.3">
      <c r="A14" s="30"/>
      <c r="B14" s="23" t="s">
        <v>11</v>
      </c>
      <c r="C14" s="43">
        <v>4269</v>
      </c>
    </row>
    <row r="15" spans="1:5" x14ac:dyDescent="0.3">
      <c r="A15" s="30"/>
      <c r="B15" s="23" t="s">
        <v>12</v>
      </c>
      <c r="C15" s="43">
        <v>24122</v>
      </c>
    </row>
    <row r="16" spans="1:5" x14ac:dyDescent="0.3">
      <c r="A16" s="30"/>
      <c r="B16" s="23" t="s">
        <v>13</v>
      </c>
      <c r="C16" s="43">
        <v>686</v>
      </c>
    </row>
    <row r="17" spans="1:3" x14ac:dyDescent="0.3">
      <c r="A17" s="30"/>
      <c r="B17" s="23" t="s">
        <v>14</v>
      </c>
      <c r="C17" s="43">
        <v>8891</v>
      </c>
    </row>
    <row r="18" spans="1:3" x14ac:dyDescent="0.3">
      <c r="A18" s="30"/>
      <c r="B18" s="23" t="s">
        <v>15</v>
      </c>
      <c r="C18" s="43">
        <v>8456</v>
      </c>
    </row>
    <row r="19" spans="1:3" x14ac:dyDescent="0.3">
      <c r="A19" s="30"/>
      <c r="B19" s="23" t="s">
        <v>28</v>
      </c>
      <c r="C19" s="43">
        <v>1</v>
      </c>
    </row>
    <row r="20" spans="1:3" x14ac:dyDescent="0.3">
      <c r="A20" s="30"/>
      <c r="B20" s="23" t="s">
        <v>16</v>
      </c>
      <c r="C20" s="43">
        <v>5054</v>
      </c>
    </row>
    <row r="21" spans="1:3" x14ac:dyDescent="0.3">
      <c r="A21" s="30"/>
      <c r="B21" s="23" t="s">
        <v>17</v>
      </c>
      <c r="C21" s="43">
        <v>19787</v>
      </c>
    </row>
    <row r="22" spans="1:3" x14ac:dyDescent="0.3">
      <c r="A22" s="30"/>
      <c r="B22" s="23" t="s">
        <v>18</v>
      </c>
      <c r="C22" s="43">
        <v>224</v>
      </c>
    </row>
    <row r="23" spans="1:3" x14ac:dyDescent="0.3">
      <c r="A23" s="30"/>
      <c r="B23" s="25" t="s">
        <v>66</v>
      </c>
      <c r="C23" s="44">
        <v>65</v>
      </c>
    </row>
    <row r="24" spans="1:3" x14ac:dyDescent="0.3">
      <c r="A24" s="31"/>
      <c r="B24" s="13" t="s">
        <v>83</v>
      </c>
      <c r="C24" s="40">
        <f>SUM(C6:C23)</f>
        <v>304036</v>
      </c>
    </row>
    <row r="25" spans="1:3" x14ac:dyDescent="0.3">
      <c r="A25" s="29" t="s">
        <v>19</v>
      </c>
      <c r="B25" s="21" t="s">
        <v>20</v>
      </c>
      <c r="C25" s="42">
        <v>18348</v>
      </c>
    </row>
    <row r="26" spans="1:3" x14ac:dyDescent="0.3">
      <c r="A26" s="29"/>
      <c r="B26" s="23" t="s">
        <v>21</v>
      </c>
      <c r="C26" s="43">
        <v>11208</v>
      </c>
    </row>
    <row r="27" spans="1:3" x14ac:dyDescent="0.3">
      <c r="A27" s="30"/>
      <c r="B27" s="23" t="s">
        <v>3</v>
      </c>
      <c r="C27" s="43">
        <v>6448</v>
      </c>
    </row>
    <row r="28" spans="1:3" x14ac:dyDescent="0.3">
      <c r="A28" s="30"/>
      <c r="B28" s="23" t="s">
        <v>4</v>
      </c>
      <c r="C28" s="43">
        <v>39692</v>
      </c>
    </row>
    <row r="29" spans="1:3" x14ac:dyDescent="0.3">
      <c r="A29" s="30"/>
      <c r="B29" s="23" t="s">
        <v>22</v>
      </c>
      <c r="C29" s="43">
        <v>6980</v>
      </c>
    </row>
    <row r="30" spans="1:3" x14ac:dyDescent="0.3">
      <c r="A30" s="30"/>
      <c r="B30" s="23" t="s">
        <v>5</v>
      </c>
      <c r="C30" s="43">
        <v>383</v>
      </c>
    </row>
    <row r="31" spans="1:3" x14ac:dyDescent="0.3">
      <c r="A31" s="30"/>
      <c r="B31" s="23" t="s">
        <v>7</v>
      </c>
      <c r="C31" s="43">
        <v>122013</v>
      </c>
    </row>
    <row r="32" spans="1:3" x14ac:dyDescent="0.3">
      <c r="A32" s="30"/>
      <c r="B32" s="23" t="s">
        <v>8</v>
      </c>
      <c r="C32" s="43">
        <v>65070</v>
      </c>
    </row>
    <row r="33" spans="1:3" x14ac:dyDescent="0.3">
      <c r="A33" s="30"/>
      <c r="B33" s="23" t="s">
        <v>9</v>
      </c>
      <c r="C33" s="43">
        <v>40673</v>
      </c>
    </row>
    <row r="34" spans="1:3" x14ac:dyDescent="0.3">
      <c r="A34" s="30"/>
      <c r="B34" s="23" t="s">
        <v>23</v>
      </c>
      <c r="C34" s="43">
        <v>3560</v>
      </c>
    </row>
    <row r="35" spans="1:3" x14ac:dyDescent="0.3">
      <c r="A35" s="30"/>
      <c r="B35" s="23" t="s">
        <v>10</v>
      </c>
      <c r="C35" s="43">
        <v>7776</v>
      </c>
    </row>
    <row r="36" spans="1:3" x14ac:dyDescent="0.3">
      <c r="A36" s="30"/>
      <c r="B36" s="23" t="s">
        <v>11</v>
      </c>
      <c r="C36" s="43">
        <v>1665</v>
      </c>
    </row>
    <row r="37" spans="1:3" x14ac:dyDescent="0.3">
      <c r="A37" s="30"/>
      <c r="B37" s="23" t="s">
        <v>24</v>
      </c>
      <c r="C37" s="43">
        <v>54824</v>
      </c>
    </row>
    <row r="38" spans="1:3" x14ac:dyDescent="0.3">
      <c r="A38" s="30"/>
      <c r="B38" s="23" t="s">
        <v>25</v>
      </c>
      <c r="C38" s="43">
        <v>1859</v>
      </c>
    </row>
    <row r="39" spans="1:3" x14ac:dyDescent="0.3">
      <c r="A39" s="30"/>
      <c r="B39" s="23" t="s">
        <v>26</v>
      </c>
      <c r="C39" s="43">
        <v>10235</v>
      </c>
    </row>
    <row r="40" spans="1:3" x14ac:dyDescent="0.3">
      <c r="A40" s="30"/>
      <c r="B40" s="23" t="s">
        <v>27</v>
      </c>
      <c r="C40" s="43">
        <v>786</v>
      </c>
    </row>
    <row r="41" spans="1:3" x14ac:dyDescent="0.3">
      <c r="A41" s="30"/>
      <c r="B41" s="23" t="s">
        <v>13</v>
      </c>
      <c r="C41" s="43">
        <v>12993</v>
      </c>
    </row>
    <row r="42" spans="1:3" x14ac:dyDescent="0.3">
      <c r="A42" s="30"/>
      <c r="B42" s="23" t="s">
        <v>14</v>
      </c>
      <c r="C42" s="43">
        <v>28272</v>
      </c>
    </row>
    <row r="43" spans="1:3" x14ac:dyDescent="0.3">
      <c r="A43" s="30"/>
      <c r="B43" s="23" t="s">
        <v>15</v>
      </c>
      <c r="C43" s="43">
        <v>28637</v>
      </c>
    </row>
    <row r="44" spans="1:3" x14ac:dyDescent="0.3">
      <c r="A44" s="30"/>
      <c r="B44" s="23" t="s">
        <v>28</v>
      </c>
      <c r="C44" s="43">
        <v>9649</v>
      </c>
    </row>
    <row r="45" spans="1:3" x14ac:dyDescent="0.3">
      <c r="A45" s="30"/>
      <c r="B45" s="23" t="s">
        <v>29</v>
      </c>
      <c r="C45" s="43">
        <v>4268</v>
      </c>
    </row>
    <row r="46" spans="1:3" x14ac:dyDescent="0.3">
      <c r="A46" s="30"/>
      <c r="B46" s="23" t="s">
        <v>30</v>
      </c>
      <c r="C46" s="43">
        <v>34</v>
      </c>
    </row>
    <row r="47" spans="1:3" x14ac:dyDescent="0.3">
      <c r="A47" s="30"/>
      <c r="B47" s="23" t="s">
        <v>16</v>
      </c>
      <c r="C47" s="43">
        <v>7461</v>
      </c>
    </row>
    <row r="48" spans="1:3" x14ac:dyDescent="0.3">
      <c r="A48" s="30"/>
      <c r="B48" s="23" t="s">
        <v>31</v>
      </c>
      <c r="C48" s="43">
        <v>999</v>
      </c>
    </row>
    <row r="49" spans="1:3" x14ac:dyDescent="0.3">
      <c r="A49" s="30"/>
      <c r="B49" s="23" t="s">
        <v>17</v>
      </c>
      <c r="C49" s="43">
        <v>28086</v>
      </c>
    </row>
    <row r="50" spans="1:3" x14ac:dyDescent="0.3">
      <c r="A50" s="30"/>
      <c r="B50" s="23" t="s">
        <v>18</v>
      </c>
      <c r="C50" s="43">
        <v>46037</v>
      </c>
    </row>
    <row r="51" spans="1:3" x14ac:dyDescent="0.3">
      <c r="A51" s="30"/>
      <c r="B51" s="25" t="s">
        <v>66</v>
      </c>
      <c r="C51" s="44">
        <v>4</v>
      </c>
    </row>
    <row r="52" spans="1:3" x14ac:dyDescent="0.3">
      <c r="A52" s="31"/>
      <c r="B52" s="13" t="s">
        <v>83</v>
      </c>
      <c r="C52" s="40">
        <f>SUM(C25:C51)</f>
        <v>557960</v>
      </c>
    </row>
    <row r="53" spans="1:3" x14ac:dyDescent="0.3">
      <c r="A53" s="29" t="s">
        <v>32</v>
      </c>
      <c r="B53" s="21" t="s">
        <v>20</v>
      </c>
      <c r="C53" s="42">
        <v>35279</v>
      </c>
    </row>
    <row r="54" spans="1:3" x14ac:dyDescent="0.3">
      <c r="A54" s="30"/>
      <c r="B54" s="23" t="s">
        <v>21</v>
      </c>
      <c r="C54" s="43">
        <v>10174</v>
      </c>
    </row>
    <row r="55" spans="1:3" x14ac:dyDescent="0.3">
      <c r="A55" s="30"/>
      <c r="B55" s="23" t="s">
        <v>33</v>
      </c>
      <c r="C55" s="43">
        <v>7429</v>
      </c>
    </row>
    <row r="56" spans="1:3" x14ac:dyDescent="0.3">
      <c r="A56" s="30"/>
      <c r="B56" s="23" t="s">
        <v>3</v>
      </c>
      <c r="C56" s="43">
        <v>4534</v>
      </c>
    </row>
    <row r="57" spans="1:3" x14ac:dyDescent="0.3">
      <c r="A57" s="30"/>
      <c r="B57" s="23" t="s">
        <v>4</v>
      </c>
      <c r="C57" s="43">
        <v>9161</v>
      </c>
    </row>
    <row r="58" spans="1:3" x14ac:dyDescent="0.3">
      <c r="A58" s="30"/>
      <c r="B58" s="23" t="s">
        <v>7</v>
      </c>
      <c r="C58" s="43">
        <v>19175</v>
      </c>
    </row>
    <row r="59" spans="1:3" x14ac:dyDescent="0.3">
      <c r="A59" s="30"/>
      <c r="B59" s="23" t="s">
        <v>8</v>
      </c>
      <c r="C59" s="43">
        <v>27025</v>
      </c>
    </row>
    <row r="60" spans="1:3" x14ac:dyDescent="0.3">
      <c r="A60" s="30"/>
      <c r="B60" s="23" t="s">
        <v>9</v>
      </c>
      <c r="C60" s="43">
        <v>30708</v>
      </c>
    </row>
    <row r="61" spans="1:3" x14ac:dyDescent="0.3">
      <c r="A61" s="30"/>
      <c r="B61" s="23" t="s">
        <v>23</v>
      </c>
      <c r="C61" s="43">
        <v>2147</v>
      </c>
    </row>
    <row r="62" spans="1:3" x14ac:dyDescent="0.3">
      <c r="A62" s="30"/>
      <c r="B62" s="23" t="s">
        <v>10</v>
      </c>
      <c r="C62" s="43">
        <v>2435</v>
      </c>
    </row>
    <row r="63" spans="1:3" x14ac:dyDescent="0.3">
      <c r="A63" s="30"/>
      <c r="B63" s="23" t="s">
        <v>11</v>
      </c>
      <c r="C63" s="43">
        <v>1924</v>
      </c>
    </row>
    <row r="64" spans="1:3" x14ac:dyDescent="0.3">
      <c r="A64" s="30"/>
      <c r="B64" s="23" t="s">
        <v>25</v>
      </c>
      <c r="C64" s="43">
        <v>1115</v>
      </c>
    </row>
    <row r="65" spans="1:3" x14ac:dyDescent="0.3">
      <c r="A65" s="30"/>
      <c r="B65" s="23" t="s">
        <v>27</v>
      </c>
      <c r="C65" s="43">
        <v>150</v>
      </c>
    </row>
    <row r="66" spans="1:3" x14ac:dyDescent="0.3">
      <c r="A66" s="30"/>
      <c r="B66" s="23" t="s">
        <v>13</v>
      </c>
      <c r="C66" s="43">
        <v>7</v>
      </c>
    </row>
    <row r="67" spans="1:3" x14ac:dyDescent="0.3">
      <c r="A67" s="30"/>
      <c r="B67" s="23" t="s">
        <v>14</v>
      </c>
      <c r="C67" s="43">
        <v>11226</v>
      </c>
    </row>
    <row r="68" spans="1:3" x14ac:dyDescent="0.3">
      <c r="A68" s="30"/>
      <c r="B68" s="23" t="s">
        <v>15</v>
      </c>
      <c r="C68" s="43">
        <v>17596</v>
      </c>
    </row>
    <row r="69" spans="1:3" x14ac:dyDescent="0.3">
      <c r="A69" s="30"/>
      <c r="B69" s="23" t="s">
        <v>28</v>
      </c>
      <c r="C69" s="43">
        <v>2349</v>
      </c>
    </row>
    <row r="70" spans="1:3" x14ac:dyDescent="0.3">
      <c r="A70" s="30"/>
      <c r="B70" s="23" t="s">
        <v>29</v>
      </c>
      <c r="C70" s="43">
        <v>3062</v>
      </c>
    </row>
    <row r="71" spans="1:3" x14ac:dyDescent="0.3">
      <c r="A71" s="30"/>
      <c r="B71" s="23" t="s">
        <v>30</v>
      </c>
      <c r="C71" s="43">
        <v>1483</v>
      </c>
    </row>
    <row r="72" spans="1:3" x14ac:dyDescent="0.3">
      <c r="A72" s="30"/>
      <c r="B72" s="23" t="s">
        <v>17</v>
      </c>
      <c r="C72" s="43">
        <v>4589</v>
      </c>
    </row>
    <row r="73" spans="1:3" x14ac:dyDescent="0.3">
      <c r="A73" s="30"/>
      <c r="B73" s="23" t="s">
        <v>18</v>
      </c>
      <c r="C73" s="43">
        <v>46743</v>
      </c>
    </row>
    <row r="74" spans="1:3" x14ac:dyDescent="0.3">
      <c r="A74" s="30"/>
      <c r="B74" s="23" t="s">
        <v>34</v>
      </c>
      <c r="C74" s="43">
        <v>757</v>
      </c>
    </row>
    <row r="75" spans="1:3" x14ac:dyDescent="0.3">
      <c r="A75" s="30"/>
      <c r="B75" s="25" t="s">
        <v>66</v>
      </c>
      <c r="C75" s="44">
        <v>88</v>
      </c>
    </row>
    <row r="76" spans="1:3" x14ac:dyDescent="0.3">
      <c r="A76" s="31"/>
      <c r="B76" s="13" t="s">
        <v>83</v>
      </c>
      <c r="C76" s="40">
        <f>SUM(C53:C75)</f>
        <v>239156</v>
      </c>
    </row>
    <row r="77" spans="1:3" x14ac:dyDescent="0.3">
      <c r="A77" s="29" t="s">
        <v>35</v>
      </c>
      <c r="B77" s="21" t="s">
        <v>20</v>
      </c>
      <c r="C77" s="42">
        <v>4384</v>
      </c>
    </row>
    <row r="78" spans="1:3" x14ac:dyDescent="0.3">
      <c r="A78" s="30"/>
      <c r="B78" s="23" t="s">
        <v>21</v>
      </c>
      <c r="C78" s="43">
        <v>20754</v>
      </c>
    </row>
    <row r="79" spans="1:3" x14ac:dyDescent="0.3">
      <c r="A79" s="30"/>
      <c r="B79" s="23" t="s">
        <v>33</v>
      </c>
      <c r="C79" s="43">
        <v>6981</v>
      </c>
    </row>
    <row r="80" spans="1:3" x14ac:dyDescent="0.3">
      <c r="A80" s="30"/>
      <c r="B80" s="23" t="s">
        <v>4</v>
      </c>
      <c r="C80" s="43">
        <v>5270</v>
      </c>
    </row>
    <row r="81" spans="1:3" x14ac:dyDescent="0.3">
      <c r="A81" s="30"/>
      <c r="B81" s="23" t="s">
        <v>7</v>
      </c>
      <c r="C81" s="43">
        <v>755</v>
      </c>
    </row>
    <row r="82" spans="1:3" x14ac:dyDescent="0.3">
      <c r="A82" s="30"/>
      <c r="B82" s="23" t="s">
        <v>8</v>
      </c>
      <c r="C82" s="43">
        <v>2859</v>
      </c>
    </row>
    <row r="83" spans="1:3" x14ac:dyDescent="0.3">
      <c r="A83" s="30"/>
      <c r="B83" s="23" t="s">
        <v>9</v>
      </c>
      <c r="C83" s="43">
        <v>11735</v>
      </c>
    </row>
    <row r="84" spans="1:3" x14ac:dyDescent="0.3">
      <c r="A84" s="30"/>
      <c r="B84" s="23" t="s">
        <v>23</v>
      </c>
      <c r="C84" s="43">
        <v>99</v>
      </c>
    </row>
    <row r="85" spans="1:3" x14ac:dyDescent="0.3">
      <c r="A85" s="30"/>
      <c r="B85" s="23" t="s">
        <v>10</v>
      </c>
      <c r="C85" s="43">
        <v>573</v>
      </c>
    </row>
    <row r="86" spans="1:3" x14ac:dyDescent="0.3">
      <c r="A86" s="30"/>
      <c r="B86" s="23" t="s">
        <v>24</v>
      </c>
      <c r="C86" s="43">
        <v>14369</v>
      </c>
    </row>
    <row r="87" spans="1:3" x14ac:dyDescent="0.3">
      <c r="A87" s="30"/>
      <c r="B87" s="23" t="s">
        <v>25</v>
      </c>
      <c r="C87" s="43">
        <v>713</v>
      </c>
    </row>
    <row r="88" spans="1:3" x14ac:dyDescent="0.3">
      <c r="A88" s="30"/>
      <c r="B88" s="23" t="s">
        <v>36</v>
      </c>
      <c r="C88" s="43">
        <v>9479</v>
      </c>
    </row>
    <row r="89" spans="1:3" x14ac:dyDescent="0.3">
      <c r="A89" s="30"/>
      <c r="B89" s="23" t="s">
        <v>14</v>
      </c>
      <c r="C89" s="43">
        <v>5929</v>
      </c>
    </row>
    <row r="90" spans="1:3" x14ac:dyDescent="0.3">
      <c r="A90" s="30"/>
      <c r="B90" s="23" t="s">
        <v>15</v>
      </c>
      <c r="C90" s="43">
        <v>1788</v>
      </c>
    </row>
    <row r="91" spans="1:3" x14ac:dyDescent="0.3">
      <c r="A91" s="30"/>
      <c r="B91" s="23" t="s">
        <v>37</v>
      </c>
      <c r="C91" s="43">
        <v>567</v>
      </c>
    </row>
    <row r="92" spans="1:3" x14ac:dyDescent="0.3">
      <c r="A92" s="30"/>
      <c r="B92" s="23" t="s">
        <v>28</v>
      </c>
      <c r="C92" s="43">
        <v>510</v>
      </c>
    </row>
    <row r="93" spans="1:3" x14ac:dyDescent="0.3">
      <c r="A93" s="30"/>
      <c r="B93" s="23" t="s">
        <v>29</v>
      </c>
      <c r="C93" s="43">
        <v>983</v>
      </c>
    </row>
    <row r="94" spans="1:3" x14ac:dyDescent="0.3">
      <c r="A94" s="30"/>
      <c r="B94" s="23" t="s">
        <v>30</v>
      </c>
      <c r="C94" s="43">
        <v>1030</v>
      </c>
    </row>
    <row r="95" spans="1:3" x14ac:dyDescent="0.3">
      <c r="A95" s="30"/>
      <c r="B95" s="23" t="s">
        <v>17</v>
      </c>
      <c r="C95" s="43">
        <v>1145</v>
      </c>
    </row>
    <row r="96" spans="1:3" x14ac:dyDescent="0.3">
      <c r="A96" s="30"/>
      <c r="B96" s="23" t="s">
        <v>18</v>
      </c>
      <c r="C96" s="43">
        <v>15224</v>
      </c>
    </row>
    <row r="97" spans="1:3" x14ac:dyDescent="0.3">
      <c r="A97" s="30"/>
      <c r="B97" s="23" t="s">
        <v>34</v>
      </c>
      <c r="C97" s="43">
        <v>10697</v>
      </c>
    </row>
    <row r="98" spans="1:3" x14ac:dyDescent="0.3">
      <c r="A98" s="30"/>
      <c r="B98" s="25" t="s">
        <v>66</v>
      </c>
      <c r="C98" s="44">
        <v>10</v>
      </c>
    </row>
    <row r="99" spans="1:3" x14ac:dyDescent="0.3">
      <c r="A99" s="31"/>
      <c r="B99" s="13" t="s">
        <v>83</v>
      </c>
      <c r="C99" s="40">
        <f>SUM(C77:C98)</f>
        <v>115854</v>
      </c>
    </row>
    <row r="100" spans="1:3" x14ac:dyDescent="0.3">
      <c r="A100" s="29" t="s">
        <v>38</v>
      </c>
      <c r="B100" s="21" t="s">
        <v>21</v>
      </c>
      <c r="C100" s="42">
        <v>5804</v>
      </c>
    </row>
    <row r="101" spans="1:3" x14ac:dyDescent="0.3">
      <c r="A101" s="30"/>
      <c r="B101" s="23" t="s">
        <v>33</v>
      </c>
      <c r="C101" s="43">
        <v>10065</v>
      </c>
    </row>
    <row r="102" spans="1:3" x14ac:dyDescent="0.3">
      <c r="A102" s="30"/>
      <c r="B102" s="23" t="s">
        <v>4</v>
      </c>
      <c r="C102" s="43">
        <v>21</v>
      </c>
    </row>
    <row r="103" spans="1:3" x14ac:dyDescent="0.3">
      <c r="A103" s="30"/>
      <c r="B103" s="23" t="s">
        <v>10</v>
      </c>
      <c r="C103" s="43">
        <v>149</v>
      </c>
    </row>
    <row r="104" spans="1:3" x14ac:dyDescent="0.3">
      <c r="A104" s="30"/>
      <c r="B104" s="23" t="s">
        <v>65</v>
      </c>
      <c r="C104" s="43">
        <v>988</v>
      </c>
    </row>
    <row r="105" spans="1:3" x14ac:dyDescent="0.3">
      <c r="A105" s="30"/>
      <c r="B105" s="23" t="s">
        <v>24</v>
      </c>
      <c r="C105" s="43">
        <v>315</v>
      </c>
    </row>
    <row r="106" spans="1:3" x14ac:dyDescent="0.3">
      <c r="A106" s="30"/>
      <c r="B106" s="23" t="s">
        <v>36</v>
      </c>
      <c r="C106" s="43">
        <v>7593</v>
      </c>
    </row>
    <row r="107" spans="1:3" x14ac:dyDescent="0.3">
      <c r="A107" s="30"/>
      <c r="B107" s="23" t="s">
        <v>13</v>
      </c>
      <c r="C107" s="43">
        <v>35</v>
      </c>
    </row>
    <row r="108" spans="1:3" x14ac:dyDescent="0.3">
      <c r="A108" s="30"/>
      <c r="B108" s="23" t="s">
        <v>37</v>
      </c>
      <c r="C108" s="43">
        <v>315</v>
      </c>
    </row>
    <row r="109" spans="1:3" x14ac:dyDescent="0.3">
      <c r="A109" s="30"/>
      <c r="B109" s="23" t="s">
        <v>17</v>
      </c>
      <c r="C109" s="43">
        <v>11</v>
      </c>
    </row>
    <row r="110" spans="1:3" x14ac:dyDescent="0.3">
      <c r="A110" s="30"/>
      <c r="B110" s="23" t="s">
        <v>34</v>
      </c>
      <c r="C110" s="43">
        <v>1635</v>
      </c>
    </row>
    <row r="111" spans="1:3" x14ac:dyDescent="0.3">
      <c r="A111" s="30"/>
      <c r="B111" s="25" t="s">
        <v>66</v>
      </c>
      <c r="C111" s="44">
        <v>10</v>
      </c>
    </row>
    <row r="112" spans="1:3" x14ac:dyDescent="0.3">
      <c r="A112" s="31"/>
      <c r="B112" s="13" t="s">
        <v>83</v>
      </c>
      <c r="C112" s="40">
        <f>SUM(C100:C111)</f>
        <v>26941</v>
      </c>
    </row>
    <row r="113" spans="1:3" x14ac:dyDescent="0.3">
      <c r="A113" s="29" t="s">
        <v>39</v>
      </c>
      <c r="B113" s="21" t="s">
        <v>20</v>
      </c>
      <c r="C113" s="42">
        <v>0</v>
      </c>
    </row>
    <row r="114" spans="1:3" x14ac:dyDescent="0.3">
      <c r="A114" s="29"/>
      <c r="B114" s="23" t="s">
        <v>40</v>
      </c>
      <c r="C114" s="43">
        <v>68</v>
      </c>
    </row>
    <row r="115" spans="1:3" x14ac:dyDescent="0.3">
      <c r="A115" s="30"/>
      <c r="B115" s="23" t="s">
        <v>21</v>
      </c>
      <c r="C115" s="43">
        <v>601</v>
      </c>
    </row>
    <row r="116" spans="1:3" x14ac:dyDescent="0.3">
      <c r="A116" s="30"/>
      <c r="B116" s="23" t="s">
        <v>33</v>
      </c>
      <c r="C116" s="43">
        <v>337</v>
      </c>
    </row>
    <row r="117" spans="1:3" x14ac:dyDescent="0.3">
      <c r="A117" s="30"/>
      <c r="B117" s="23" t="s">
        <v>41</v>
      </c>
      <c r="C117" s="43">
        <v>569</v>
      </c>
    </row>
    <row r="118" spans="1:3" x14ac:dyDescent="0.3">
      <c r="A118" s="30"/>
      <c r="B118" s="23" t="s">
        <v>67</v>
      </c>
      <c r="C118" s="43">
        <v>275</v>
      </c>
    </row>
    <row r="119" spans="1:3" x14ac:dyDescent="0.3">
      <c r="A119" s="30"/>
      <c r="B119" s="23" t="s">
        <v>42</v>
      </c>
      <c r="C119" s="43">
        <v>72</v>
      </c>
    </row>
    <row r="120" spans="1:3" x14ac:dyDescent="0.3">
      <c r="A120" s="30"/>
      <c r="B120" s="23" t="s">
        <v>43</v>
      </c>
      <c r="C120" s="43">
        <v>73</v>
      </c>
    </row>
    <row r="121" spans="1:3" x14ac:dyDescent="0.3">
      <c r="A121" s="30"/>
      <c r="B121" s="23" t="s">
        <v>36</v>
      </c>
      <c r="C121" s="43">
        <v>574</v>
      </c>
    </row>
    <row r="122" spans="1:3" x14ac:dyDescent="0.3">
      <c r="A122" s="30"/>
      <c r="B122" s="23" t="s">
        <v>44</v>
      </c>
      <c r="C122" s="43">
        <v>719</v>
      </c>
    </row>
    <row r="123" spans="1:3" x14ac:dyDescent="0.3">
      <c r="A123" s="30"/>
      <c r="B123" s="23" t="s">
        <v>45</v>
      </c>
      <c r="C123" s="43">
        <v>35</v>
      </c>
    </row>
    <row r="124" spans="1:3" x14ac:dyDescent="0.3">
      <c r="A124" s="30"/>
      <c r="B124" s="23" t="s">
        <v>17</v>
      </c>
      <c r="C124" s="43">
        <v>11</v>
      </c>
    </row>
    <row r="125" spans="1:3" x14ac:dyDescent="0.3">
      <c r="A125" s="30"/>
      <c r="B125" s="23" t="s">
        <v>18</v>
      </c>
      <c r="C125" s="43">
        <v>87</v>
      </c>
    </row>
    <row r="126" spans="1:3" x14ac:dyDescent="0.3">
      <c r="A126" s="30"/>
      <c r="B126" s="25" t="s">
        <v>66</v>
      </c>
      <c r="C126" s="44">
        <v>4</v>
      </c>
    </row>
    <row r="127" spans="1:3" x14ac:dyDescent="0.3">
      <c r="A127" s="31"/>
      <c r="B127" s="13" t="s">
        <v>83</v>
      </c>
      <c r="C127" s="40">
        <f>SUM(C113:C126)</f>
        <v>3425</v>
      </c>
    </row>
    <row r="128" spans="1:3" x14ac:dyDescent="0.3">
      <c r="A128" s="29" t="s">
        <v>46</v>
      </c>
      <c r="B128" s="21" t="s">
        <v>20</v>
      </c>
      <c r="C128" s="42">
        <v>159</v>
      </c>
    </row>
    <row r="129" spans="1:3" x14ac:dyDescent="0.3">
      <c r="A129" s="30"/>
      <c r="B129" s="23" t="s">
        <v>21</v>
      </c>
      <c r="C129" s="43">
        <v>857</v>
      </c>
    </row>
    <row r="130" spans="1:3" x14ac:dyDescent="0.3">
      <c r="A130" s="30"/>
      <c r="B130" s="23" t="s">
        <v>33</v>
      </c>
      <c r="C130" s="43">
        <v>2930</v>
      </c>
    </row>
    <row r="131" spans="1:3" x14ac:dyDescent="0.3">
      <c r="A131" s="30"/>
      <c r="B131" s="23" t="s">
        <v>3</v>
      </c>
      <c r="C131" s="43">
        <v>23</v>
      </c>
    </row>
    <row r="132" spans="1:3" x14ac:dyDescent="0.3">
      <c r="A132" s="30"/>
      <c r="B132" s="23" t="s">
        <v>23</v>
      </c>
      <c r="C132" s="43">
        <v>132</v>
      </c>
    </row>
    <row r="133" spans="1:3" x14ac:dyDescent="0.3">
      <c r="A133" s="30"/>
      <c r="B133" s="23" t="s">
        <v>10</v>
      </c>
      <c r="C133" s="43">
        <v>304</v>
      </c>
    </row>
    <row r="134" spans="1:3" x14ac:dyDescent="0.3">
      <c r="A134" s="30"/>
      <c r="B134" s="23" t="s">
        <v>48</v>
      </c>
      <c r="C134" s="43">
        <v>72</v>
      </c>
    </row>
    <row r="135" spans="1:3" x14ac:dyDescent="0.3">
      <c r="A135" s="30"/>
      <c r="B135" s="23" t="s">
        <v>43</v>
      </c>
      <c r="C135" s="43">
        <v>343</v>
      </c>
    </row>
    <row r="136" spans="1:3" x14ac:dyDescent="0.3">
      <c r="A136" s="30"/>
      <c r="B136" s="23" t="s">
        <v>25</v>
      </c>
      <c r="C136" s="43">
        <v>154</v>
      </c>
    </row>
    <row r="137" spans="1:3" x14ac:dyDescent="0.3">
      <c r="A137" s="30"/>
      <c r="B137" s="23" t="s">
        <v>36</v>
      </c>
      <c r="C137" s="43">
        <v>1571</v>
      </c>
    </row>
    <row r="138" spans="1:3" x14ac:dyDescent="0.3">
      <c r="A138" s="30"/>
      <c r="B138" s="23" t="s">
        <v>26</v>
      </c>
      <c r="C138" s="43">
        <v>1346</v>
      </c>
    </row>
    <row r="139" spans="1:3" x14ac:dyDescent="0.3">
      <c r="A139" s="30"/>
      <c r="B139" s="23" t="s">
        <v>49</v>
      </c>
      <c r="C139" s="43">
        <v>25</v>
      </c>
    </row>
    <row r="140" spans="1:3" x14ac:dyDescent="0.3">
      <c r="A140" s="30"/>
      <c r="B140" s="23" t="s">
        <v>13</v>
      </c>
      <c r="C140" s="43">
        <v>148</v>
      </c>
    </row>
    <row r="141" spans="1:3" x14ac:dyDescent="0.3">
      <c r="A141" s="30"/>
      <c r="B141" s="23" t="s">
        <v>14</v>
      </c>
      <c r="C141" s="43">
        <v>2028</v>
      </c>
    </row>
    <row r="142" spans="1:3" x14ac:dyDescent="0.3">
      <c r="A142" s="30"/>
      <c r="B142" s="23" t="s">
        <v>44</v>
      </c>
      <c r="C142" s="43">
        <v>862</v>
      </c>
    </row>
    <row r="143" spans="1:3" x14ac:dyDescent="0.3">
      <c r="A143" s="30"/>
      <c r="B143" s="23" t="s">
        <v>15</v>
      </c>
      <c r="C143" s="43">
        <v>787</v>
      </c>
    </row>
    <row r="144" spans="1:3" x14ac:dyDescent="0.3">
      <c r="A144" s="30"/>
      <c r="B144" s="23" t="s">
        <v>18</v>
      </c>
      <c r="C144" s="43">
        <v>1593</v>
      </c>
    </row>
    <row r="145" spans="1:3" x14ac:dyDescent="0.3">
      <c r="A145" s="30"/>
      <c r="B145" s="23" t="s">
        <v>34</v>
      </c>
      <c r="C145" s="43">
        <v>195</v>
      </c>
    </row>
    <row r="146" spans="1:3" x14ac:dyDescent="0.3">
      <c r="A146" s="30"/>
      <c r="B146" s="25" t="s">
        <v>66</v>
      </c>
      <c r="C146" s="44">
        <v>23</v>
      </c>
    </row>
    <row r="147" spans="1:3" x14ac:dyDescent="0.3">
      <c r="A147" s="31"/>
      <c r="B147" s="13" t="s">
        <v>83</v>
      </c>
      <c r="C147" s="40">
        <f>SUM(C128:C146)</f>
        <v>13552</v>
      </c>
    </row>
    <row r="148" spans="1:3" x14ac:dyDescent="0.3">
      <c r="A148" s="29" t="s">
        <v>50</v>
      </c>
      <c r="B148" s="21" t="s">
        <v>3</v>
      </c>
      <c r="C148" s="42">
        <v>0</v>
      </c>
    </row>
    <row r="149" spans="1:3" x14ac:dyDescent="0.3">
      <c r="A149" s="29"/>
      <c r="B149" s="23" t="s">
        <v>5</v>
      </c>
      <c r="C149" s="43">
        <v>2416</v>
      </c>
    </row>
    <row r="150" spans="1:3" x14ac:dyDescent="0.3">
      <c r="A150" s="30"/>
      <c r="B150" s="23" t="s">
        <v>7</v>
      </c>
      <c r="C150" s="43">
        <v>9708</v>
      </c>
    </row>
    <row r="151" spans="1:3" x14ac:dyDescent="0.3">
      <c r="A151" s="30"/>
      <c r="B151" s="23" t="s">
        <v>51</v>
      </c>
      <c r="C151" s="43">
        <v>67</v>
      </c>
    </row>
    <row r="152" spans="1:3" x14ac:dyDescent="0.3">
      <c r="A152" s="30"/>
      <c r="B152" s="23" t="s">
        <v>52</v>
      </c>
      <c r="C152" s="43">
        <v>10</v>
      </c>
    </row>
    <row r="153" spans="1:3" x14ac:dyDescent="0.3">
      <c r="A153" s="30"/>
      <c r="B153" s="23" t="s">
        <v>26</v>
      </c>
      <c r="C153" s="43">
        <v>10022</v>
      </c>
    </row>
    <row r="154" spans="1:3" x14ac:dyDescent="0.3">
      <c r="A154" s="30"/>
      <c r="B154" s="23" t="s">
        <v>13</v>
      </c>
      <c r="C154" s="43">
        <v>16684</v>
      </c>
    </row>
    <row r="155" spans="1:3" x14ac:dyDescent="0.3">
      <c r="A155" s="30"/>
      <c r="B155" s="23" t="s">
        <v>29</v>
      </c>
      <c r="C155" s="43">
        <v>3962</v>
      </c>
    </row>
    <row r="156" spans="1:3" x14ac:dyDescent="0.3">
      <c r="A156" s="30"/>
      <c r="B156" s="23" t="s">
        <v>16</v>
      </c>
      <c r="C156" s="43">
        <v>7800</v>
      </c>
    </row>
    <row r="157" spans="1:3" x14ac:dyDescent="0.3">
      <c r="A157" s="30"/>
      <c r="B157" s="23" t="s">
        <v>17</v>
      </c>
      <c r="C157" s="43">
        <v>1166</v>
      </c>
    </row>
    <row r="158" spans="1:3" x14ac:dyDescent="0.3">
      <c r="A158" s="30"/>
      <c r="B158" s="25" t="s">
        <v>66</v>
      </c>
      <c r="C158" s="44">
        <v>0</v>
      </c>
    </row>
    <row r="159" spans="1:3" x14ac:dyDescent="0.3">
      <c r="A159" s="31"/>
      <c r="B159" s="13" t="s">
        <v>83</v>
      </c>
      <c r="C159" s="40">
        <f>SUM(C148:C158)</f>
        <v>51835</v>
      </c>
    </row>
    <row r="160" spans="1:3" x14ac:dyDescent="0.3">
      <c r="A160" s="29" t="s">
        <v>53</v>
      </c>
      <c r="B160" s="21" t="s">
        <v>21</v>
      </c>
      <c r="C160" s="42">
        <v>582</v>
      </c>
    </row>
    <row r="161" spans="1:3" x14ac:dyDescent="0.3">
      <c r="A161" s="30"/>
      <c r="B161" s="23" t="s">
        <v>33</v>
      </c>
      <c r="C161" s="43">
        <v>9149</v>
      </c>
    </row>
    <row r="162" spans="1:3" x14ac:dyDescent="0.3">
      <c r="A162" s="30"/>
      <c r="B162" s="23" t="s">
        <v>22</v>
      </c>
      <c r="C162" s="43">
        <v>18922</v>
      </c>
    </row>
    <row r="163" spans="1:3" x14ac:dyDescent="0.3">
      <c r="A163" s="30"/>
      <c r="B163" s="23" t="s">
        <v>6</v>
      </c>
      <c r="C163" s="43">
        <v>694</v>
      </c>
    </row>
    <row r="164" spans="1:3" x14ac:dyDescent="0.3">
      <c r="A164" s="30"/>
      <c r="B164" s="23" t="s">
        <v>8</v>
      </c>
      <c r="C164" s="43">
        <v>10427</v>
      </c>
    </row>
    <row r="165" spans="1:3" x14ac:dyDescent="0.3">
      <c r="A165" s="30"/>
      <c r="B165" s="23" t="s">
        <v>54</v>
      </c>
      <c r="C165" s="43">
        <v>1672</v>
      </c>
    </row>
    <row r="166" spans="1:3" x14ac:dyDescent="0.3">
      <c r="A166" s="30"/>
      <c r="B166" s="23" t="s">
        <v>10</v>
      </c>
      <c r="C166" s="43">
        <v>10495</v>
      </c>
    </row>
    <row r="167" spans="1:3" x14ac:dyDescent="0.3">
      <c r="A167" s="30"/>
      <c r="B167" s="23" t="s">
        <v>55</v>
      </c>
      <c r="C167" s="43">
        <v>2926</v>
      </c>
    </row>
    <row r="168" spans="1:3" x14ac:dyDescent="0.3">
      <c r="A168" s="30"/>
      <c r="B168" s="23" t="s">
        <v>11</v>
      </c>
      <c r="C168" s="43">
        <v>5168</v>
      </c>
    </row>
    <row r="169" spans="1:3" x14ac:dyDescent="0.3">
      <c r="A169" s="30"/>
      <c r="B169" s="23" t="s">
        <v>56</v>
      </c>
      <c r="C169" s="43">
        <v>1332</v>
      </c>
    </row>
    <row r="170" spans="1:3" x14ac:dyDescent="0.3">
      <c r="A170" s="30"/>
      <c r="B170" s="23" t="s">
        <v>27</v>
      </c>
      <c r="C170" s="43">
        <v>5376</v>
      </c>
    </row>
    <row r="171" spans="1:3" x14ac:dyDescent="0.3">
      <c r="A171" s="30"/>
      <c r="B171" s="23" t="s">
        <v>13</v>
      </c>
      <c r="C171" s="43">
        <v>29223</v>
      </c>
    </row>
    <row r="172" spans="1:3" x14ac:dyDescent="0.3">
      <c r="A172" s="30"/>
      <c r="B172" s="23" t="s">
        <v>57</v>
      </c>
      <c r="C172" s="43">
        <v>10</v>
      </c>
    </row>
    <row r="173" spans="1:3" x14ac:dyDescent="0.3">
      <c r="A173" s="30"/>
      <c r="B173" s="23" t="s">
        <v>16</v>
      </c>
      <c r="C173" s="43">
        <v>1316</v>
      </c>
    </row>
    <row r="174" spans="1:3" x14ac:dyDescent="0.3">
      <c r="A174" s="30"/>
      <c r="B174" s="23" t="s">
        <v>31</v>
      </c>
      <c r="C174" s="43">
        <v>1</v>
      </c>
    </row>
    <row r="175" spans="1:3" x14ac:dyDescent="0.3">
      <c r="A175" s="30"/>
      <c r="B175" s="23" t="s">
        <v>17</v>
      </c>
      <c r="C175" s="43">
        <v>9154</v>
      </c>
    </row>
    <row r="176" spans="1:3" x14ac:dyDescent="0.3">
      <c r="A176" s="30"/>
      <c r="B176" s="23" t="s">
        <v>18</v>
      </c>
      <c r="C176" s="43">
        <v>11443</v>
      </c>
    </row>
    <row r="177" spans="1:3" x14ac:dyDescent="0.3">
      <c r="A177" s="30"/>
      <c r="B177" s="25" t="s">
        <v>66</v>
      </c>
      <c r="C177" s="44">
        <v>2</v>
      </c>
    </row>
    <row r="178" spans="1:3" x14ac:dyDescent="0.3">
      <c r="A178" s="31"/>
      <c r="B178" s="13" t="s">
        <v>83</v>
      </c>
      <c r="C178" s="40">
        <f>SUM(C160:C177)</f>
        <v>117892</v>
      </c>
    </row>
    <row r="179" spans="1:3" x14ac:dyDescent="0.3">
      <c r="A179" s="29" t="s">
        <v>58</v>
      </c>
      <c r="B179" s="21" t="s">
        <v>21</v>
      </c>
      <c r="C179" s="42">
        <v>9746</v>
      </c>
    </row>
    <row r="180" spans="1:3" x14ac:dyDescent="0.3">
      <c r="A180" s="30"/>
      <c r="B180" s="23" t="s">
        <v>33</v>
      </c>
      <c r="C180" s="43">
        <v>9350</v>
      </c>
    </row>
    <row r="181" spans="1:3" x14ac:dyDescent="0.3">
      <c r="A181" s="30"/>
      <c r="B181" s="23" t="s">
        <v>3</v>
      </c>
      <c r="C181" s="43">
        <v>3543</v>
      </c>
    </row>
    <row r="182" spans="1:3" x14ac:dyDescent="0.3">
      <c r="A182" s="30"/>
      <c r="B182" s="23" t="s">
        <v>4</v>
      </c>
      <c r="C182" s="43">
        <v>563</v>
      </c>
    </row>
    <row r="183" spans="1:3" x14ac:dyDescent="0.3">
      <c r="A183" s="30"/>
      <c r="B183" s="23" t="s">
        <v>7</v>
      </c>
      <c r="C183" s="43">
        <v>9993</v>
      </c>
    </row>
    <row r="184" spans="1:3" x14ac:dyDescent="0.3">
      <c r="A184" s="30"/>
      <c r="B184" s="23" t="s">
        <v>47</v>
      </c>
      <c r="C184" s="43">
        <v>2075</v>
      </c>
    </row>
    <row r="185" spans="1:3" x14ac:dyDescent="0.3">
      <c r="A185" s="30"/>
      <c r="B185" s="23" t="s">
        <v>23</v>
      </c>
      <c r="C185" s="43">
        <v>2963</v>
      </c>
    </row>
    <row r="186" spans="1:3" x14ac:dyDescent="0.3">
      <c r="A186" s="30"/>
      <c r="B186" s="23" t="s">
        <v>10</v>
      </c>
      <c r="C186" s="43">
        <v>1455</v>
      </c>
    </row>
    <row r="187" spans="1:3" x14ac:dyDescent="0.3">
      <c r="A187" s="30"/>
      <c r="B187" s="23" t="s">
        <v>55</v>
      </c>
      <c r="C187" s="43">
        <v>3143</v>
      </c>
    </row>
    <row r="188" spans="1:3" x14ac:dyDescent="0.3">
      <c r="A188" s="30"/>
      <c r="B188" s="23" t="s">
        <v>11</v>
      </c>
      <c r="C188" s="43">
        <v>976</v>
      </c>
    </row>
    <row r="189" spans="1:3" x14ac:dyDescent="0.3">
      <c r="A189" s="30"/>
      <c r="B189" s="23" t="s">
        <v>56</v>
      </c>
      <c r="C189" s="43">
        <v>3488</v>
      </c>
    </row>
    <row r="190" spans="1:3" x14ac:dyDescent="0.3">
      <c r="A190" s="30"/>
      <c r="B190" s="23" t="s">
        <v>25</v>
      </c>
      <c r="C190" s="43">
        <v>2038</v>
      </c>
    </row>
    <row r="191" spans="1:3" x14ac:dyDescent="0.3">
      <c r="A191" s="30"/>
      <c r="B191" s="23" t="s">
        <v>36</v>
      </c>
      <c r="C191" s="43">
        <v>4626</v>
      </c>
    </row>
    <row r="192" spans="1:3" x14ac:dyDescent="0.3">
      <c r="A192" s="30"/>
      <c r="B192" s="23" t="s">
        <v>27</v>
      </c>
      <c r="C192" s="43">
        <v>385</v>
      </c>
    </row>
    <row r="193" spans="1:3" x14ac:dyDescent="0.3">
      <c r="A193" s="30"/>
      <c r="B193" s="23" t="s">
        <v>13</v>
      </c>
      <c r="C193" s="43">
        <v>627</v>
      </c>
    </row>
    <row r="194" spans="1:3" x14ac:dyDescent="0.3">
      <c r="A194" s="30"/>
      <c r="B194" s="23" t="s">
        <v>14</v>
      </c>
      <c r="C194" s="43">
        <v>353</v>
      </c>
    </row>
    <row r="195" spans="1:3" x14ac:dyDescent="0.3">
      <c r="A195" s="30"/>
      <c r="B195" s="23" t="s">
        <v>15</v>
      </c>
      <c r="C195" s="43">
        <v>1903</v>
      </c>
    </row>
    <row r="196" spans="1:3" x14ac:dyDescent="0.3">
      <c r="A196" s="30"/>
      <c r="B196" s="23" t="s">
        <v>57</v>
      </c>
      <c r="C196" s="43">
        <v>1907</v>
      </c>
    </row>
    <row r="197" spans="1:3" x14ac:dyDescent="0.3">
      <c r="A197" s="30"/>
      <c r="B197" s="23" t="s">
        <v>30</v>
      </c>
      <c r="C197" s="43">
        <v>1694</v>
      </c>
    </row>
    <row r="198" spans="1:3" x14ac:dyDescent="0.3">
      <c r="A198" s="30"/>
      <c r="B198" s="23" t="s">
        <v>17</v>
      </c>
      <c r="C198" s="43">
        <v>524</v>
      </c>
    </row>
    <row r="199" spans="1:3" x14ac:dyDescent="0.3">
      <c r="A199" s="30"/>
      <c r="B199" s="23" t="s">
        <v>34</v>
      </c>
      <c r="C199" s="43">
        <v>4606</v>
      </c>
    </row>
    <row r="200" spans="1:3" x14ac:dyDescent="0.3">
      <c r="A200" s="30"/>
      <c r="B200" s="25" t="s">
        <v>66</v>
      </c>
      <c r="C200" s="44">
        <v>43</v>
      </c>
    </row>
    <row r="201" spans="1:3" x14ac:dyDescent="0.3">
      <c r="A201" s="31"/>
      <c r="B201" s="13" t="s">
        <v>83</v>
      </c>
      <c r="C201" s="40">
        <f>SUM(C179:C200)</f>
        <v>66001</v>
      </c>
    </row>
    <row r="202" spans="1:3" x14ac:dyDescent="0.3">
      <c r="A202" s="29" t="s">
        <v>59</v>
      </c>
      <c r="B202" s="21" t="s">
        <v>21</v>
      </c>
      <c r="C202" s="42">
        <v>905</v>
      </c>
    </row>
    <row r="203" spans="1:3" x14ac:dyDescent="0.3">
      <c r="A203" s="30"/>
      <c r="B203" s="23" t="s">
        <v>33</v>
      </c>
      <c r="C203" s="43">
        <v>4468</v>
      </c>
    </row>
    <row r="204" spans="1:3" x14ac:dyDescent="0.3">
      <c r="A204" s="30"/>
      <c r="B204" s="23" t="s">
        <v>55</v>
      </c>
      <c r="C204" s="43">
        <v>1811</v>
      </c>
    </row>
    <row r="205" spans="1:3" x14ac:dyDescent="0.3">
      <c r="A205" s="30"/>
      <c r="B205" s="23" t="s">
        <v>56</v>
      </c>
      <c r="C205" s="43">
        <v>4245</v>
      </c>
    </row>
    <row r="206" spans="1:3" x14ac:dyDescent="0.3">
      <c r="A206" s="30"/>
      <c r="B206" s="23" t="s">
        <v>36</v>
      </c>
      <c r="C206" s="43">
        <v>2239</v>
      </c>
    </row>
    <row r="207" spans="1:3" x14ac:dyDescent="0.3">
      <c r="A207" s="30"/>
      <c r="B207" s="23" t="s">
        <v>27</v>
      </c>
      <c r="C207" s="43">
        <v>786</v>
      </c>
    </row>
    <row r="208" spans="1:3" x14ac:dyDescent="0.3">
      <c r="A208" s="30"/>
      <c r="B208" s="23" t="s">
        <v>13</v>
      </c>
      <c r="C208" s="43">
        <v>1172</v>
      </c>
    </row>
    <row r="209" spans="1:3" x14ac:dyDescent="0.3">
      <c r="A209" s="30"/>
      <c r="B209" s="23" t="s">
        <v>44</v>
      </c>
      <c r="C209" s="43">
        <v>2733</v>
      </c>
    </row>
    <row r="210" spans="1:3" x14ac:dyDescent="0.3">
      <c r="A210" s="30"/>
      <c r="B210" s="23" t="s">
        <v>17</v>
      </c>
      <c r="C210" s="43">
        <v>572</v>
      </c>
    </row>
    <row r="211" spans="1:3" x14ac:dyDescent="0.3">
      <c r="A211" s="30"/>
      <c r="B211" s="23" t="s">
        <v>18</v>
      </c>
      <c r="C211" s="43">
        <v>2709</v>
      </c>
    </row>
    <row r="212" spans="1:3" x14ac:dyDescent="0.3">
      <c r="A212" s="30"/>
      <c r="B212" s="23" t="s">
        <v>34</v>
      </c>
      <c r="C212" s="43">
        <v>573</v>
      </c>
    </row>
    <row r="213" spans="1:3" x14ac:dyDescent="0.3">
      <c r="A213" s="30"/>
      <c r="B213" s="25" t="s">
        <v>66</v>
      </c>
      <c r="C213" s="44">
        <v>95</v>
      </c>
    </row>
    <row r="214" spans="1:3" x14ac:dyDescent="0.3">
      <c r="A214" s="31"/>
      <c r="B214" s="13" t="s">
        <v>83</v>
      </c>
      <c r="C214" s="40">
        <f>SUM(C202:C213)</f>
        <v>22308</v>
      </c>
    </row>
    <row r="215" spans="1:3" x14ac:dyDescent="0.3">
      <c r="A215" s="29" t="s">
        <v>60</v>
      </c>
      <c r="B215" s="21" t="s">
        <v>4</v>
      </c>
      <c r="C215" s="42">
        <v>6756</v>
      </c>
    </row>
    <row r="216" spans="1:3" x14ac:dyDescent="0.3">
      <c r="A216" s="30"/>
      <c r="B216" s="23" t="s">
        <v>5</v>
      </c>
      <c r="C216" s="43">
        <v>191</v>
      </c>
    </row>
    <row r="217" spans="1:3" x14ac:dyDescent="0.3">
      <c r="A217" s="30"/>
      <c r="B217" s="23" t="s">
        <v>7</v>
      </c>
      <c r="C217" s="43">
        <v>5870</v>
      </c>
    </row>
    <row r="218" spans="1:3" x14ac:dyDescent="0.3">
      <c r="A218" s="30"/>
      <c r="B218" s="23" t="s">
        <v>8</v>
      </c>
      <c r="C218" s="43">
        <v>1389</v>
      </c>
    </row>
    <row r="219" spans="1:3" x14ac:dyDescent="0.3">
      <c r="A219" s="30"/>
      <c r="B219" s="23" t="s">
        <v>9</v>
      </c>
      <c r="C219" s="43">
        <v>19614</v>
      </c>
    </row>
    <row r="220" spans="1:3" x14ac:dyDescent="0.3">
      <c r="A220" s="30"/>
      <c r="B220" s="23" t="s">
        <v>10</v>
      </c>
      <c r="C220" s="43">
        <v>9878</v>
      </c>
    </row>
    <row r="221" spans="1:3" x14ac:dyDescent="0.3">
      <c r="A221" s="30"/>
      <c r="B221" s="23" t="s">
        <v>11</v>
      </c>
      <c r="C221" s="43">
        <v>5444</v>
      </c>
    </row>
    <row r="222" spans="1:3" x14ac:dyDescent="0.3">
      <c r="A222" s="30"/>
      <c r="B222" s="23" t="s">
        <v>24</v>
      </c>
      <c r="C222" s="43">
        <v>14936</v>
      </c>
    </row>
    <row r="223" spans="1:3" x14ac:dyDescent="0.3">
      <c r="A223" s="30"/>
      <c r="B223" s="23" t="s">
        <v>36</v>
      </c>
      <c r="C223" s="43">
        <v>15568</v>
      </c>
    </row>
    <row r="224" spans="1:3" x14ac:dyDescent="0.3">
      <c r="A224" s="30"/>
      <c r="B224" s="23" t="s">
        <v>13</v>
      </c>
      <c r="C224" s="43">
        <v>1396</v>
      </c>
    </row>
    <row r="225" spans="1:3" x14ac:dyDescent="0.3">
      <c r="A225" s="30"/>
      <c r="B225" s="23" t="s">
        <v>15</v>
      </c>
      <c r="C225" s="43">
        <v>6408</v>
      </c>
    </row>
    <row r="226" spans="1:3" x14ac:dyDescent="0.3">
      <c r="A226" s="30"/>
      <c r="B226" s="23" t="s">
        <v>29</v>
      </c>
      <c r="C226" s="43">
        <v>2077</v>
      </c>
    </row>
    <row r="227" spans="1:3" x14ac:dyDescent="0.3">
      <c r="A227" s="30"/>
      <c r="B227" s="23" t="s">
        <v>30</v>
      </c>
      <c r="C227" s="43">
        <v>578</v>
      </c>
    </row>
    <row r="228" spans="1:3" x14ac:dyDescent="0.3">
      <c r="A228" s="30"/>
      <c r="B228" s="25" t="s">
        <v>66</v>
      </c>
      <c r="C228" s="44">
        <v>5</v>
      </c>
    </row>
    <row r="229" spans="1:3" x14ac:dyDescent="0.3">
      <c r="A229" s="31"/>
      <c r="B229" s="13" t="s">
        <v>83</v>
      </c>
      <c r="C229" s="40">
        <f>SUM(C215:C228)</f>
        <v>90110</v>
      </c>
    </row>
    <row r="230" spans="1:3" x14ac:dyDescent="0.3">
      <c r="A230" s="29" t="s">
        <v>61</v>
      </c>
      <c r="B230" s="21" t="s">
        <v>3</v>
      </c>
      <c r="C230" s="42">
        <v>3110</v>
      </c>
    </row>
    <row r="231" spans="1:3" x14ac:dyDescent="0.3">
      <c r="A231" s="30"/>
      <c r="B231" s="23" t="s">
        <v>4</v>
      </c>
      <c r="C231" s="43">
        <v>7390</v>
      </c>
    </row>
    <row r="232" spans="1:3" x14ac:dyDescent="0.3">
      <c r="A232" s="30"/>
      <c r="B232" s="23" t="s">
        <v>7</v>
      </c>
      <c r="C232" s="43">
        <v>332</v>
      </c>
    </row>
    <row r="233" spans="1:3" x14ac:dyDescent="0.3">
      <c r="A233" s="30"/>
      <c r="B233" s="23" t="s">
        <v>8</v>
      </c>
      <c r="C233" s="43">
        <v>20010</v>
      </c>
    </row>
    <row r="234" spans="1:3" x14ac:dyDescent="0.3">
      <c r="A234" s="30"/>
      <c r="B234" s="23" t="s">
        <v>9</v>
      </c>
      <c r="C234" s="43">
        <v>3792</v>
      </c>
    </row>
    <row r="235" spans="1:3" x14ac:dyDescent="0.3">
      <c r="A235" s="30"/>
      <c r="B235" s="23" t="s">
        <v>25</v>
      </c>
      <c r="C235" s="43">
        <v>718</v>
      </c>
    </row>
    <row r="236" spans="1:3" x14ac:dyDescent="0.3">
      <c r="A236" s="30"/>
      <c r="B236" s="23" t="s">
        <v>36</v>
      </c>
      <c r="C236" s="43">
        <v>7926</v>
      </c>
    </row>
    <row r="237" spans="1:3" x14ac:dyDescent="0.3">
      <c r="A237" s="30"/>
      <c r="B237" s="23" t="s">
        <v>14</v>
      </c>
      <c r="C237" s="43">
        <v>16796</v>
      </c>
    </row>
    <row r="238" spans="1:3" x14ac:dyDescent="0.3">
      <c r="A238" s="30"/>
      <c r="B238" s="23" t="s">
        <v>15</v>
      </c>
      <c r="C238" s="43">
        <v>14003</v>
      </c>
    </row>
    <row r="239" spans="1:3" x14ac:dyDescent="0.3">
      <c r="A239" s="30"/>
      <c r="B239" s="23" t="s">
        <v>28</v>
      </c>
      <c r="C239" s="43">
        <v>2961</v>
      </c>
    </row>
    <row r="240" spans="1:3" x14ac:dyDescent="0.3">
      <c r="A240" s="30"/>
      <c r="B240" s="23" t="s">
        <v>17</v>
      </c>
      <c r="C240" s="43">
        <v>3874</v>
      </c>
    </row>
    <row r="241" spans="1:3" x14ac:dyDescent="0.3">
      <c r="A241" s="30"/>
      <c r="B241" s="23" t="s">
        <v>18</v>
      </c>
      <c r="C241" s="43">
        <v>10026</v>
      </c>
    </row>
    <row r="242" spans="1:3" x14ac:dyDescent="0.3">
      <c r="A242" s="30"/>
      <c r="B242" s="25" t="s">
        <v>66</v>
      </c>
      <c r="C242" s="44">
        <v>10</v>
      </c>
    </row>
    <row r="243" spans="1:3" x14ac:dyDescent="0.3">
      <c r="A243" s="31"/>
      <c r="B243" s="13" t="s">
        <v>83</v>
      </c>
      <c r="C243" s="40">
        <f>SUM(C230:C242)</f>
        <v>90948</v>
      </c>
    </row>
    <row r="244" spans="1:3" x14ac:dyDescent="0.3">
      <c r="A244" s="29" t="s">
        <v>62</v>
      </c>
      <c r="B244" s="21" t="s">
        <v>4</v>
      </c>
      <c r="C244" s="42">
        <v>270</v>
      </c>
    </row>
    <row r="245" spans="1:3" x14ac:dyDescent="0.3">
      <c r="A245" s="30"/>
      <c r="B245" s="23" t="s">
        <v>8</v>
      </c>
      <c r="C245" s="43">
        <v>4668</v>
      </c>
    </row>
    <row r="246" spans="1:3" x14ac:dyDescent="0.3">
      <c r="A246" s="30"/>
      <c r="B246" s="23" t="s">
        <v>10</v>
      </c>
      <c r="C246" s="43">
        <v>112</v>
      </c>
    </row>
    <row r="247" spans="1:3" x14ac:dyDescent="0.3">
      <c r="A247" s="30"/>
      <c r="B247" s="23" t="s">
        <v>11</v>
      </c>
      <c r="C247" s="43">
        <v>11</v>
      </c>
    </row>
    <row r="248" spans="1:3" x14ac:dyDescent="0.3">
      <c r="A248" s="30"/>
      <c r="B248" s="23" t="s">
        <v>24</v>
      </c>
      <c r="C248" s="43">
        <v>1112</v>
      </c>
    </row>
    <row r="249" spans="1:3" x14ac:dyDescent="0.3">
      <c r="A249" s="30"/>
      <c r="B249" s="23" t="s">
        <v>36</v>
      </c>
      <c r="C249" s="43">
        <v>872</v>
      </c>
    </row>
    <row r="250" spans="1:3" x14ac:dyDescent="0.3">
      <c r="A250" s="30"/>
      <c r="B250" s="23" t="s">
        <v>14</v>
      </c>
      <c r="C250" s="43">
        <v>340</v>
      </c>
    </row>
    <row r="251" spans="1:3" x14ac:dyDescent="0.3">
      <c r="A251" s="30"/>
      <c r="B251" s="23" t="s">
        <v>15</v>
      </c>
      <c r="C251" s="43">
        <v>861</v>
      </c>
    </row>
    <row r="252" spans="1:3" x14ac:dyDescent="0.3">
      <c r="A252" s="30"/>
      <c r="B252" s="23" t="s">
        <v>28</v>
      </c>
      <c r="C252" s="43">
        <v>636</v>
      </c>
    </row>
    <row r="253" spans="1:3" x14ac:dyDescent="0.3">
      <c r="A253" s="30"/>
      <c r="B253" s="23" t="s">
        <v>18</v>
      </c>
      <c r="C253" s="43">
        <v>2081</v>
      </c>
    </row>
    <row r="254" spans="1:3" x14ac:dyDescent="0.3">
      <c r="A254" s="30"/>
      <c r="B254" s="25" t="s">
        <v>66</v>
      </c>
      <c r="C254" s="44">
        <v>12</v>
      </c>
    </row>
    <row r="255" spans="1:3" x14ac:dyDescent="0.3">
      <c r="A255" s="31"/>
      <c r="B255" s="13" t="s">
        <v>83</v>
      </c>
      <c r="C255" s="40">
        <f>SUM(C244:C254)</f>
        <v>10975</v>
      </c>
    </row>
    <row r="256" spans="1:3" x14ac:dyDescent="0.3">
      <c r="A256" s="29" t="s">
        <v>63</v>
      </c>
      <c r="B256" s="21" t="s">
        <v>4</v>
      </c>
      <c r="C256" s="42">
        <v>4650</v>
      </c>
    </row>
    <row r="257" spans="1:3" x14ac:dyDescent="0.3">
      <c r="A257" s="29"/>
      <c r="B257" s="23" t="s">
        <v>22</v>
      </c>
      <c r="C257" s="43">
        <v>0</v>
      </c>
    </row>
    <row r="258" spans="1:3" x14ac:dyDescent="0.3">
      <c r="A258" s="30"/>
      <c r="B258" s="23" t="s">
        <v>7</v>
      </c>
      <c r="C258" s="43">
        <v>17252</v>
      </c>
    </row>
    <row r="259" spans="1:3" x14ac:dyDescent="0.3">
      <c r="A259" s="30"/>
      <c r="B259" s="23" t="s">
        <v>8</v>
      </c>
      <c r="C259" s="43">
        <v>10</v>
      </c>
    </row>
    <row r="260" spans="1:3" x14ac:dyDescent="0.3">
      <c r="A260" s="30"/>
      <c r="B260" s="23" t="s">
        <v>9</v>
      </c>
      <c r="C260" s="43">
        <v>17</v>
      </c>
    </row>
    <row r="261" spans="1:3" x14ac:dyDescent="0.3">
      <c r="A261" s="30"/>
      <c r="B261" s="23" t="s">
        <v>13</v>
      </c>
      <c r="C261" s="43">
        <v>240</v>
      </c>
    </row>
    <row r="262" spans="1:3" x14ac:dyDescent="0.3">
      <c r="A262" s="30"/>
      <c r="B262" s="23" t="s">
        <v>14</v>
      </c>
      <c r="C262" s="43">
        <v>4066</v>
      </c>
    </row>
    <row r="263" spans="1:3" x14ac:dyDescent="0.3">
      <c r="A263" s="30"/>
      <c r="B263" s="23" t="s">
        <v>15</v>
      </c>
      <c r="C263" s="43">
        <v>1722</v>
      </c>
    </row>
    <row r="264" spans="1:3" x14ac:dyDescent="0.3">
      <c r="A264" s="30"/>
      <c r="B264" s="25" t="s">
        <v>18</v>
      </c>
      <c r="C264" s="44">
        <v>1420</v>
      </c>
    </row>
    <row r="265" spans="1:3" x14ac:dyDescent="0.3">
      <c r="A265" s="30"/>
      <c r="B265" s="13" t="s">
        <v>83</v>
      </c>
      <c r="C265" s="41">
        <f>SUM(C256:C264)</f>
        <v>29377</v>
      </c>
    </row>
    <row r="266" spans="1:3" x14ac:dyDescent="0.3">
      <c r="A266" s="32" t="s">
        <v>64</v>
      </c>
      <c r="B266" s="13"/>
      <c r="C266" s="40">
        <v>8908</v>
      </c>
    </row>
    <row r="267" spans="1:3" x14ac:dyDescent="0.3">
      <c r="A267" s="13" t="s">
        <v>102</v>
      </c>
      <c r="B267" s="13"/>
      <c r="C267" s="40">
        <v>191</v>
      </c>
    </row>
    <row r="268" spans="1:3" ht="32.25" customHeight="1" x14ac:dyDescent="0.35">
      <c r="A268" s="35" t="s">
        <v>101</v>
      </c>
      <c r="B268" s="4"/>
      <c r="C268" s="39">
        <f>+C267+C266+C265+C255+C243+C229+C214+C201+C159+C147+C127+C112+C99+C76+C52+C24+C178</f>
        <v>1749469</v>
      </c>
    </row>
    <row r="270" spans="1:3" x14ac:dyDescent="0.3">
      <c r="A270" s="59" t="s">
        <v>72</v>
      </c>
      <c r="B270" s="59"/>
      <c r="C270" s="59"/>
    </row>
    <row r="271" spans="1:3" x14ac:dyDescent="0.3">
      <c r="A271" s="58" t="s">
        <v>73</v>
      </c>
      <c r="B271" s="58"/>
      <c r="C271" s="58"/>
    </row>
  </sheetData>
  <mergeCells count="4">
    <mergeCell ref="A2:C2"/>
    <mergeCell ref="A3:C3"/>
    <mergeCell ref="A271:C271"/>
    <mergeCell ref="A270:C270"/>
  </mergeCells>
  <phoneticPr fontId="25" type="noConversion"/>
  <pageMargins left="1.2598425196850394" right="0.70866141732283472" top="0.39370078740157483" bottom="0.70866141732283472" header="0.31496062992125984" footer="0.31496062992125984"/>
  <pageSetup paperSize="9" scale="70" fitToHeight="4" orientation="portrait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5" manualBreakCount="5">
    <brk id="52" max="2" man="1"/>
    <brk id="99" max="2" man="1"/>
    <brk id="147" max="2" man="1"/>
    <brk id="201" max="2" man="1"/>
    <brk id="255" max="2" man="1"/>
  </rowBreaks>
  <ignoredErrors>
    <ignoredError sqref="C24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E264"/>
  <sheetViews>
    <sheetView showGridLines="0" zoomScale="95" zoomScaleNormal="95" workbookViewId="0">
      <pane ySplit="5" topLeftCell="A192" activePane="bottomLeft" state="frozen"/>
      <selection pane="bottomLeft" activeCell="B6" sqref="B6:B21"/>
    </sheetView>
  </sheetViews>
  <sheetFormatPr defaultColWidth="9.140625" defaultRowHeight="15" x14ac:dyDescent="0.3"/>
  <cols>
    <col min="1" max="1" width="29.42578125" style="3" customWidth="1"/>
    <col min="2" max="2" width="30.7109375" style="1" customWidth="1"/>
    <col min="3" max="3" width="17.42578125" style="2" customWidth="1"/>
    <col min="4" max="16384" width="9.140625" style="1"/>
  </cols>
  <sheetData>
    <row r="2" spans="1:5" x14ac:dyDescent="0.3">
      <c r="A2" s="53" t="s">
        <v>0</v>
      </c>
      <c r="B2" s="53"/>
      <c r="C2" s="53"/>
      <c r="D2" s="33"/>
      <c r="E2" s="33"/>
    </row>
    <row r="3" spans="1:5" x14ac:dyDescent="0.3">
      <c r="A3" s="54" t="s">
        <v>1</v>
      </c>
      <c r="B3" s="54"/>
      <c r="C3" s="54"/>
      <c r="D3" s="34"/>
      <c r="E3" s="34"/>
    </row>
    <row r="5" spans="1:5" ht="30" customHeight="1" x14ac:dyDescent="0.3">
      <c r="A5" s="8" t="s">
        <v>81</v>
      </c>
      <c r="B5" s="9" t="s">
        <v>82</v>
      </c>
      <c r="C5" s="12">
        <v>2010</v>
      </c>
    </row>
    <row r="6" spans="1:5" x14ac:dyDescent="0.3">
      <c r="A6" s="29" t="s">
        <v>2</v>
      </c>
      <c r="B6" s="21" t="s">
        <v>3</v>
      </c>
      <c r="C6" s="42">
        <v>20596</v>
      </c>
    </row>
    <row r="7" spans="1:5" x14ac:dyDescent="0.3">
      <c r="A7" s="30"/>
      <c r="B7" s="23" t="s">
        <v>4</v>
      </c>
      <c r="C7" s="43">
        <v>16369</v>
      </c>
    </row>
    <row r="8" spans="1:5" x14ac:dyDescent="0.3">
      <c r="A8" s="30"/>
      <c r="B8" s="23" t="s">
        <v>5</v>
      </c>
      <c r="C8" s="43">
        <v>299</v>
      </c>
    </row>
    <row r="9" spans="1:5" x14ac:dyDescent="0.3">
      <c r="A9" s="30"/>
      <c r="B9" s="23" t="s">
        <v>6</v>
      </c>
      <c r="C9" s="43">
        <v>3249</v>
      </c>
    </row>
    <row r="10" spans="1:5" x14ac:dyDescent="0.3">
      <c r="A10" s="30"/>
      <c r="B10" s="23" t="s">
        <v>7</v>
      </c>
      <c r="C10" s="43">
        <v>213852</v>
      </c>
    </row>
    <row r="11" spans="1:5" x14ac:dyDescent="0.3">
      <c r="A11" s="30"/>
      <c r="B11" s="23" t="s">
        <v>8</v>
      </c>
      <c r="C11" s="43">
        <v>17272</v>
      </c>
    </row>
    <row r="12" spans="1:5" x14ac:dyDescent="0.3">
      <c r="A12" s="30"/>
      <c r="B12" s="23" t="s">
        <v>47</v>
      </c>
      <c r="C12" s="43">
        <v>9887</v>
      </c>
    </row>
    <row r="13" spans="1:5" x14ac:dyDescent="0.3">
      <c r="A13" s="30"/>
      <c r="B13" s="23" t="s">
        <v>10</v>
      </c>
      <c r="C13" s="43">
        <v>16911</v>
      </c>
    </row>
    <row r="14" spans="1:5" x14ac:dyDescent="0.3">
      <c r="A14" s="30"/>
      <c r="B14" s="23" t="s">
        <v>11</v>
      </c>
      <c r="C14" s="43">
        <v>4814</v>
      </c>
    </row>
    <row r="15" spans="1:5" x14ac:dyDescent="0.3">
      <c r="A15" s="30"/>
      <c r="B15" s="23" t="s">
        <v>12</v>
      </c>
      <c r="C15" s="43">
        <v>26043</v>
      </c>
    </row>
    <row r="16" spans="1:5" x14ac:dyDescent="0.3">
      <c r="A16" s="30"/>
      <c r="B16" s="23" t="s">
        <v>13</v>
      </c>
      <c r="C16" s="43">
        <v>6789</v>
      </c>
    </row>
    <row r="17" spans="1:3" x14ac:dyDescent="0.3">
      <c r="A17" s="30"/>
      <c r="B17" s="23" t="s">
        <v>14</v>
      </c>
      <c r="C17" s="43">
        <v>16379</v>
      </c>
    </row>
    <row r="18" spans="1:3" x14ac:dyDescent="0.3">
      <c r="A18" s="30"/>
      <c r="B18" s="23" t="s">
        <v>15</v>
      </c>
      <c r="C18" s="43">
        <v>11651</v>
      </c>
    </row>
    <row r="19" spans="1:3" x14ac:dyDescent="0.3">
      <c r="A19" s="30"/>
      <c r="B19" s="23" t="s">
        <v>16</v>
      </c>
      <c r="C19" s="43">
        <v>10530</v>
      </c>
    </row>
    <row r="20" spans="1:3" x14ac:dyDescent="0.3">
      <c r="A20" s="30"/>
      <c r="B20" s="23" t="s">
        <v>17</v>
      </c>
      <c r="C20" s="43">
        <v>19541</v>
      </c>
    </row>
    <row r="21" spans="1:3" x14ac:dyDescent="0.3">
      <c r="A21" s="30"/>
      <c r="B21" s="25" t="s">
        <v>66</v>
      </c>
      <c r="C21" s="44">
        <v>7</v>
      </c>
    </row>
    <row r="22" spans="1:3" x14ac:dyDescent="0.3">
      <c r="A22" s="31"/>
      <c r="B22" s="13" t="s">
        <v>83</v>
      </c>
      <c r="C22" s="40">
        <f>SUM(C6:C21)</f>
        <v>394189</v>
      </c>
    </row>
    <row r="23" spans="1:3" x14ac:dyDescent="0.3">
      <c r="A23" s="29" t="s">
        <v>19</v>
      </c>
      <c r="B23" s="21" t="s">
        <v>20</v>
      </c>
      <c r="C23" s="42">
        <v>25941</v>
      </c>
    </row>
    <row r="24" spans="1:3" x14ac:dyDescent="0.3">
      <c r="A24" s="29"/>
      <c r="B24" s="23" t="s">
        <v>21</v>
      </c>
      <c r="C24" s="43">
        <v>2954</v>
      </c>
    </row>
    <row r="25" spans="1:3" x14ac:dyDescent="0.3">
      <c r="A25" s="30"/>
      <c r="B25" s="23" t="s">
        <v>3</v>
      </c>
      <c r="C25" s="43">
        <v>5646</v>
      </c>
    </row>
    <row r="26" spans="1:3" x14ac:dyDescent="0.3">
      <c r="A26" s="30"/>
      <c r="B26" s="23" t="s">
        <v>4</v>
      </c>
      <c r="C26" s="43">
        <v>54248</v>
      </c>
    </row>
    <row r="27" spans="1:3" x14ac:dyDescent="0.3">
      <c r="A27" s="30"/>
      <c r="B27" s="23" t="s">
        <v>22</v>
      </c>
      <c r="C27" s="43">
        <v>16937</v>
      </c>
    </row>
    <row r="28" spans="1:3" x14ac:dyDescent="0.3">
      <c r="A28" s="30"/>
      <c r="B28" s="23" t="s">
        <v>5</v>
      </c>
      <c r="C28" s="43">
        <v>774</v>
      </c>
    </row>
    <row r="29" spans="1:3" x14ac:dyDescent="0.3">
      <c r="A29" s="30"/>
      <c r="B29" s="23" t="s">
        <v>7</v>
      </c>
      <c r="C29" s="43">
        <v>154102</v>
      </c>
    </row>
    <row r="30" spans="1:3" x14ac:dyDescent="0.3">
      <c r="A30" s="30"/>
      <c r="B30" s="23" t="s">
        <v>8</v>
      </c>
      <c r="C30" s="43">
        <v>97549</v>
      </c>
    </row>
    <row r="31" spans="1:3" x14ac:dyDescent="0.3">
      <c r="A31" s="30"/>
      <c r="B31" s="23" t="s">
        <v>9</v>
      </c>
      <c r="C31" s="43">
        <v>51264</v>
      </c>
    </row>
    <row r="32" spans="1:3" x14ac:dyDescent="0.3">
      <c r="A32" s="30"/>
      <c r="B32" s="23" t="s">
        <v>23</v>
      </c>
      <c r="C32" s="43">
        <v>4420</v>
      </c>
    </row>
    <row r="33" spans="1:3" x14ac:dyDescent="0.3">
      <c r="A33" s="30"/>
      <c r="B33" s="23" t="s">
        <v>10</v>
      </c>
      <c r="C33" s="43">
        <v>7284</v>
      </c>
    </row>
    <row r="34" spans="1:3" x14ac:dyDescent="0.3">
      <c r="A34" s="30"/>
      <c r="B34" s="23" t="s">
        <v>11</v>
      </c>
      <c r="C34" s="43">
        <v>1</v>
      </c>
    </row>
    <row r="35" spans="1:3" x14ac:dyDescent="0.3">
      <c r="A35" s="30"/>
      <c r="B35" s="23" t="s">
        <v>24</v>
      </c>
      <c r="C35" s="43">
        <v>46537</v>
      </c>
    </row>
    <row r="36" spans="1:3" x14ac:dyDescent="0.3">
      <c r="A36" s="30"/>
      <c r="B36" s="23" t="s">
        <v>25</v>
      </c>
      <c r="C36" s="43">
        <v>4517</v>
      </c>
    </row>
    <row r="37" spans="1:3" x14ac:dyDescent="0.3">
      <c r="A37" s="30"/>
      <c r="B37" s="23" t="s">
        <v>26</v>
      </c>
      <c r="C37" s="43">
        <v>14887</v>
      </c>
    </row>
    <row r="38" spans="1:3" x14ac:dyDescent="0.3">
      <c r="A38" s="30"/>
      <c r="B38" s="23" t="s">
        <v>27</v>
      </c>
      <c r="C38" s="43">
        <v>1867</v>
      </c>
    </row>
    <row r="39" spans="1:3" x14ac:dyDescent="0.3">
      <c r="A39" s="30"/>
      <c r="B39" s="23" t="s">
        <v>13</v>
      </c>
      <c r="C39" s="43">
        <v>7990</v>
      </c>
    </row>
    <row r="40" spans="1:3" x14ac:dyDescent="0.3">
      <c r="A40" s="30"/>
      <c r="B40" s="23" t="s">
        <v>14</v>
      </c>
      <c r="C40" s="43">
        <v>46433</v>
      </c>
    </row>
    <row r="41" spans="1:3" x14ac:dyDescent="0.3">
      <c r="A41" s="30"/>
      <c r="B41" s="23" t="s">
        <v>15</v>
      </c>
      <c r="C41" s="43">
        <v>40497</v>
      </c>
    </row>
    <row r="42" spans="1:3" x14ac:dyDescent="0.3">
      <c r="A42" s="30"/>
      <c r="B42" s="23" t="s">
        <v>28</v>
      </c>
      <c r="C42" s="43">
        <v>9111</v>
      </c>
    </row>
    <row r="43" spans="1:3" x14ac:dyDescent="0.3">
      <c r="A43" s="30"/>
      <c r="B43" s="23" t="s">
        <v>29</v>
      </c>
      <c r="C43" s="43">
        <v>4472</v>
      </c>
    </row>
    <row r="44" spans="1:3" x14ac:dyDescent="0.3">
      <c r="A44" s="30"/>
      <c r="B44" s="23" t="s">
        <v>30</v>
      </c>
      <c r="C44" s="43">
        <v>565</v>
      </c>
    </row>
    <row r="45" spans="1:3" x14ac:dyDescent="0.3">
      <c r="A45" s="30"/>
      <c r="B45" s="23" t="s">
        <v>16</v>
      </c>
      <c r="C45" s="43">
        <v>5494</v>
      </c>
    </row>
    <row r="46" spans="1:3" x14ac:dyDescent="0.3">
      <c r="A46" s="30"/>
      <c r="B46" s="23" t="s">
        <v>31</v>
      </c>
      <c r="C46" s="43">
        <v>1238</v>
      </c>
    </row>
    <row r="47" spans="1:3" x14ac:dyDescent="0.3">
      <c r="A47" s="30"/>
      <c r="B47" s="23" t="s">
        <v>17</v>
      </c>
      <c r="C47" s="43">
        <v>35463</v>
      </c>
    </row>
    <row r="48" spans="1:3" x14ac:dyDescent="0.3">
      <c r="A48" s="30"/>
      <c r="B48" s="23" t="s">
        <v>18</v>
      </c>
      <c r="C48" s="43">
        <v>50684</v>
      </c>
    </row>
    <row r="49" spans="1:3" x14ac:dyDescent="0.3">
      <c r="A49" s="30"/>
      <c r="B49" s="25" t="s">
        <v>66</v>
      </c>
      <c r="C49" s="44">
        <v>3</v>
      </c>
    </row>
    <row r="50" spans="1:3" x14ac:dyDescent="0.3">
      <c r="A50" s="31"/>
      <c r="B50" s="13" t="s">
        <v>83</v>
      </c>
      <c r="C50" s="40">
        <f>SUM(C23:C49)</f>
        <v>690878</v>
      </c>
    </row>
    <row r="51" spans="1:3" x14ac:dyDescent="0.3">
      <c r="A51" s="29" t="s">
        <v>32</v>
      </c>
      <c r="B51" s="21" t="s">
        <v>20</v>
      </c>
      <c r="C51" s="42">
        <v>18548</v>
      </c>
    </row>
    <row r="52" spans="1:3" x14ac:dyDescent="0.3">
      <c r="A52" s="30"/>
      <c r="B52" s="23" t="s">
        <v>21</v>
      </c>
      <c r="C52" s="43">
        <v>13616</v>
      </c>
    </row>
    <row r="53" spans="1:3" x14ac:dyDescent="0.3">
      <c r="A53" s="30"/>
      <c r="B53" s="23" t="s">
        <v>33</v>
      </c>
      <c r="C53" s="43">
        <v>9832</v>
      </c>
    </row>
    <row r="54" spans="1:3" x14ac:dyDescent="0.3">
      <c r="A54" s="30"/>
      <c r="B54" s="23" t="s">
        <v>3</v>
      </c>
      <c r="C54" s="43">
        <v>5415</v>
      </c>
    </row>
    <row r="55" spans="1:3" x14ac:dyDescent="0.3">
      <c r="A55" s="30"/>
      <c r="B55" s="23" t="s">
        <v>4</v>
      </c>
      <c r="C55" s="43">
        <v>1657</v>
      </c>
    </row>
    <row r="56" spans="1:3" x14ac:dyDescent="0.3">
      <c r="A56" s="30"/>
      <c r="B56" s="23" t="s">
        <v>69</v>
      </c>
      <c r="C56" s="43">
        <v>1146</v>
      </c>
    </row>
    <row r="57" spans="1:3" x14ac:dyDescent="0.3">
      <c r="A57" s="30"/>
      <c r="B57" s="23" t="s">
        <v>7</v>
      </c>
      <c r="C57" s="43">
        <v>24331</v>
      </c>
    </row>
    <row r="58" spans="1:3" x14ac:dyDescent="0.3">
      <c r="A58" s="30"/>
      <c r="B58" s="23" t="s">
        <v>8</v>
      </c>
      <c r="C58" s="43">
        <v>28909</v>
      </c>
    </row>
    <row r="59" spans="1:3" x14ac:dyDescent="0.3">
      <c r="A59" s="30"/>
      <c r="B59" s="23" t="s">
        <v>9</v>
      </c>
      <c r="C59" s="43">
        <v>26370</v>
      </c>
    </row>
    <row r="60" spans="1:3" x14ac:dyDescent="0.3">
      <c r="A60" s="30"/>
      <c r="B60" s="23" t="s">
        <v>23</v>
      </c>
      <c r="C60" s="43">
        <v>3833</v>
      </c>
    </row>
    <row r="61" spans="1:3" x14ac:dyDescent="0.3">
      <c r="A61" s="30"/>
      <c r="B61" s="23" t="s">
        <v>10</v>
      </c>
      <c r="C61" s="43">
        <v>4723</v>
      </c>
    </row>
    <row r="62" spans="1:3" x14ac:dyDescent="0.3">
      <c r="A62" s="30"/>
      <c r="B62" s="23" t="s">
        <v>11</v>
      </c>
      <c r="C62" s="43">
        <v>4678</v>
      </c>
    </row>
    <row r="63" spans="1:3" x14ac:dyDescent="0.3">
      <c r="A63" s="30"/>
      <c r="B63" s="23" t="s">
        <v>25</v>
      </c>
      <c r="C63" s="43">
        <v>1600</v>
      </c>
    </row>
    <row r="64" spans="1:3" x14ac:dyDescent="0.3">
      <c r="A64" s="30"/>
      <c r="B64" s="23" t="s">
        <v>27</v>
      </c>
      <c r="C64" s="43">
        <v>538</v>
      </c>
    </row>
    <row r="65" spans="1:3" x14ac:dyDescent="0.3">
      <c r="A65" s="30"/>
      <c r="B65" s="23" t="s">
        <v>14</v>
      </c>
      <c r="C65" s="43">
        <v>12739</v>
      </c>
    </row>
    <row r="66" spans="1:3" x14ac:dyDescent="0.3">
      <c r="A66" s="30"/>
      <c r="B66" s="23" t="s">
        <v>15</v>
      </c>
      <c r="C66" s="43">
        <v>21543</v>
      </c>
    </row>
    <row r="67" spans="1:3" x14ac:dyDescent="0.3">
      <c r="A67" s="30"/>
      <c r="B67" s="23" t="s">
        <v>28</v>
      </c>
      <c r="C67" s="43">
        <v>2032</v>
      </c>
    </row>
    <row r="68" spans="1:3" x14ac:dyDescent="0.3">
      <c r="A68" s="30"/>
      <c r="B68" s="23" t="s">
        <v>29</v>
      </c>
      <c r="C68" s="43">
        <v>3746</v>
      </c>
    </row>
    <row r="69" spans="1:3" x14ac:dyDescent="0.3">
      <c r="A69" s="30"/>
      <c r="B69" s="23" t="s">
        <v>30</v>
      </c>
      <c r="C69" s="43">
        <v>1459</v>
      </c>
    </row>
    <row r="70" spans="1:3" x14ac:dyDescent="0.3">
      <c r="A70" s="30"/>
      <c r="B70" s="23" t="s">
        <v>31</v>
      </c>
      <c r="C70" s="43">
        <v>200</v>
      </c>
    </row>
    <row r="71" spans="1:3" x14ac:dyDescent="0.3">
      <c r="A71" s="30"/>
      <c r="B71" s="23" t="s">
        <v>17</v>
      </c>
      <c r="C71" s="43">
        <v>5289</v>
      </c>
    </row>
    <row r="72" spans="1:3" x14ac:dyDescent="0.3">
      <c r="A72" s="30"/>
      <c r="B72" s="23" t="s">
        <v>18</v>
      </c>
      <c r="C72" s="43">
        <v>48693</v>
      </c>
    </row>
    <row r="73" spans="1:3" x14ac:dyDescent="0.3">
      <c r="A73" s="30"/>
      <c r="B73" s="23" t="s">
        <v>34</v>
      </c>
      <c r="C73" s="43">
        <v>1578</v>
      </c>
    </row>
    <row r="74" spans="1:3" x14ac:dyDescent="0.3">
      <c r="A74" s="30"/>
      <c r="B74" s="25" t="s">
        <v>66</v>
      </c>
      <c r="C74" s="44">
        <v>3</v>
      </c>
    </row>
    <row r="75" spans="1:3" x14ac:dyDescent="0.3">
      <c r="A75" s="31"/>
      <c r="B75" s="13" t="s">
        <v>83</v>
      </c>
      <c r="C75" s="40">
        <f>SUM(C51:C74)</f>
        <v>242478</v>
      </c>
    </row>
    <row r="76" spans="1:3" x14ac:dyDescent="0.3">
      <c r="A76" s="29" t="s">
        <v>35</v>
      </c>
      <c r="B76" s="21" t="s">
        <v>20</v>
      </c>
      <c r="C76" s="42">
        <v>6321</v>
      </c>
    </row>
    <row r="77" spans="1:3" x14ac:dyDescent="0.3">
      <c r="A77" s="30"/>
      <c r="B77" s="23" t="s">
        <v>21</v>
      </c>
      <c r="C77" s="43">
        <v>25698</v>
      </c>
    </row>
    <row r="78" spans="1:3" x14ac:dyDescent="0.3">
      <c r="A78" s="30"/>
      <c r="B78" s="23" t="s">
        <v>33</v>
      </c>
      <c r="C78" s="43">
        <v>10279</v>
      </c>
    </row>
    <row r="79" spans="1:3" x14ac:dyDescent="0.3">
      <c r="A79" s="30"/>
      <c r="B79" s="23" t="s">
        <v>4</v>
      </c>
      <c r="C79" s="43">
        <v>6713</v>
      </c>
    </row>
    <row r="80" spans="1:3" x14ac:dyDescent="0.3">
      <c r="A80" s="30"/>
      <c r="B80" s="23" t="s">
        <v>7</v>
      </c>
      <c r="C80" s="43">
        <v>8063</v>
      </c>
    </row>
    <row r="81" spans="1:3" x14ac:dyDescent="0.3">
      <c r="A81" s="30"/>
      <c r="B81" s="23" t="s">
        <v>8</v>
      </c>
      <c r="C81" s="43">
        <v>3726</v>
      </c>
    </row>
    <row r="82" spans="1:3" x14ac:dyDescent="0.3">
      <c r="A82" s="30"/>
      <c r="B82" s="23" t="s">
        <v>9</v>
      </c>
      <c r="C82" s="43">
        <v>12083</v>
      </c>
    </row>
    <row r="83" spans="1:3" x14ac:dyDescent="0.3">
      <c r="A83" s="30"/>
      <c r="B83" s="23" t="s">
        <v>23</v>
      </c>
      <c r="C83" s="43">
        <v>356</v>
      </c>
    </row>
    <row r="84" spans="1:3" x14ac:dyDescent="0.3">
      <c r="A84" s="30"/>
      <c r="B84" s="23" t="s">
        <v>10</v>
      </c>
      <c r="C84" s="43">
        <v>1</v>
      </c>
    </row>
    <row r="85" spans="1:3" x14ac:dyDescent="0.3">
      <c r="A85" s="30"/>
      <c r="B85" s="23" t="s">
        <v>24</v>
      </c>
      <c r="C85" s="43">
        <v>16972</v>
      </c>
    </row>
    <row r="86" spans="1:3" x14ac:dyDescent="0.3">
      <c r="A86" s="30"/>
      <c r="B86" s="23" t="s">
        <v>25</v>
      </c>
      <c r="C86" s="43">
        <v>1130</v>
      </c>
    </row>
    <row r="87" spans="1:3" x14ac:dyDescent="0.3">
      <c r="A87" s="30"/>
      <c r="B87" s="23" t="s">
        <v>36</v>
      </c>
      <c r="C87" s="43">
        <v>7521</v>
      </c>
    </row>
    <row r="88" spans="1:3" x14ac:dyDescent="0.3">
      <c r="A88" s="30"/>
      <c r="B88" s="23" t="s">
        <v>14</v>
      </c>
      <c r="C88" s="43">
        <v>1971</v>
      </c>
    </row>
    <row r="89" spans="1:3" x14ac:dyDescent="0.3">
      <c r="A89" s="30"/>
      <c r="B89" s="23" t="s">
        <v>15</v>
      </c>
      <c r="C89" s="43">
        <v>1873</v>
      </c>
    </row>
    <row r="90" spans="1:3" x14ac:dyDescent="0.3">
      <c r="A90" s="30"/>
      <c r="B90" s="23" t="s">
        <v>37</v>
      </c>
      <c r="C90" s="43">
        <v>522</v>
      </c>
    </row>
    <row r="91" spans="1:3" x14ac:dyDescent="0.3">
      <c r="A91" s="30"/>
      <c r="B91" s="23" t="s">
        <v>28</v>
      </c>
      <c r="C91" s="43">
        <v>1195</v>
      </c>
    </row>
    <row r="92" spans="1:3" x14ac:dyDescent="0.3">
      <c r="A92" s="30"/>
      <c r="B92" s="23" t="s">
        <v>29</v>
      </c>
      <c r="C92" s="43">
        <v>1016</v>
      </c>
    </row>
    <row r="93" spans="1:3" x14ac:dyDescent="0.3">
      <c r="A93" s="30"/>
      <c r="B93" s="23" t="s">
        <v>30</v>
      </c>
      <c r="C93" s="43">
        <v>1459</v>
      </c>
    </row>
    <row r="94" spans="1:3" x14ac:dyDescent="0.3">
      <c r="A94" s="30"/>
      <c r="B94" s="23" t="s">
        <v>17</v>
      </c>
      <c r="C94" s="43">
        <v>1425</v>
      </c>
    </row>
    <row r="95" spans="1:3" x14ac:dyDescent="0.3">
      <c r="A95" s="30"/>
      <c r="B95" s="23" t="s">
        <v>18</v>
      </c>
      <c r="C95" s="43">
        <v>8510</v>
      </c>
    </row>
    <row r="96" spans="1:3" x14ac:dyDescent="0.3">
      <c r="A96" s="30"/>
      <c r="B96" s="23" t="s">
        <v>34</v>
      </c>
      <c r="C96" s="43">
        <v>7775</v>
      </c>
    </row>
    <row r="97" spans="1:3" x14ac:dyDescent="0.3">
      <c r="A97" s="30"/>
      <c r="B97" s="25" t="s">
        <v>66</v>
      </c>
      <c r="C97" s="44">
        <v>117</v>
      </c>
    </row>
    <row r="98" spans="1:3" x14ac:dyDescent="0.3">
      <c r="A98" s="31"/>
      <c r="B98" s="13" t="s">
        <v>83</v>
      </c>
      <c r="C98" s="40">
        <f>SUM(C76:C97)</f>
        <v>124726</v>
      </c>
    </row>
    <row r="99" spans="1:3" x14ac:dyDescent="0.3">
      <c r="A99" s="29" t="s">
        <v>38</v>
      </c>
      <c r="B99" s="21" t="s">
        <v>21</v>
      </c>
      <c r="C99" s="42">
        <v>4311</v>
      </c>
    </row>
    <row r="100" spans="1:3" x14ac:dyDescent="0.3">
      <c r="A100" s="30"/>
      <c r="B100" s="23" t="s">
        <v>33</v>
      </c>
      <c r="C100" s="43">
        <v>7430</v>
      </c>
    </row>
    <row r="101" spans="1:3" x14ac:dyDescent="0.3">
      <c r="A101" s="30"/>
      <c r="B101" s="23" t="s">
        <v>4</v>
      </c>
      <c r="C101" s="43">
        <v>92</v>
      </c>
    </row>
    <row r="102" spans="1:3" x14ac:dyDescent="0.3">
      <c r="A102" s="30"/>
      <c r="B102" s="23" t="s">
        <v>65</v>
      </c>
      <c r="C102" s="43">
        <v>1210</v>
      </c>
    </row>
    <row r="103" spans="1:3" x14ac:dyDescent="0.3">
      <c r="A103" s="30"/>
      <c r="B103" s="23" t="s">
        <v>24</v>
      </c>
      <c r="C103" s="43">
        <v>299</v>
      </c>
    </row>
    <row r="104" spans="1:3" x14ac:dyDescent="0.3">
      <c r="A104" s="30"/>
      <c r="B104" s="23" t="s">
        <v>36</v>
      </c>
      <c r="C104" s="43">
        <v>7098</v>
      </c>
    </row>
    <row r="105" spans="1:3" x14ac:dyDescent="0.3">
      <c r="A105" s="30"/>
      <c r="B105" s="23" t="s">
        <v>13</v>
      </c>
      <c r="C105" s="43">
        <v>17</v>
      </c>
    </row>
    <row r="106" spans="1:3" x14ac:dyDescent="0.3">
      <c r="A106" s="30"/>
      <c r="B106" s="23" t="s">
        <v>37</v>
      </c>
      <c r="C106" s="43">
        <v>113</v>
      </c>
    </row>
    <row r="107" spans="1:3" x14ac:dyDescent="0.3">
      <c r="A107" s="30"/>
      <c r="B107" s="23" t="s">
        <v>17</v>
      </c>
      <c r="C107" s="43">
        <v>29</v>
      </c>
    </row>
    <row r="108" spans="1:3" x14ac:dyDescent="0.3">
      <c r="A108" s="30"/>
      <c r="B108" s="23" t="s">
        <v>34</v>
      </c>
      <c r="C108" s="43">
        <v>2175</v>
      </c>
    </row>
    <row r="109" spans="1:3" x14ac:dyDescent="0.3">
      <c r="A109" s="30"/>
      <c r="B109" s="25" t="s">
        <v>66</v>
      </c>
      <c r="C109" s="44">
        <v>91</v>
      </c>
    </row>
    <row r="110" spans="1:3" x14ac:dyDescent="0.3">
      <c r="A110" s="31"/>
      <c r="B110" s="13" t="s">
        <v>83</v>
      </c>
      <c r="C110" s="40">
        <f>SUM(C99:C109)</f>
        <v>22865</v>
      </c>
    </row>
    <row r="111" spans="1:3" x14ac:dyDescent="0.3">
      <c r="A111" s="29" t="s">
        <v>39</v>
      </c>
      <c r="B111" s="21" t="s">
        <v>40</v>
      </c>
      <c r="C111" s="42">
        <v>82</v>
      </c>
    </row>
    <row r="112" spans="1:3" x14ac:dyDescent="0.3">
      <c r="A112" s="30"/>
      <c r="B112" s="23" t="s">
        <v>21</v>
      </c>
      <c r="C112" s="43">
        <v>644</v>
      </c>
    </row>
    <row r="113" spans="1:3" x14ac:dyDescent="0.3">
      <c r="A113" s="30"/>
      <c r="B113" s="23" t="s">
        <v>33</v>
      </c>
      <c r="C113" s="43">
        <v>563</v>
      </c>
    </row>
    <row r="114" spans="1:3" x14ac:dyDescent="0.3">
      <c r="A114" s="30"/>
      <c r="B114" s="23" t="s">
        <v>41</v>
      </c>
      <c r="C114" s="43">
        <v>685</v>
      </c>
    </row>
    <row r="115" spans="1:3" x14ac:dyDescent="0.3">
      <c r="A115" s="30"/>
      <c r="B115" s="23" t="s">
        <v>70</v>
      </c>
      <c r="C115" s="43">
        <v>331</v>
      </c>
    </row>
    <row r="116" spans="1:3" x14ac:dyDescent="0.3">
      <c r="A116" s="30"/>
      <c r="B116" s="23" t="s">
        <v>42</v>
      </c>
      <c r="C116" s="43">
        <v>96</v>
      </c>
    </row>
    <row r="117" spans="1:3" x14ac:dyDescent="0.3">
      <c r="A117" s="30"/>
      <c r="B117" s="23" t="s">
        <v>43</v>
      </c>
      <c r="C117" s="43">
        <v>124</v>
      </c>
    </row>
    <row r="118" spans="1:3" x14ac:dyDescent="0.3">
      <c r="A118" s="30"/>
      <c r="B118" s="23" t="s">
        <v>36</v>
      </c>
      <c r="C118" s="43">
        <v>1086</v>
      </c>
    </row>
    <row r="119" spans="1:3" x14ac:dyDescent="0.3">
      <c r="A119" s="30"/>
      <c r="B119" s="23" t="s">
        <v>44</v>
      </c>
      <c r="C119" s="43">
        <v>712</v>
      </c>
    </row>
    <row r="120" spans="1:3" x14ac:dyDescent="0.3">
      <c r="A120" s="30"/>
      <c r="B120" s="23" t="s">
        <v>45</v>
      </c>
      <c r="C120" s="43">
        <v>42</v>
      </c>
    </row>
    <row r="121" spans="1:3" x14ac:dyDescent="0.3">
      <c r="A121" s="30"/>
      <c r="B121" s="23" t="s">
        <v>17</v>
      </c>
      <c r="C121" s="43">
        <v>12</v>
      </c>
    </row>
    <row r="122" spans="1:3" x14ac:dyDescent="0.3">
      <c r="A122" s="30"/>
      <c r="B122" s="23" t="s">
        <v>18</v>
      </c>
      <c r="C122" s="43">
        <v>101</v>
      </c>
    </row>
    <row r="123" spans="1:3" x14ac:dyDescent="0.3">
      <c r="A123" s="30"/>
      <c r="B123" s="25" t="s">
        <v>66</v>
      </c>
      <c r="C123" s="44">
        <v>17</v>
      </c>
    </row>
    <row r="124" spans="1:3" x14ac:dyDescent="0.3">
      <c r="A124" s="31"/>
      <c r="B124" s="13" t="s">
        <v>83</v>
      </c>
      <c r="C124" s="40">
        <f>SUM(C111:C123)</f>
        <v>4495</v>
      </c>
    </row>
    <row r="125" spans="1:3" x14ac:dyDescent="0.3">
      <c r="A125" s="29" t="s">
        <v>46</v>
      </c>
      <c r="B125" s="21" t="s">
        <v>20</v>
      </c>
      <c r="C125" s="42">
        <v>1115</v>
      </c>
    </row>
    <row r="126" spans="1:3" x14ac:dyDescent="0.3">
      <c r="A126" s="30"/>
      <c r="B126" s="23" t="s">
        <v>21</v>
      </c>
      <c r="C126" s="43">
        <v>1163</v>
      </c>
    </row>
    <row r="127" spans="1:3" x14ac:dyDescent="0.3">
      <c r="A127" s="30"/>
      <c r="B127" s="23" t="s">
        <v>33</v>
      </c>
      <c r="C127" s="43">
        <v>5255</v>
      </c>
    </row>
    <row r="128" spans="1:3" x14ac:dyDescent="0.3">
      <c r="A128" s="30"/>
      <c r="B128" s="23" t="s">
        <v>3</v>
      </c>
      <c r="C128" s="43">
        <v>19</v>
      </c>
    </row>
    <row r="129" spans="1:3" x14ac:dyDescent="0.3">
      <c r="A129" s="30"/>
      <c r="B129" s="23" t="s">
        <v>23</v>
      </c>
      <c r="C129" s="43">
        <v>234</v>
      </c>
    </row>
    <row r="130" spans="1:3" x14ac:dyDescent="0.3">
      <c r="A130" s="30"/>
      <c r="B130" s="23" t="s">
        <v>10</v>
      </c>
      <c r="C130" s="43">
        <v>2</v>
      </c>
    </row>
    <row r="131" spans="1:3" x14ac:dyDescent="0.3">
      <c r="A131" s="30"/>
      <c r="B131" s="23" t="s">
        <v>48</v>
      </c>
      <c r="C131" s="43">
        <v>102</v>
      </c>
    </row>
    <row r="132" spans="1:3" x14ac:dyDescent="0.3">
      <c r="A132" s="30"/>
      <c r="B132" s="23" t="s">
        <v>43</v>
      </c>
      <c r="C132" s="43">
        <v>374</v>
      </c>
    </row>
    <row r="133" spans="1:3" x14ac:dyDescent="0.3">
      <c r="A133" s="30"/>
      <c r="B133" s="23" t="s">
        <v>25</v>
      </c>
      <c r="C133" s="43">
        <v>278</v>
      </c>
    </row>
    <row r="134" spans="1:3" x14ac:dyDescent="0.3">
      <c r="A134" s="30"/>
      <c r="B134" s="23" t="s">
        <v>36</v>
      </c>
      <c r="C134" s="43">
        <v>426</v>
      </c>
    </row>
    <row r="135" spans="1:3" x14ac:dyDescent="0.3">
      <c r="A135" s="30"/>
      <c r="B135" s="23" t="s">
        <v>26</v>
      </c>
      <c r="C135" s="43">
        <v>2</v>
      </c>
    </row>
    <row r="136" spans="1:3" x14ac:dyDescent="0.3">
      <c r="A136" s="30"/>
      <c r="B136" s="23" t="s">
        <v>49</v>
      </c>
      <c r="C136" s="43">
        <v>18</v>
      </c>
    </row>
    <row r="137" spans="1:3" x14ac:dyDescent="0.3">
      <c r="A137" s="30"/>
      <c r="B137" s="23" t="s">
        <v>13</v>
      </c>
      <c r="C137" s="43">
        <v>219</v>
      </c>
    </row>
    <row r="138" spans="1:3" x14ac:dyDescent="0.3">
      <c r="A138" s="30"/>
      <c r="B138" s="23" t="s">
        <v>14</v>
      </c>
      <c r="C138" s="43">
        <v>1496</v>
      </c>
    </row>
    <row r="139" spans="1:3" x14ac:dyDescent="0.3">
      <c r="A139" s="30"/>
      <c r="B139" s="23" t="s">
        <v>44</v>
      </c>
      <c r="C139" s="43">
        <v>1451</v>
      </c>
    </row>
    <row r="140" spans="1:3" x14ac:dyDescent="0.3">
      <c r="A140" s="30"/>
      <c r="B140" s="23" t="s">
        <v>15</v>
      </c>
      <c r="C140" s="43">
        <v>422</v>
      </c>
    </row>
    <row r="141" spans="1:3" x14ac:dyDescent="0.3">
      <c r="A141" s="30"/>
      <c r="B141" s="23" t="s">
        <v>18</v>
      </c>
      <c r="C141" s="43">
        <v>2254</v>
      </c>
    </row>
    <row r="142" spans="1:3" x14ac:dyDescent="0.3">
      <c r="A142" s="30"/>
      <c r="B142" s="23" t="s">
        <v>34</v>
      </c>
      <c r="C142" s="43">
        <v>181</v>
      </c>
    </row>
    <row r="143" spans="1:3" x14ac:dyDescent="0.3">
      <c r="A143" s="30"/>
      <c r="B143" s="25" t="s">
        <v>66</v>
      </c>
      <c r="C143" s="44">
        <v>318</v>
      </c>
    </row>
    <row r="144" spans="1:3" x14ac:dyDescent="0.3">
      <c r="A144" s="31"/>
      <c r="B144" s="13" t="s">
        <v>83</v>
      </c>
      <c r="C144" s="40">
        <f>SUM(C125:C143)</f>
        <v>15329</v>
      </c>
    </row>
    <row r="145" spans="1:3" x14ac:dyDescent="0.3">
      <c r="A145" s="29" t="s">
        <v>50</v>
      </c>
      <c r="B145" s="21" t="s">
        <v>5</v>
      </c>
      <c r="C145" s="42">
        <v>4370</v>
      </c>
    </row>
    <row r="146" spans="1:3" x14ac:dyDescent="0.3">
      <c r="A146" s="30"/>
      <c r="B146" s="23" t="s">
        <v>7</v>
      </c>
      <c r="C146" s="43">
        <v>10234</v>
      </c>
    </row>
    <row r="147" spans="1:3" x14ac:dyDescent="0.3">
      <c r="A147" s="30"/>
      <c r="B147" s="23" t="s">
        <v>51</v>
      </c>
      <c r="C147" s="43">
        <v>144</v>
      </c>
    </row>
    <row r="148" spans="1:3" x14ac:dyDescent="0.3">
      <c r="A148" s="30"/>
      <c r="B148" s="23" t="s">
        <v>52</v>
      </c>
      <c r="C148" s="43">
        <v>48</v>
      </c>
    </row>
    <row r="149" spans="1:3" x14ac:dyDescent="0.3">
      <c r="A149" s="30"/>
      <c r="B149" s="23" t="s">
        <v>26</v>
      </c>
      <c r="C149" s="43">
        <v>3141</v>
      </c>
    </row>
    <row r="150" spans="1:3" x14ac:dyDescent="0.3">
      <c r="A150" s="30"/>
      <c r="B150" s="23" t="s">
        <v>13</v>
      </c>
      <c r="C150" s="43">
        <v>3493</v>
      </c>
    </row>
    <row r="151" spans="1:3" x14ac:dyDescent="0.3">
      <c r="A151" s="30"/>
      <c r="B151" s="23" t="s">
        <v>29</v>
      </c>
      <c r="C151" s="43">
        <v>3702</v>
      </c>
    </row>
    <row r="152" spans="1:3" x14ac:dyDescent="0.3">
      <c r="A152" s="30"/>
      <c r="B152" s="23" t="s">
        <v>16</v>
      </c>
      <c r="C152" s="43">
        <v>10905</v>
      </c>
    </row>
    <row r="153" spans="1:3" x14ac:dyDescent="0.3">
      <c r="A153" s="30"/>
      <c r="B153" s="23" t="s">
        <v>17</v>
      </c>
      <c r="C153" s="43">
        <v>2756</v>
      </c>
    </row>
    <row r="154" spans="1:3" x14ac:dyDescent="0.3">
      <c r="A154" s="30"/>
      <c r="B154" s="25" t="s">
        <v>66</v>
      </c>
      <c r="C154" s="44">
        <v>1</v>
      </c>
    </row>
    <row r="155" spans="1:3" x14ac:dyDescent="0.3">
      <c r="A155" s="31"/>
      <c r="B155" s="13" t="s">
        <v>83</v>
      </c>
      <c r="C155" s="40">
        <f>SUM(C145:C154)</f>
        <v>38794</v>
      </c>
    </row>
    <row r="156" spans="1:3" x14ac:dyDescent="0.3">
      <c r="A156" s="29" t="s">
        <v>53</v>
      </c>
      <c r="B156" s="21" t="s">
        <v>21</v>
      </c>
      <c r="C156" s="42">
        <v>0</v>
      </c>
    </row>
    <row r="157" spans="1:3" x14ac:dyDescent="0.3">
      <c r="A157" s="30"/>
      <c r="B157" s="23" t="s">
        <v>33</v>
      </c>
      <c r="C157" s="43">
        <v>10727</v>
      </c>
    </row>
    <row r="158" spans="1:3" x14ac:dyDescent="0.3">
      <c r="A158" s="30"/>
      <c r="B158" s="23" t="s">
        <v>22</v>
      </c>
      <c r="C158" s="43">
        <v>5504</v>
      </c>
    </row>
    <row r="159" spans="1:3" x14ac:dyDescent="0.3">
      <c r="A159" s="30"/>
      <c r="B159" s="23" t="s">
        <v>6</v>
      </c>
      <c r="C159" s="43">
        <v>1688</v>
      </c>
    </row>
    <row r="160" spans="1:3" x14ac:dyDescent="0.3">
      <c r="A160" s="30"/>
      <c r="B160" s="23" t="s">
        <v>8</v>
      </c>
      <c r="C160" s="43">
        <v>12224</v>
      </c>
    </row>
    <row r="161" spans="1:3" x14ac:dyDescent="0.3">
      <c r="A161" s="30"/>
      <c r="B161" s="23" t="s">
        <v>54</v>
      </c>
      <c r="C161" s="43">
        <v>296</v>
      </c>
    </row>
    <row r="162" spans="1:3" x14ac:dyDescent="0.3">
      <c r="A162" s="30"/>
      <c r="B162" s="23" t="s">
        <v>10</v>
      </c>
      <c r="C162" s="43">
        <v>6017</v>
      </c>
    </row>
    <row r="163" spans="1:3" x14ac:dyDescent="0.3">
      <c r="A163" s="30"/>
      <c r="B163" s="23" t="s">
        <v>55</v>
      </c>
      <c r="C163" s="43">
        <v>1101</v>
      </c>
    </row>
    <row r="164" spans="1:3" x14ac:dyDescent="0.3">
      <c r="A164" s="30"/>
      <c r="B164" s="23" t="s">
        <v>11</v>
      </c>
      <c r="C164" s="43">
        <v>2582</v>
      </c>
    </row>
    <row r="165" spans="1:3" x14ac:dyDescent="0.3">
      <c r="A165" s="30"/>
      <c r="B165" s="23" t="s">
        <v>27</v>
      </c>
      <c r="C165" s="43">
        <v>1896</v>
      </c>
    </row>
    <row r="166" spans="1:3" x14ac:dyDescent="0.3">
      <c r="A166" s="30"/>
      <c r="B166" s="23" t="s">
        <v>13</v>
      </c>
      <c r="C166" s="43">
        <v>30967</v>
      </c>
    </row>
    <row r="167" spans="1:3" x14ac:dyDescent="0.3">
      <c r="A167" s="30"/>
      <c r="B167" s="23" t="s">
        <v>57</v>
      </c>
      <c r="C167" s="43">
        <v>290</v>
      </c>
    </row>
    <row r="168" spans="1:3" x14ac:dyDescent="0.3">
      <c r="A168" s="30"/>
      <c r="B168" s="23" t="s">
        <v>16</v>
      </c>
      <c r="C168" s="43">
        <v>1414</v>
      </c>
    </row>
    <row r="169" spans="1:3" x14ac:dyDescent="0.3">
      <c r="A169" s="30"/>
      <c r="B169" s="23" t="s">
        <v>31</v>
      </c>
      <c r="C169" s="43">
        <v>265</v>
      </c>
    </row>
    <row r="170" spans="1:3" x14ac:dyDescent="0.3">
      <c r="A170" s="30"/>
      <c r="B170" s="23" t="s">
        <v>17</v>
      </c>
      <c r="C170" s="43">
        <v>10030</v>
      </c>
    </row>
    <row r="171" spans="1:3" x14ac:dyDescent="0.3">
      <c r="A171" s="30"/>
      <c r="B171" s="23" t="s">
        <v>18</v>
      </c>
      <c r="C171" s="43">
        <v>12581</v>
      </c>
    </row>
    <row r="172" spans="1:3" x14ac:dyDescent="0.3">
      <c r="A172" s="30"/>
      <c r="B172" s="25" t="s">
        <v>66</v>
      </c>
      <c r="C172" s="44">
        <v>2</v>
      </c>
    </row>
    <row r="173" spans="1:3" x14ac:dyDescent="0.3">
      <c r="A173" s="31"/>
      <c r="B173" s="13" t="s">
        <v>83</v>
      </c>
      <c r="C173" s="40">
        <f>SUM(C156:C172)</f>
        <v>97584</v>
      </c>
    </row>
    <row r="174" spans="1:3" x14ac:dyDescent="0.3">
      <c r="A174" s="29" t="s">
        <v>58</v>
      </c>
      <c r="B174" s="21" t="s">
        <v>21</v>
      </c>
      <c r="C174" s="42">
        <v>10491</v>
      </c>
    </row>
    <row r="175" spans="1:3" x14ac:dyDescent="0.3">
      <c r="A175" s="30"/>
      <c r="B175" s="23" t="s">
        <v>33</v>
      </c>
      <c r="C175" s="43">
        <v>2722</v>
      </c>
    </row>
    <row r="176" spans="1:3" x14ac:dyDescent="0.3">
      <c r="A176" s="30"/>
      <c r="B176" s="23" t="s">
        <v>3</v>
      </c>
      <c r="C176" s="43">
        <v>5145</v>
      </c>
    </row>
    <row r="177" spans="1:3" x14ac:dyDescent="0.3">
      <c r="A177" s="30"/>
      <c r="B177" s="23" t="s">
        <v>4</v>
      </c>
      <c r="C177" s="43">
        <v>955</v>
      </c>
    </row>
    <row r="178" spans="1:3" x14ac:dyDescent="0.3">
      <c r="A178" s="30"/>
      <c r="B178" s="23" t="s">
        <v>69</v>
      </c>
      <c r="C178" s="43">
        <v>1350</v>
      </c>
    </row>
    <row r="179" spans="1:3" x14ac:dyDescent="0.3">
      <c r="A179" s="30"/>
      <c r="B179" s="23" t="s">
        <v>9</v>
      </c>
      <c r="C179" s="43">
        <v>3149</v>
      </c>
    </row>
    <row r="180" spans="1:3" x14ac:dyDescent="0.3">
      <c r="A180" s="30"/>
      <c r="B180" s="23" t="s">
        <v>23</v>
      </c>
      <c r="C180" s="43">
        <v>3287</v>
      </c>
    </row>
    <row r="181" spans="1:3" x14ac:dyDescent="0.3">
      <c r="A181" s="30"/>
      <c r="B181" s="23" t="s">
        <v>10</v>
      </c>
      <c r="C181" s="43">
        <v>780</v>
      </c>
    </row>
    <row r="182" spans="1:3" x14ac:dyDescent="0.3">
      <c r="A182" s="30"/>
      <c r="B182" s="23" t="s">
        <v>71</v>
      </c>
      <c r="C182" s="43">
        <v>117</v>
      </c>
    </row>
    <row r="183" spans="1:3" x14ac:dyDescent="0.3">
      <c r="A183" s="30"/>
      <c r="B183" s="23" t="s">
        <v>55</v>
      </c>
      <c r="C183" s="43">
        <v>1838</v>
      </c>
    </row>
    <row r="184" spans="1:3" x14ac:dyDescent="0.3">
      <c r="A184" s="30"/>
      <c r="B184" s="23" t="s">
        <v>11</v>
      </c>
      <c r="C184" s="43">
        <v>1122</v>
      </c>
    </row>
    <row r="185" spans="1:3" x14ac:dyDescent="0.3">
      <c r="A185" s="30"/>
      <c r="B185" s="23" t="s">
        <v>56</v>
      </c>
      <c r="C185" s="43">
        <v>5081</v>
      </c>
    </row>
    <row r="186" spans="1:3" x14ac:dyDescent="0.3">
      <c r="A186" s="30"/>
      <c r="B186" s="23" t="s">
        <v>25</v>
      </c>
      <c r="C186" s="43">
        <v>2711</v>
      </c>
    </row>
    <row r="187" spans="1:3" x14ac:dyDescent="0.3">
      <c r="A187" s="30"/>
      <c r="B187" s="23" t="s">
        <v>36</v>
      </c>
      <c r="C187" s="43">
        <v>4127</v>
      </c>
    </row>
    <row r="188" spans="1:3" x14ac:dyDescent="0.3">
      <c r="A188" s="30"/>
      <c r="B188" s="23" t="s">
        <v>27</v>
      </c>
      <c r="C188" s="43">
        <v>774</v>
      </c>
    </row>
    <row r="189" spans="1:3" x14ac:dyDescent="0.3">
      <c r="A189" s="30"/>
      <c r="B189" s="23" t="s">
        <v>13</v>
      </c>
      <c r="C189" s="43">
        <v>578</v>
      </c>
    </row>
    <row r="190" spans="1:3" x14ac:dyDescent="0.3">
      <c r="A190" s="30"/>
      <c r="B190" s="23" t="s">
        <v>14</v>
      </c>
      <c r="C190" s="43">
        <v>680</v>
      </c>
    </row>
    <row r="191" spans="1:3" x14ac:dyDescent="0.3">
      <c r="A191" s="30"/>
      <c r="B191" s="23" t="s">
        <v>15</v>
      </c>
      <c r="C191" s="43">
        <v>1752</v>
      </c>
    </row>
    <row r="192" spans="1:3" x14ac:dyDescent="0.3">
      <c r="A192" s="30"/>
      <c r="B192" s="23" t="s">
        <v>57</v>
      </c>
      <c r="C192" s="43">
        <v>673</v>
      </c>
    </row>
    <row r="193" spans="1:3" x14ac:dyDescent="0.3">
      <c r="A193" s="30"/>
      <c r="B193" s="23" t="s">
        <v>30</v>
      </c>
      <c r="C193" s="43">
        <v>2014</v>
      </c>
    </row>
    <row r="194" spans="1:3" x14ac:dyDescent="0.3">
      <c r="A194" s="30"/>
      <c r="B194" s="23" t="s">
        <v>17</v>
      </c>
      <c r="C194" s="43">
        <v>721</v>
      </c>
    </row>
    <row r="195" spans="1:3" x14ac:dyDescent="0.3">
      <c r="A195" s="30"/>
      <c r="B195" s="25" t="s">
        <v>34</v>
      </c>
      <c r="C195" s="44">
        <v>4902</v>
      </c>
    </row>
    <row r="196" spans="1:3" x14ac:dyDescent="0.3">
      <c r="A196" s="31"/>
      <c r="B196" s="13" t="s">
        <v>83</v>
      </c>
      <c r="C196" s="40">
        <f>SUM(C174:C195)</f>
        <v>54969</v>
      </c>
    </row>
    <row r="197" spans="1:3" x14ac:dyDescent="0.3">
      <c r="A197" s="29" t="s">
        <v>59</v>
      </c>
      <c r="B197" s="21" t="s">
        <v>21</v>
      </c>
      <c r="C197" s="42">
        <v>1154</v>
      </c>
    </row>
    <row r="198" spans="1:3" x14ac:dyDescent="0.3">
      <c r="A198" s="30"/>
      <c r="B198" s="23" t="s">
        <v>33</v>
      </c>
      <c r="C198" s="43">
        <v>7082</v>
      </c>
    </row>
    <row r="199" spans="1:3" x14ac:dyDescent="0.3">
      <c r="A199" s="30"/>
      <c r="B199" s="23" t="s">
        <v>55</v>
      </c>
      <c r="C199" s="43">
        <v>678</v>
      </c>
    </row>
    <row r="200" spans="1:3" x14ac:dyDescent="0.3">
      <c r="A200" s="30"/>
      <c r="B200" s="23" t="s">
        <v>56</v>
      </c>
      <c r="C200" s="43">
        <v>4437</v>
      </c>
    </row>
    <row r="201" spans="1:3" x14ac:dyDescent="0.3">
      <c r="A201" s="30"/>
      <c r="B201" s="23" t="s">
        <v>36</v>
      </c>
      <c r="C201" s="43">
        <v>2281</v>
      </c>
    </row>
    <row r="202" spans="1:3" x14ac:dyDescent="0.3">
      <c r="A202" s="30"/>
      <c r="B202" s="23" t="s">
        <v>27</v>
      </c>
      <c r="C202" s="43">
        <v>765</v>
      </c>
    </row>
    <row r="203" spans="1:3" x14ac:dyDescent="0.3">
      <c r="A203" s="30"/>
      <c r="B203" s="23" t="s">
        <v>13</v>
      </c>
      <c r="C203" s="43">
        <v>761</v>
      </c>
    </row>
    <row r="204" spans="1:3" x14ac:dyDescent="0.3">
      <c r="A204" s="30"/>
      <c r="B204" s="23" t="s">
        <v>44</v>
      </c>
      <c r="C204" s="43">
        <v>1733</v>
      </c>
    </row>
    <row r="205" spans="1:3" x14ac:dyDescent="0.3">
      <c r="A205" s="30"/>
      <c r="B205" s="23" t="s">
        <v>17</v>
      </c>
      <c r="C205" s="43">
        <v>773</v>
      </c>
    </row>
    <row r="206" spans="1:3" x14ac:dyDescent="0.3">
      <c r="A206" s="30"/>
      <c r="B206" s="23" t="s">
        <v>18</v>
      </c>
      <c r="C206" s="43">
        <v>2094</v>
      </c>
    </row>
    <row r="207" spans="1:3" x14ac:dyDescent="0.3">
      <c r="A207" s="30"/>
      <c r="B207" s="23" t="s">
        <v>34</v>
      </c>
      <c r="C207" s="43">
        <v>860</v>
      </c>
    </row>
    <row r="208" spans="1:3" x14ac:dyDescent="0.3">
      <c r="A208" s="30"/>
      <c r="B208" s="25" t="s">
        <v>66</v>
      </c>
      <c r="C208" s="44">
        <v>115</v>
      </c>
    </row>
    <row r="209" spans="1:3" x14ac:dyDescent="0.3">
      <c r="A209" s="31"/>
      <c r="B209" s="13" t="s">
        <v>83</v>
      </c>
      <c r="C209" s="40">
        <f>SUM(C197:C208)</f>
        <v>22733</v>
      </c>
    </row>
    <row r="210" spans="1:3" x14ac:dyDescent="0.3">
      <c r="A210" s="29" t="s">
        <v>60</v>
      </c>
      <c r="B210" s="21" t="s">
        <v>4</v>
      </c>
      <c r="C210" s="42">
        <v>10265</v>
      </c>
    </row>
    <row r="211" spans="1:3" x14ac:dyDescent="0.3">
      <c r="A211" s="30"/>
      <c r="B211" s="23" t="s">
        <v>5</v>
      </c>
      <c r="C211" s="43">
        <v>282</v>
      </c>
    </row>
    <row r="212" spans="1:3" x14ac:dyDescent="0.3">
      <c r="A212" s="30"/>
      <c r="B212" s="23" t="s">
        <v>7</v>
      </c>
      <c r="C212" s="43">
        <v>5860</v>
      </c>
    </row>
    <row r="213" spans="1:3" x14ac:dyDescent="0.3">
      <c r="A213" s="30"/>
      <c r="B213" s="23" t="s">
        <v>8</v>
      </c>
      <c r="C213" s="43">
        <v>6064</v>
      </c>
    </row>
    <row r="214" spans="1:3" x14ac:dyDescent="0.3">
      <c r="A214" s="30"/>
      <c r="B214" s="23" t="s">
        <v>9</v>
      </c>
      <c r="C214" s="43">
        <v>17452</v>
      </c>
    </row>
    <row r="215" spans="1:3" x14ac:dyDescent="0.3">
      <c r="A215" s="30"/>
      <c r="B215" s="23" t="s">
        <v>10</v>
      </c>
      <c r="C215" s="43">
        <v>385</v>
      </c>
    </row>
    <row r="216" spans="1:3" x14ac:dyDescent="0.3">
      <c r="A216" s="30"/>
      <c r="B216" s="23" t="s">
        <v>11</v>
      </c>
      <c r="C216" s="43">
        <v>5671</v>
      </c>
    </row>
    <row r="217" spans="1:3" x14ac:dyDescent="0.3">
      <c r="A217" s="30"/>
      <c r="B217" s="23" t="s">
        <v>24</v>
      </c>
      <c r="C217" s="43">
        <v>22437</v>
      </c>
    </row>
    <row r="218" spans="1:3" x14ac:dyDescent="0.3">
      <c r="A218" s="30"/>
      <c r="B218" s="23" t="s">
        <v>36</v>
      </c>
      <c r="C218" s="43">
        <v>19287</v>
      </c>
    </row>
    <row r="219" spans="1:3" x14ac:dyDescent="0.3">
      <c r="A219" s="30"/>
      <c r="B219" s="23" t="s">
        <v>13</v>
      </c>
      <c r="C219" s="43">
        <v>2935</v>
      </c>
    </row>
    <row r="220" spans="1:3" x14ac:dyDescent="0.3">
      <c r="A220" s="30"/>
      <c r="B220" s="23" t="s">
        <v>15</v>
      </c>
      <c r="C220" s="43">
        <v>6801</v>
      </c>
    </row>
    <row r="221" spans="1:3" x14ac:dyDescent="0.3">
      <c r="A221" s="30"/>
      <c r="B221" s="23" t="s">
        <v>29</v>
      </c>
      <c r="C221" s="43">
        <v>1861</v>
      </c>
    </row>
    <row r="222" spans="1:3" x14ac:dyDescent="0.3">
      <c r="A222" s="30"/>
      <c r="B222" s="25" t="s">
        <v>66</v>
      </c>
      <c r="C222" s="44">
        <v>21</v>
      </c>
    </row>
    <row r="223" spans="1:3" x14ac:dyDescent="0.3">
      <c r="A223" s="31"/>
      <c r="B223" s="13" t="s">
        <v>83</v>
      </c>
      <c r="C223" s="40">
        <f>SUM(C210:C222)</f>
        <v>99321</v>
      </c>
    </row>
    <row r="224" spans="1:3" x14ac:dyDescent="0.3">
      <c r="A224" s="29" t="s">
        <v>61</v>
      </c>
      <c r="B224" s="21" t="s">
        <v>3</v>
      </c>
      <c r="C224" s="42">
        <v>22</v>
      </c>
    </row>
    <row r="225" spans="1:3" x14ac:dyDescent="0.3">
      <c r="A225" s="30"/>
      <c r="B225" s="23" t="s">
        <v>4</v>
      </c>
      <c r="C225" s="43">
        <v>9939</v>
      </c>
    </row>
    <row r="226" spans="1:3" x14ac:dyDescent="0.3">
      <c r="A226" s="30"/>
      <c r="B226" s="23" t="s">
        <v>7</v>
      </c>
      <c r="C226" s="43">
        <v>8047</v>
      </c>
    </row>
    <row r="227" spans="1:3" x14ac:dyDescent="0.3">
      <c r="A227" s="30"/>
      <c r="B227" s="23" t="s">
        <v>8</v>
      </c>
      <c r="C227" s="43">
        <v>11351</v>
      </c>
    </row>
    <row r="228" spans="1:3" x14ac:dyDescent="0.3">
      <c r="A228" s="30"/>
      <c r="B228" s="23" t="s">
        <v>9</v>
      </c>
      <c r="C228" s="43">
        <v>5848</v>
      </c>
    </row>
    <row r="229" spans="1:3" x14ac:dyDescent="0.3">
      <c r="A229" s="30"/>
      <c r="B229" s="23" t="s">
        <v>25</v>
      </c>
      <c r="C229" s="43">
        <v>686</v>
      </c>
    </row>
    <row r="230" spans="1:3" x14ac:dyDescent="0.3">
      <c r="A230" s="30"/>
      <c r="B230" s="23" t="s">
        <v>36</v>
      </c>
      <c r="C230" s="43">
        <v>11416</v>
      </c>
    </row>
    <row r="231" spans="1:3" x14ac:dyDescent="0.3">
      <c r="A231" s="30"/>
      <c r="B231" s="23" t="s">
        <v>14</v>
      </c>
      <c r="C231" s="43">
        <v>18928</v>
      </c>
    </row>
    <row r="232" spans="1:3" x14ac:dyDescent="0.3">
      <c r="A232" s="30"/>
      <c r="B232" s="23" t="s">
        <v>15</v>
      </c>
      <c r="C232" s="43">
        <v>17456</v>
      </c>
    </row>
    <row r="233" spans="1:3" x14ac:dyDescent="0.3">
      <c r="A233" s="30"/>
      <c r="B233" s="23" t="s">
        <v>28</v>
      </c>
      <c r="C233" s="43">
        <v>2963</v>
      </c>
    </row>
    <row r="234" spans="1:3" x14ac:dyDescent="0.3">
      <c r="A234" s="30"/>
      <c r="B234" s="23" t="s">
        <v>17</v>
      </c>
      <c r="C234" s="43">
        <v>1570</v>
      </c>
    </row>
    <row r="235" spans="1:3" x14ac:dyDescent="0.3">
      <c r="A235" s="30"/>
      <c r="B235" s="23" t="s">
        <v>18</v>
      </c>
      <c r="C235" s="43">
        <v>8665</v>
      </c>
    </row>
    <row r="236" spans="1:3" x14ac:dyDescent="0.3">
      <c r="A236" s="30"/>
      <c r="B236" s="25" t="s">
        <v>66</v>
      </c>
      <c r="C236" s="44">
        <v>208</v>
      </c>
    </row>
    <row r="237" spans="1:3" x14ac:dyDescent="0.3">
      <c r="A237" s="31"/>
      <c r="B237" s="13" t="s">
        <v>83</v>
      </c>
      <c r="C237" s="40">
        <f>SUM(C224:C236)</f>
        <v>97099</v>
      </c>
    </row>
    <row r="238" spans="1:3" x14ac:dyDescent="0.3">
      <c r="A238" s="29" t="s">
        <v>62</v>
      </c>
      <c r="B238" s="21" t="s">
        <v>4</v>
      </c>
      <c r="C238" s="42">
        <v>301</v>
      </c>
    </row>
    <row r="239" spans="1:3" x14ac:dyDescent="0.3">
      <c r="A239" s="30"/>
      <c r="B239" s="23" t="s">
        <v>7</v>
      </c>
      <c r="C239" s="43">
        <v>602</v>
      </c>
    </row>
    <row r="240" spans="1:3" x14ac:dyDescent="0.3">
      <c r="A240" s="30"/>
      <c r="B240" s="23" t="s">
        <v>8</v>
      </c>
      <c r="C240" s="43">
        <v>4361</v>
      </c>
    </row>
    <row r="241" spans="1:3" x14ac:dyDescent="0.3">
      <c r="A241" s="30"/>
      <c r="B241" s="23" t="s">
        <v>10</v>
      </c>
      <c r="C241" s="43">
        <v>40</v>
      </c>
    </row>
    <row r="242" spans="1:3" x14ac:dyDescent="0.3">
      <c r="A242" s="30"/>
      <c r="B242" s="23" t="s">
        <v>11</v>
      </c>
      <c r="C242" s="43">
        <v>163</v>
      </c>
    </row>
    <row r="243" spans="1:3" x14ac:dyDescent="0.3">
      <c r="A243" s="30"/>
      <c r="B243" s="23" t="s">
        <v>24</v>
      </c>
      <c r="C243" s="43">
        <v>2190</v>
      </c>
    </row>
    <row r="244" spans="1:3" x14ac:dyDescent="0.3">
      <c r="A244" s="30"/>
      <c r="B244" s="23" t="s">
        <v>36</v>
      </c>
      <c r="C244" s="43">
        <v>524</v>
      </c>
    </row>
    <row r="245" spans="1:3" x14ac:dyDescent="0.3">
      <c r="A245" s="30"/>
      <c r="B245" s="23" t="s">
        <v>14</v>
      </c>
      <c r="C245" s="43">
        <v>420</v>
      </c>
    </row>
    <row r="246" spans="1:3" x14ac:dyDescent="0.3">
      <c r="A246" s="30"/>
      <c r="B246" s="23" t="s">
        <v>15</v>
      </c>
      <c r="C246" s="43">
        <v>799</v>
      </c>
    </row>
    <row r="247" spans="1:3" x14ac:dyDescent="0.3">
      <c r="A247" s="30"/>
      <c r="B247" s="23" t="s">
        <v>28</v>
      </c>
      <c r="C247" s="43">
        <v>324</v>
      </c>
    </row>
    <row r="248" spans="1:3" x14ac:dyDescent="0.3">
      <c r="A248" s="30"/>
      <c r="B248" s="23" t="s">
        <v>18</v>
      </c>
      <c r="C248" s="43">
        <v>637</v>
      </c>
    </row>
    <row r="249" spans="1:3" x14ac:dyDescent="0.3">
      <c r="A249" s="30"/>
      <c r="B249" s="25" t="s">
        <v>66</v>
      </c>
      <c r="C249" s="44">
        <v>1</v>
      </c>
    </row>
    <row r="250" spans="1:3" x14ac:dyDescent="0.3">
      <c r="A250" s="31"/>
      <c r="B250" s="13" t="s">
        <v>83</v>
      </c>
      <c r="C250" s="40">
        <f>SUM(C238:C249)</f>
        <v>10362</v>
      </c>
    </row>
    <row r="251" spans="1:3" x14ac:dyDescent="0.3">
      <c r="A251" s="29" t="s">
        <v>63</v>
      </c>
      <c r="B251" s="21" t="s">
        <v>4</v>
      </c>
      <c r="C251" s="42">
        <v>4682</v>
      </c>
    </row>
    <row r="252" spans="1:3" x14ac:dyDescent="0.3">
      <c r="A252" s="30"/>
      <c r="B252" s="23" t="s">
        <v>7</v>
      </c>
      <c r="C252" s="43">
        <v>23006</v>
      </c>
    </row>
    <row r="253" spans="1:3" x14ac:dyDescent="0.3">
      <c r="A253" s="30"/>
      <c r="B253" s="23" t="s">
        <v>8</v>
      </c>
      <c r="C253" s="43">
        <v>207</v>
      </c>
    </row>
    <row r="254" spans="1:3" x14ac:dyDescent="0.3">
      <c r="A254" s="30"/>
      <c r="B254" s="23" t="s">
        <v>47</v>
      </c>
      <c r="C254" s="43">
        <v>152</v>
      </c>
    </row>
    <row r="255" spans="1:3" x14ac:dyDescent="0.3">
      <c r="A255" s="30"/>
      <c r="B255" s="23" t="s">
        <v>14</v>
      </c>
      <c r="C255" s="43">
        <v>6085</v>
      </c>
    </row>
    <row r="256" spans="1:3" x14ac:dyDescent="0.3">
      <c r="A256" s="30"/>
      <c r="B256" s="23" t="s">
        <v>15</v>
      </c>
      <c r="C256" s="43">
        <v>2189</v>
      </c>
    </row>
    <row r="257" spans="1:3" x14ac:dyDescent="0.3">
      <c r="A257" s="30"/>
      <c r="B257" s="25" t="s">
        <v>18</v>
      </c>
      <c r="C257" s="44">
        <v>993</v>
      </c>
    </row>
    <row r="258" spans="1:3" x14ac:dyDescent="0.3">
      <c r="A258" s="30"/>
      <c r="B258" s="13" t="s">
        <v>83</v>
      </c>
      <c r="C258" s="41">
        <f>SUM(C251:C257)</f>
        <v>37314</v>
      </c>
    </row>
    <row r="259" spans="1:3" x14ac:dyDescent="0.3">
      <c r="A259" s="32" t="s">
        <v>64</v>
      </c>
      <c r="B259" s="13"/>
      <c r="C259" s="40">
        <v>8758</v>
      </c>
    </row>
    <row r="260" spans="1:3" ht="15.75" x14ac:dyDescent="0.35">
      <c r="A260" s="13" t="s">
        <v>102</v>
      </c>
      <c r="B260" s="4"/>
      <c r="C260" s="40">
        <v>148</v>
      </c>
    </row>
    <row r="261" spans="1:3" ht="26.25" customHeight="1" x14ac:dyDescent="0.35">
      <c r="A261" s="35" t="s">
        <v>101</v>
      </c>
      <c r="B261" s="4"/>
      <c r="C261" s="39">
        <f>+C260+C259+C258+C250+C237+C223+C209+C196+C155+C144+C124+C110+C98+C75+C50+C22+C173</f>
        <v>1962042</v>
      </c>
    </row>
    <row r="262" spans="1:3" ht="15" customHeight="1" x14ac:dyDescent="0.35">
      <c r="A262" s="48"/>
      <c r="B262" s="49"/>
      <c r="C262" s="50"/>
    </row>
    <row r="263" spans="1:3" x14ac:dyDescent="0.3">
      <c r="A263" s="60" t="s">
        <v>74</v>
      </c>
      <c r="B263" s="60"/>
      <c r="C263" s="60"/>
    </row>
    <row r="264" spans="1:3" x14ac:dyDescent="0.3">
      <c r="A264" s="58" t="s">
        <v>75</v>
      </c>
      <c r="B264" s="58"/>
      <c r="C264" s="58"/>
    </row>
  </sheetData>
  <mergeCells count="4">
    <mergeCell ref="A2:C2"/>
    <mergeCell ref="A3:C3"/>
    <mergeCell ref="A264:C264"/>
    <mergeCell ref="A263:C263"/>
  </mergeCells>
  <phoneticPr fontId="25" type="noConversion"/>
  <pageMargins left="1.2598425196850394" right="0.70866141732283472" top="0.39370078740157483" bottom="0.70866141732283472" header="0.31496062992125984" footer="0.31496062992125984"/>
  <pageSetup paperSize="9" scale="71" fitToHeight="4" orientation="portrait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rowBreaks count="5" manualBreakCount="5">
    <brk id="50" max="2" man="1"/>
    <brk id="98" max="2" man="1"/>
    <brk id="144" max="2" man="1"/>
    <brk id="196" max="2" man="1"/>
    <brk id="250" max="2" man="1"/>
  </rowBreaks>
  <ignoredErrors>
    <ignoredError sqref="C2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18</vt:i4>
      </vt:variant>
    </vt:vector>
  </HeadingPairs>
  <TitlesOfParts>
    <vt:vector size="27" baseType="lpstr">
      <vt:lpstr>10.segm_marche (22)</vt:lpstr>
      <vt:lpstr>10.segm_marche (20-21)</vt:lpstr>
      <vt:lpstr>10.segm_marche (16-17-18-19)</vt:lpstr>
      <vt:lpstr>10.segmenti_marche (2015)</vt:lpstr>
      <vt:lpstr>10.segmenti_marche (2014)</vt:lpstr>
      <vt:lpstr>10.segmenti_marche (2013)</vt:lpstr>
      <vt:lpstr>10.segmenti_marche (2012)</vt:lpstr>
      <vt:lpstr>10.segmenti_marche (2011)</vt:lpstr>
      <vt:lpstr>10.segmenti_marche (2010)</vt:lpstr>
      <vt:lpstr>'10.segm_marche (16-17-18-19)'!Area_stampa</vt:lpstr>
      <vt:lpstr>'10.segm_marche (20-21)'!Area_stampa</vt:lpstr>
      <vt:lpstr>'10.segm_marche (22)'!Area_stampa</vt:lpstr>
      <vt:lpstr>'10.segmenti_marche (2010)'!Area_stampa</vt:lpstr>
      <vt:lpstr>'10.segmenti_marche (2011)'!Area_stampa</vt:lpstr>
      <vt:lpstr>'10.segmenti_marche (2012)'!Area_stampa</vt:lpstr>
      <vt:lpstr>'10.segmenti_marche (2013)'!Area_stampa</vt:lpstr>
      <vt:lpstr>'10.segmenti_marche (2014)'!Area_stampa</vt:lpstr>
      <vt:lpstr>'10.segmenti_marche (2015)'!Area_stampa</vt:lpstr>
      <vt:lpstr>'10.segm_marche (16-17-18-19)'!Titoli_stampa</vt:lpstr>
      <vt:lpstr>'10.segm_marche (20-21)'!Titoli_stampa</vt:lpstr>
      <vt:lpstr>'10.segm_marche (22)'!Titoli_stampa</vt:lpstr>
      <vt:lpstr>'10.segmenti_marche (2010)'!Titoli_stampa</vt:lpstr>
      <vt:lpstr>'10.segmenti_marche (2011)'!Titoli_stampa</vt:lpstr>
      <vt:lpstr>'10.segmenti_marche (2012)'!Titoli_stampa</vt:lpstr>
      <vt:lpstr>'10.segmenti_marche (2013)'!Titoli_stampa</vt:lpstr>
      <vt:lpstr>'10.segmenti_marche (2014)'!Titoli_stampa</vt:lpstr>
      <vt:lpstr>'10.segmenti_marche (2015)'!Titoli_stampa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2020-05-22T10:42:36Z</cp:lastPrinted>
  <dcterms:created xsi:type="dcterms:W3CDTF">2012-11-29T15:55:51Z</dcterms:created>
  <dcterms:modified xsi:type="dcterms:W3CDTF">2023-06-26T08:54:22Z</dcterms:modified>
</cp:coreProperties>
</file>