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Immat\CapitoloB\DaAggiornare\"/>
    </mc:Choice>
  </mc:AlternateContent>
  <xr:revisionPtr revIDLastSave="0" documentId="13_ncr:1_{B0B0B3A9-3A05-4265-8EC6-E44D1C18D1FA}" xr6:coauthVersionLast="47" xr6:coauthVersionMax="47" xr10:uidLastSave="{00000000-0000-0000-0000-000000000000}"/>
  <bookViews>
    <workbookView xWindow="-120" yWindow="-120" windowWidth="29040" windowHeight="15720" xr2:uid="{00000000-000D-0000-FFFF-FFFF00000000}"/>
  </bookViews>
  <sheets>
    <sheet name="5.AC_province_cl peso (17-22)" sheetId="1" r:id="rId1"/>
    <sheet name="5.AC_province_cl peso (14-16)" sheetId="2" r:id="rId2"/>
    <sheet name="5.AC_province_cl peso (08-13)" sheetId="3" r:id="rId3"/>
  </sheets>
  <definedNames>
    <definedName name="_xlnm.Print_Area" localSheetId="2">'5.AC_province_cl peso (08-13)'!$A$1:$AE$145</definedName>
    <definedName name="_xlnm.Print_Area" localSheetId="1">'5.AC_province_cl peso (14-16)'!$A$1:$P$147</definedName>
    <definedName name="_xlnm.Print_Area" localSheetId="0">'5.AC_province_cl peso (17-22)'!$A$1:$AE$142</definedName>
    <definedName name="_xlnm.Print_Titles" localSheetId="2">'5.AC_province_cl peso (08-13)'!$A:$A,'5.AC_province_cl peso (08-13)'!$1:$6</definedName>
    <definedName name="_xlnm.Print_Titles" localSheetId="1">'5.AC_province_cl peso (14-16)'!$A:$A,'5.AC_province_cl peso (14-16)'!$2:$7</definedName>
    <definedName name="_xlnm.Print_Titles" localSheetId="0">'5.AC_province_cl peso (17-22)'!$A:$A,'5.AC_province_cl peso (17-22)'!$2:$7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6" i="1" l="1"/>
  <c r="F135" i="1"/>
  <c r="F134" i="1"/>
  <c r="F133" i="1"/>
  <c r="F132" i="1"/>
  <c r="F130" i="1"/>
  <c r="F129" i="1"/>
  <c r="F128" i="1"/>
  <c r="F127" i="1"/>
  <c r="F126" i="1"/>
  <c r="F125" i="1"/>
  <c r="F124" i="1"/>
  <c r="F123" i="1"/>
  <c r="F122" i="1"/>
  <c r="F120" i="1"/>
  <c r="F119" i="1"/>
  <c r="F118" i="1"/>
  <c r="F117" i="1"/>
  <c r="F116" i="1"/>
  <c r="F114" i="1"/>
  <c r="F113" i="1"/>
  <c r="F111" i="1"/>
  <c r="F110" i="1"/>
  <c r="F109" i="1"/>
  <c r="F108" i="1"/>
  <c r="F107" i="1"/>
  <c r="F106" i="1"/>
  <c r="F104" i="1"/>
  <c r="F103" i="1"/>
  <c r="F102" i="1"/>
  <c r="F101" i="1"/>
  <c r="F100" i="1"/>
  <c r="F98" i="1"/>
  <c r="F97" i="1"/>
  <c r="F95" i="1"/>
  <c r="F94" i="1"/>
  <c r="F93" i="1"/>
  <c r="F92" i="1"/>
  <c r="F89" i="1"/>
  <c r="F88" i="1"/>
  <c r="F87" i="1"/>
  <c r="F86" i="1"/>
  <c r="F85" i="1"/>
  <c r="F83" i="1"/>
  <c r="F82" i="1"/>
  <c r="F81" i="1"/>
  <c r="F80" i="1"/>
  <c r="F79" i="1"/>
  <c r="F77" i="1"/>
  <c r="F76" i="1"/>
  <c r="F74" i="1"/>
  <c r="F73" i="1"/>
  <c r="F72" i="1"/>
  <c r="F71" i="1"/>
  <c r="F70" i="1"/>
  <c r="F69" i="1"/>
  <c r="F68" i="1"/>
  <c r="F67" i="1"/>
  <c r="F66" i="1"/>
  <c r="F65" i="1"/>
  <c r="F63" i="1"/>
  <c r="F62" i="1"/>
  <c r="F61" i="1"/>
  <c r="F60" i="1"/>
  <c r="F59" i="1"/>
  <c r="F58" i="1"/>
  <c r="F57" i="1"/>
  <c r="F56" i="1"/>
  <c r="F55" i="1"/>
  <c r="F54" i="1"/>
  <c r="F52" i="1"/>
  <c r="F51" i="1"/>
  <c r="F50" i="1"/>
  <c r="F49" i="1"/>
  <c r="F47" i="1"/>
  <c r="F46" i="1"/>
  <c r="F45" i="1"/>
  <c r="F44" i="1"/>
  <c r="F43" i="1"/>
  <c r="F42" i="1"/>
  <c r="F41" i="1"/>
  <c r="F39" i="1"/>
  <c r="F38" i="1"/>
  <c r="F35" i="1"/>
  <c r="F34" i="1"/>
  <c r="F33" i="1"/>
  <c r="F32" i="1"/>
  <c r="F31" i="1"/>
  <c r="F30" i="1"/>
  <c r="F29" i="1"/>
  <c r="F28" i="1"/>
  <c r="F27" i="1"/>
  <c r="F26" i="1"/>
  <c r="F25" i="1"/>
  <c r="F24" i="1"/>
  <c r="F23" i="1"/>
  <c r="F22" i="1"/>
  <c r="F21" i="1"/>
  <c r="F20" i="1"/>
  <c r="F19" i="1"/>
  <c r="F17" i="1"/>
  <c r="F15" i="1"/>
  <c r="F14" i="1"/>
  <c r="F13" i="1"/>
  <c r="F12" i="1"/>
  <c r="F11" i="1"/>
  <c r="F10" i="1"/>
  <c r="F9" i="1"/>
  <c r="F8" i="1"/>
  <c r="E137" i="1"/>
  <c r="D137" i="1"/>
  <c r="C137" i="1"/>
  <c r="B137" i="1"/>
  <c r="F137" i="1" s="1"/>
  <c r="E131" i="1"/>
  <c r="D131" i="1"/>
  <c r="C131" i="1"/>
  <c r="B131" i="1"/>
  <c r="E121" i="1"/>
  <c r="D121" i="1"/>
  <c r="C121" i="1"/>
  <c r="B121" i="1"/>
  <c r="E115" i="1"/>
  <c r="D115" i="1"/>
  <c r="C115" i="1"/>
  <c r="F115" i="1" s="1"/>
  <c r="B115" i="1"/>
  <c r="E112" i="1"/>
  <c r="D112" i="1"/>
  <c r="C112" i="1"/>
  <c r="F112" i="1" s="1"/>
  <c r="B112" i="1"/>
  <c r="E105" i="1"/>
  <c r="D105" i="1"/>
  <c r="C105" i="1"/>
  <c r="F105" i="1" s="1"/>
  <c r="B105" i="1"/>
  <c r="E99" i="1"/>
  <c r="D99" i="1"/>
  <c r="C99" i="1"/>
  <c r="B99" i="1"/>
  <c r="E96" i="1"/>
  <c r="D96" i="1"/>
  <c r="C96" i="1"/>
  <c r="F96" i="1" s="1"/>
  <c r="B96" i="1"/>
  <c r="E90" i="1"/>
  <c r="D90" i="1"/>
  <c r="C90" i="1"/>
  <c r="B90" i="1"/>
  <c r="E84" i="1"/>
  <c r="D84" i="1"/>
  <c r="C84" i="1"/>
  <c r="B84" i="1"/>
  <c r="E78" i="1"/>
  <c r="D78" i="1"/>
  <c r="C78" i="1"/>
  <c r="B78" i="1"/>
  <c r="F78" i="1" s="1"/>
  <c r="E75" i="1"/>
  <c r="D75" i="1"/>
  <c r="C75" i="1"/>
  <c r="B75" i="1"/>
  <c r="E63" i="1"/>
  <c r="D63" i="1"/>
  <c r="C63" i="1"/>
  <c r="B63" i="1"/>
  <c r="E53" i="1"/>
  <c r="D53" i="1"/>
  <c r="C53" i="1"/>
  <c r="B53" i="1"/>
  <c r="F53" i="1" s="1"/>
  <c r="E48" i="1"/>
  <c r="D48" i="1"/>
  <c r="C48" i="1"/>
  <c r="B48" i="1"/>
  <c r="F48" i="1" s="1"/>
  <c r="E40" i="1"/>
  <c r="D40" i="1"/>
  <c r="F40" i="1" s="1"/>
  <c r="C40" i="1"/>
  <c r="B40" i="1"/>
  <c r="E36" i="1"/>
  <c r="D36" i="1"/>
  <c r="C36" i="1"/>
  <c r="B36" i="1"/>
  <c r="F36" i="1" s="1"/>
  <c r="E31" i="1"/>
  <c r="D31" i="1"/>
  <c r="C31" i="1"/>
  <c r="B31" i="1"/>
  <c r="E18" i="1"/>
  <c r="D18" i="1"/>
  <c r="C18" i="1"/>
  <c r="B18" i="1"/>
  <c r="F18" i="1" s="1"/>
  <c r="E16" i="1"/>
  <c r="D16" i="1"/>
  <c r="C16" i="1"/>
  <c r="B16" i="1"/>
  <c r="K132" i="1"/>
  <c r="K133" i="1"/>
  <c r="K134" i="1"/>
  <c r="K135" i="1"/>
  <c r="K136" i="1"/>
  <c r="K19" i="1"/>
  <c r="K20" i="1"/>
  <c r="K21" i="1"/>
  <c r="K22" i="1"/>
  <c r="K23" i="1"/>
  <c r="K24" i="1"/>
  <c r="K25" i="1"/>
  <c r="K26" i="1"/>
  <c r="K27" i="1"/>
  <c r="K28" i="1"/>
  <c r="K29" i="1"/>
  <c r="K30" i="1"/>
  <c r="J137" i="1"/>
  <c r="I137" i="1"/>
  <c r="H137" i="1"/>
  <c r="G137" i="1"/>
  <c r="J131" i="1"/>
  <c r="I131" i="1"/>
  <c r="H131" i="1"/>
  <c r="G131" i="1"/>
  <c r="K130" i="1"/>
  <c r="K129" i="1"/>
  <c r="K128" i="1"/>
  <c r="K127" i="1"/>
  <c r="K126" i="1"/>
  <c r="K125" i="1"/>
  <c r="K124" i="1"/>
  <c r="K123" i="1"/>
  <c r="K122" i="1"/>
  <c r="J121" i="1"/>
  <c r="I121" i="1"/>
  <c r="H121" i="1"/>
  <c r="G121" i="1"/>
  <c r="K120" i="1"/>
  <c r="K119" i="1"/>
  <c r="K118" i="1"/>
  <c r="K117" i="1"/>
  <c r="K116" i="1"/>
  <c r="J115" i="1"/>
  <c r="I115" i="1"/>
  <c r="H115" i="1"/>
  <c r="G115" i="1"/>
  <c r="K114" i="1"/>
  <c r="K113" i="1"/>
  <c r="J112" i="1"/>
  <c r="I112" i="1"/>
  <c r="H112" i="1"/>
  <c r="G112" i="1"/>
  <c r="K111" i="1"/>
  <c r="K110" i="1"/>
  <c r="K109" i="1"/>
  <c r="K108" i="1"/>
  <c r="K107" i="1"/>
  <c r="K106" i="1"/>
  <c r="J105" i="1"/>
  <c r="I105" i="1"/>
  <c r="H105" i="1"/>
  <c r="G105" i="1"/>
  <c r="K104" i="1"/>
  <c r="K103" i="1"/>
  <c r="K102" i="1"/>
  <c r="K101" i="1"/>
  <c r="K100" i="1"/>
  <c r="J99" i="1"/>
  <c r="I99" i="1"/>
  <c r="H99" i="1"/>
  <c r="G99" i="1"/>
  <c r="K98" i="1"/>
  <c r="K97" i="1"/>
  <c r="J96" i="1"/>
  <c r="I96" i="1"/>
  <c r="H96" i="1"/>
  <c r="G96" i="1"/>
  <c r="K96" i="1" s="1"/>
  <c r="K95" i="1"/>
  <c r="K94" i="1"/>
  <c r="K93" i="1"/>
  <c r="K92" i="1"/>
  <c r="J90" i="1"/>
  <c r="I90" i="1"/>
  <c r="H90" i="1"/>
  <c r="G90" i="1"/>
  <c r="K89" i="1"/>
  <c r="K88" i="1"/>
  <c r="K87" i="1"/>
  <c r="K86" i="1"/>
  <c r="K85" i="1"/>
  <c r="J84" i="1"/>
  <c r="I84" i="1"/>
  <c r="H84" i="1"/>
  <c r="G84" i="1"/>
  <c r="K83" i="1"/>
  <c r="K82" i="1"/>
  <c r="K81" i="1"/>
  <c r="K80" i="1"/>
  <c r="K79" i="1"/>
  <c r="J78" i="1"/>
  <c r="I78" i="1"/>
  <c r="H78" i="1"/>
  <c r="G78" i="1"/>
  <c r="K77" i="1"/>
  <c r="K76" i="1"/>
  <c r="J75" i="1"/>
  <c r="I75" i="1"/>
  <c r="H75" i="1"/>
  <c r="G75" i="1"/>
  <c r="K74" i="1"/>
  <c r="K73" i="1"/>
  <c r="K72" i="1"/>
  <c r="K71" i="1"/>
  <c r="K70" i="1"/>
  <c r="K69" i="1"/>
  <c r="K68" i="1"/>
  <c r="K67" i="1"/>
  <c r="K66" i="1"/>
  <c r="K65" i="1"/>
  <c r="J63" i="1"/>
  <c r="I63" i="1"/>
  <c r="H63" i="1"/>
  <c r="G63" i="1"/>
  <c r="K62" i="1"/>
  <c r="K61" i="1"/>
  <c r="K60" i="1"/>
  <c r="K59" i="1"/>
  <c r="K58" i="1"/>
  <c r="K57" i="1"/>
  <c r="K56" i="1"/>
  <c r="K55" i="1"/>
  <c r="K54" i="1"/>
  <c r="J53" i="1"/>
  <c r="I53" i="1"/>
  <c r="H53" i="1"/>
  <c r="G53" i="1"/>
  <c r="K52" i="1"/>
  <c r="K51" i="1"/>
  <c r="K50" i="1"/>
  <c r="K49" i="1"/>
  <c r="J48" i="1"/>
  <c r="I48" i="1"/>
  <c r="H48" i="1"/>
  <c r="G48" i="1"/>
  <c r="K47" i="1"/>
  <c r="K46" i="1"/>
  <c r="K45" i="1"/>
  <c r="K44" i="1"/>
  <c r="K43" i="1"/>
  <c r="K42" i="1"/>
  <c r="K41" i="1"/>
  <c r="J40" i="1"/>
  <c r="I40" i="1"/>
  <c r="H40" i="1"/>
  <c r="G40" i="1"/>
  <c r="K39" i="1"/>
  <c r="K38" i="1"/>
  <c r="J36" i="1"/>
  <c r="I36" i="1"/>
  <c r="H36" i="1"/>
  <c r="G36" i="1"/>
  <c r="K35" i="1"/>
  <c r="K34" i="1"/>
  <c r="K33" i="1"/>
  <c r="K32" i="1"/>
  <c r="J31" i="1"/>
  <c r="I31" i="1"/>
  <c r="H31" i="1"/>
  <c r="G31" i="1"/>
  <c r="J18" i="1"/>
  <c r="I18" i="1"/>
  <c r="H18" i="1"/>
  <c r="G18" i="1"/>
  <c r="K17" i="1"/>
  <c r="J16" i="1"/>
  <c r="I16" i="1"/>
  <c r="H16" i="1"/>
  <c r="G16" i="1"/>
  <c r="K15" i="1"/>
  <c r="K14" i="1"/>
  <c r="K13" i="1"/>
  <c r="K12" i="1"/>
  <c r="K11" i="1"/>
  <c r="K10" i="1"/>
  <c r="K9" i="1"/>
  <c r="K8" i="1"/>
  <c r="U10" i="1"/>
  <c r="U11" i="1"/>
  <c r="U12" i="1"/>
  <c r="U13" i="1"/>
  <c r="U14" i="1"/>
  <c r="U15" i="1"/>
  <c r="U8" i="1"/>
  <c r="U9" i="1"/>
  <c r="R16" i="1"/>
  <c r="S16" i="1"/>
  <c r="T16" i="1"/>
  <c r="O137" i="1"/>
  <c r="N137" i="1"/>
  <c r="M137" i="1"/>
  <c r="L137" i="1"/>
  <c r="P136" i="1"/>
  <c r="P135" i="1"/>
  <c r="P134" i="1"/>
  <c r="P133" i="1"/>
  <c r="P132" i="1"/>
  <c r="O131" i="1"/>
  <c r="N131" i="1"/>
  <c r="M131" i="1"/>
  <c r="L131" i="1"/>
  <c r="P130" i="1"/>
  <c r="P129" i="1"/>
  <c r="P128" i="1"/>
  <c r="P127" i="1"/>
  <c r="P126" i="1"/>
  <c r="P125" i="1"/>
  <c r="P124" i="1"/>
  <c r="P123" i="1"/>
  <c r="P122" i="1"/>
  <c r="O121" i="1"/>
  <c r="N121" i="1"/>
  <c r="M121" i="1"/>
  <c r="L121" i="1"/>
  <c r="P120" i="1"/>
  <c r="P119" i="1"/>
  <c r="P118" i="1"/>
  <c r="P117" i="1"/>
  <c r="P116" i="1"/>
  <c r="O115" i="1"/>
  <c r="N115" i="1"/>
  <c r="M115" i="1"/>
  <c r="L115" i="1"/>
  <c r="P114" i="1"/>
  <c r="P113" i="1"/>
  <c r="O112" i="1"/>
  <c r="N112" i="1"/>
  <c r="M112" i="1"/>
  <c r="L112" i="1"/>
  <c r="P111" i="1"/>
  <c r="P110" i="1"/>
  <c r="P109" i="1"/>
  <c r="P108" i="1"/>
  <c r="P107" i="1"/>
  <c r="P106" i="1"/>
  <c r="O105" i="1"/>
  <c r="N105" i="1"/>
  <c r="M105" i="1"/>
  <c r="L105" i="1"/>
  <c r="P104" i="1"/>
  <c r="P103" i="1"/>
  <c r="P102" i="1"/>
  <c r="P101" i="1"/>
  <c r="P100" i="1"/>
  <c r="O99" i="1"/>
  <c r="N99" i="1"/>
  <c r="M99" i="1"/>
  <c r="L99" i="1"/>
  <c r="P98" i="1"/>
  <c r="P97" i="1"/>
  <c r="O96" i="1"/>
  <c r="N96" i="1"/>
  <c r="M96" i="1"/>
  <c r="L96" i="1"/>
  <c r="P95" i="1"/>
  <c r="P94" i="1"/>
  <c r="P93" i="1"/>
  <c r="P92" i="1"/>
  <c r="O90" i="1"/>
  <c r="N90" i="1"/>
  <c r="M90" i="1"/>
  <c r="L90" i="1"/>
  <c r="P89" i="1"/>
  <c r="P88" i="1"/>
  <c r="P87" i="1"/>
  <c r="P86" i="1"/>
  <c r="P85" i="1"/>
  <c r="O84" i="1"/>
  <c r="N84" i="1"/>
  <c r="M84" i="1"/>
  <c r="L84" i="1"/>
  <c r="P83" i="1"/>
  <c r="P82" i="1"/>
  <c r="P81" i="1"/>
  <c r="P80" i="1"/>
  <c r="P79" i="1"/>
  <c r="O78" i="1"/>
  <c r="N78" i="1"/>
  <c r="M78" i="1"/>
  <c r="L78" i="1"/>
  <c r="P77" i="1"/>
  <c r="P76" i="1"/>
  <c r="O75" i="1"/>
  <c r="N75" i="1"/>
  <c r="M75" i="1"/>
  <c r="L75" i="1"/>
  <c r="P74" i="1"/>
  <c r="P73" i="1"/>
  <c r="P72" i="1"/>
  <c r="P71" i="1"/>
  <c r="P70" i="1"/>
  <c r="P69" i="1"/>
  <c r="P68" i="1"/>
  <c r="P67" i="1"/>
  <c r="P66" i="1"/>
  <c r="P65" i="1"/>
  <c r="O63" i="1"/>
  <c r="N63" i="1"/>
  <c r="M63" i="1"/>
  <c r="L63" i="1"/>
  <c r="P62" i="1"/>
  <c r="P61" i="1"/>
  <c r="P60" i="1"/>
  <c r="P59" i="1"/>
  <c r="P58" i="1"/>
  <c r="P57" i="1"/>
  <c r="P56" i="1"/>
  <c r="P55" i="1"/>
  <c r="P54" i="1"/>
  <c r="O53" i="1"/>
  <c r="N53" i="1"/>
  <c r="M53" i="1"/>
  <c r="L53" i="1"/>
  <c r="P52" i="1"/>
  <c r="P51" i="1"/>
  <c r="P50" i="1"/>
  <c r="P49" i="1"/>
  <c r="O48" i="1"/>
  <c r="N48" i="1"/>
  <c r="M48" i="1"/>
  <c r="L48" i="1"/>
  <c r="P47" i="1"/>
  <c r="P46" i="1"/>
  <c r="P45" i="1"/>
  <c r="P44" i="1"/>
  <c r="P43" i="1"/>
  <c r="P42" i="1"/>
  <c r="P41" i="1"/>
  <c r="O40" i="1"/>
  <c r="N40" i="1"/>
  <c r="M40" i="1"/>
  <c r="L40" i="1"/>
  <c r="P39" i="1"/>
  <c r="P38" i="1"/>
  <c r="O36" i="1"/>
  <c r="N36" i="1"/>
  <c r="M36" i="1"/>
  <c r="L36" i="1"/>
  <c r="P35" i="1"/>
  <c r="P34" i="1"/>
  <c r="P33" i="1"/>
  <c r="P32" i="1"/>
  <c r="O31" i="1"/>
  <c r="N31" i="1"/>
  <c r="M31" i="1"/>
  <c r="L31" i="1"/>
  <c r="P30" i="1"/>
  <c r="P29" i="1"/>
  <c r="P28" i="1"/>
  <c r="P27" i="1"/>
  <c r="P26" i="1"/>
  <c r="P25" i="1"/>
  <c r="P24" i="1"/>
  <c r="P23" i="1"/>
  <c r="P22" i="1"/>
  <c r="P21" i="1"/>
  <c r="P20" i="1"/>
  <c r="P19" i="1"/>
  <c r="O18" i="1"/>
  <c r="N18" i="1"/>
  <c r="M18" i="1"/>
  <c r="L18" i="1"/>
  <c r="P17" i="1"/>
  <c r="O16" i="1"/>
  <c r="N16" i="1"/>
  <c r="M16" i="1"/>
  <c r="L16" i="1"/>
  <c r="P15" i="1"/>
  <c r="P14" i="1"/>
  <c r="P13" i="1"/>
  <c r="P12" i="1"/>
  <c r="P11" i="1"/>
  <c r="P10" i="1"/>
  <c r="P9" i="1"/>
  <c r="P8" i="1"/>
  <c r="T137" i="1"/>
  <c r="S137" i="1"/>
  <c r="R137" i="1"/>
  <c r="Q137" i="1"/>
  <c r="U136" i="1"/>
  <c r="U135" i="1"/>
  <c r="U134" i="1"/>
  <c r="U133" i="1"/>
  <c r="U132" i="1"/>
  <c r="T131" i="1"/>
  <c r="S131" i="1"/>
  <c r="R131" i="1"/>
  <c r="Q131" i="1"/>
  <c r="U130" i="1"/>
  <c r="U129" i="1"/>
  <c r="U128" i="1"/>
  <c r="U127" i="1"/>
  <c r="U126" i="1"/>
  <c r="U125" i="1"/>
  <c r="U124" i="1"/>
  <c r="U123" i="1"/>
  <c r="U122" i="1"/>
  <c r="T121" i="1"/>
  <c r="S121" i="1"/>
  <c r="R121" i="1"/>
  <c r="Q121" i="1"/>
  <c r="U120" i="1"/>
  <c r="U119" i="1"/>
  <c r="U118" i="1"/>
  <c r="U117" i="1"/>
  <c r="U116" i="1"/>
  <c r="T115" i="1"/>
  <c r="S115" i="1"/>
  <c r="R115" i="1"/>
  <c r="Q115" i="1"/>
  <c r="U114" i="1"/>
  <c r="U113" i="1"/>
  <c r="T112" i="1"/>
  <c r="S112" i="1"/>
  <c r="R112" i="1"/>
  <c r="Q112" i="1"/>
  <c r="U111" i="1"/>
  <c r="U110" i="1"/>
  <c r="U109" i="1"/>
  <c r="U108" i="1"/>
  <c r="U107" i="1"/>
  <c r="U106" i="1"/>
  <c r="T105" i="1"/>
  <c r="S105" i="1"/>
  <c r="R105" i="1"/>
  <c r="Q105" i="1"/>
  <c r="U104" i="1"/>
  <c r="U103" i="1"/>
  <c r="U102" i="1"/>
  <c r="U101" i="1"/>
  <c r="U100" i="1"/>
  <c r="T99" i="1"/>
  <c r="S99" i="1"/>
  <c r="R99" i="1"/>
  <c r="Q99" i="1"/>
  <c r="U98" i="1"/>
  <c r="U97" i="1"/>
  <c r="T96" i="1"/>
  <c r="S96" i="1"/>
  <c r="R96" i="1"/>
  <c r="Q96" i="1"/>
  <c r="U95" i="1"/>
  <c r="U94" i="1"/>
  <c r="U93" i="1"/>
  <c r="U92" i="1"/>
  <c r="T90" i="1"/>
  <c r="S90" i="1"/>
  <c r="R90" i="1"/>
  <c r="Q90" i="1"/>
  <c r="U89" i="1"/>
  <c r="U88" i="1"/>
  <c r="U87" i="1"/>
  <c r="U86" i="1"/>
  <c r="U85" i="1"/>
  <c r="T84" i="1"/>
  <c r="S84" i="1"/>
  <c r="R84" i="1"/>
  <c r="Q84" i="1"/>
  <c r="U83" i="1"/>
  <c r="U82" i="1"/>
  <c r="U81" i="1"/>
  <c r="U80" i="1"/>
  <c r="U79" i="1"/>
  <c r="T78" i="1"/>
  <c r="S78" i="1"/>
  <c r="R78" i="1"/>
  <c r="Q78" i="1"/>
  <c r="U77" i="1"/>
  <c r="U76" i="1"/>
  <c r="T75" i="1"/>
  <c r="S75" i="1"/>
  <c r="R75" i="1"/>
  <c r="Q75" i="1"/>
  <c r="U74" i="1"/>
  <c r="U73" i="1"/>
  <c r="U72" i="1"/>
  <c r="U71" i="1"/>
  <c r="U70" i="1"/>
  <c r="U69" i="1"/>
  <c r="U68" i="1"/>
  <c r="U67" i="1"/>
  <c r="U66" i="1"/>
  <c r="U65" i="1"/>
  <c r="T63" i="1"/>
  <c r="S63" i="1"/>
  <c r="R63" i="1"/>
  <c r="Q63" i="1"/>
  <c r="U62" i="1"/>
  <c r="U61" i="1"/>
  <c r="U60" i="1"/>
  <c r="U59" i="1"/>
  <c r="U58" i="1"/>
  <c r="U57" i="1"/>
  <c r="U56" i="1"/>
  <c r="U55" i="1"/>
  <c r="U54" i="1"/>
  <c r="T53" i="1"/>
  <c r="S53" i="1"/>
  <c r="R53" i="1"/>
  <c r="Q53" i="1"/>
  <c r="U52" i="1"/>
  <c r="U51" i="1"/>
  <c r="U50" i="1"/>
  <c r="U49" i="1"/>
  <c r="T48" i="1"/>
  <c r="S48" i="1"/>
  <c r="R48" i="1"/>
  <c r="Q48" i="1"/>
  <c r="U47" i="1"/>
  <c r="U46" i="1"/>
  <c r="U45" i="1"/>
  <c r="U44" i="1"/>
  <c r="U43" i="1"/>
  <c r="U42" i="1"/>
  <c r="U41" i="1"/>
  <c r="T40" i="1"/>
  <c r="S40" i="1"/>
  <c r="R40" i="1"/>
  <c r="Q40" i="1"/>
  <c r="U39" i="1"/>
  <c r="U38" i="1"/>
  <c r="T36" i="1"/>
  <c r="S36" i="1"/>
  <c r="R36" i="1"/>
  <c r="Q36" i="1"/>
  <c r="U35" i="1"/>
  <c r="U34" i="1"/>
  <c r="U33" i="1"/>
  <c r="U32" i="1"/>
  <c r="T31" i="1"/>
  <c r="S31" i="1"/>
  <c r="R31" i="1"/>
  <c r="Q31" i="1"/>
  <c r="U30" i="1"/>
  <c r="U29" i="1"/>
  <c r="U28" i="1"/>
  <c r="U27" i="1"/>
  <c r="U26" i="1"/>
  <c r="U25" i="1"/>
  <c r="U24" i="1"/>
  <c r="U23" i="1"/>
  <c r="U22" i="1"/>
  <c r="U21" i="1"/>
  <c r="U20" i="1"/>
  <c r="U19" i="1"/>
  <c r="T18" i="1"/>
  <c r="S18" i="1"/>
  <c r="R18" i="1"/>
  <c r="Q18" i="1"/>
  <c r="U17" i="1"/>
  <c r="Q16" i="1"/>
  <c r="F131" i="1" l="1"/>
  <c r="F121" i="1"/>
  <c r="F99" i="1"/>
  <c r="F90" i="1"/>
  <c r="F84" i="1"/>
  <c r="F75" i="1"/>
  <c r="F16" i="1"/>
  <c r="C64" i="1"/>
  <c r="B64" i="1"/>
  <c r="C138" i="1"/>
  <c r="B138" i="1"/>
  <c r="D138" i="1"/>
  <c r="E138" i="1"/>
  <c r="C91" i="1"/>
  <c r="D91" i="1"/>
  <c r="E91" i="1"/>
  <c r="D64" i="1"/>
  <c r="E64" i="1"/>
  <c r="C37" i="1"/>
  <c r="B37" i="1"/>
  <c r="D37" i="1"/>
  <c r="E37" i="1"/>
  <c r="B91" i="1"/>
  <c r="P112" i="1"/>
  <c r="K36" i="1"/>
  <c r="K131" i="1"/>
  <c r="K121" i="1"/>
  <c r="H138" i="1"/>
  <c r="G91" i="1"/>
  <c r="K90" i="1"/>
  <c r="I91" i="1"/>
  <c r="K53" i="1"/>
  <c r="K48" i="1"/>
  <c r="J64" i="1"/>
  <c r="K31" i="1"/>
  <c r="K18" i="1"/>
  <c r="K78" i="1"/>
  <c r="K99" i="1"/>
  <c r="G64" i="1"/>
  <c r="H37" i="1"/>
  <c r="K16" i="1"/>
  <c r="I37" i="1"/>
  <c r="K112" i="1"/>
  <c r="P78" i="1"/>
  <c r="J37" i="1"/>
  <c r="K84" i="1"/>
  <c r="K75" i="1"/>
  <c r="H91" i="1"/>
  <c r="K105" i="1"/>
  <c r="G138" i="1"/>
  <c r="H64" i="1"/>
  <c r="J91" i="1"/>
  <c r="I138" i="1"/>
  <c r="I64" i="1"/>
  <c r="K115" i="1"/>
  <c r="J138" i="1"/>
  <c r="K40" i="1"/>
  <c r="Q139" i="1"/>
  <c r="G37" i="1"/>
  <c r="K137" i="1"/>
  <c r="K63" i="1"/>
  <c r="R139" i="1"/>
  <c r="P18" i="1"/>
  <c r="S139" i="1"/>
  <c r="T139" i="1"/>
  <c r="N91" i="1"/>
  <c r="P99" i="1"/>
  <c r="P131" i="1"/>
  <c r="P115" i="1"/>
  <c r="P90" i="1"/>
  <c r="M91" i="1"/>
  <c r="N64" i="1"/>
  <c r="P137" i="1"/>
  <c r="P121" i="1"/>
  <c r="L138" i="1"/>
  <c r="P105" i="1"/>
  <c r="O138" i="1"/>
  <c r="P96" i="1"/>
  <c r="M138" i="1"/>
  <c r="O91" i="1"/>
  <c r="P84" i="1"/>
  <c r="P75" i="1"/>
  <c r="O64" i="1"/>
  <c r="P53" i="1"/>
  <c r="P48" i="1"/>
  <c r="M64" i="1"/>
  <c r="L64" i="1"/>
  <c r="P36" i="1"/>
  <c r="L37" i="1"/>
  <c r="M37" i="1"/>
  <c r="N37" i="1"/>
  <c r="P16" i="1"/>
  <c r="O37" i="1"/>
  <c r="U112" i="1"/>
  <c r="U16" i="1"/>
  <c r="P40" i="1"/>
  <c r="N138" i="1"/>
  <c r="P31" i="1"/>
  <c r="P63" i="1"/>
  <c r="L91" i="1"/>
  <c r="U40" i="1"/>
  <c r="S91" i="1"/>
  <c r="U53" i="1"/>
  <c r="U31" i="1"/>
  <c r="U48" i="1"/>
  <c r="U78" i="1"/>
  <c r="U84" i="1"/>
  <c r="Q91" i="1"/>
  <c r="U96" i="1"/>
  <c r="U99" i="1"/>
  <c r="U105" i="1"/>
  <c r="U121" i="1"/>
  <c r="S138" i="1"/>
  <c r="U131" i="1"/>
  <c r="U115" i="1"/>
  <c r="R138" i="1"/>
  <c r="Q138" i="1"/>
  <c r="T138" i="1"/>
  <c r="U90" i="1"/>
  <c r="R91" i="1"/>
  <c r="T91" i="1"/>
  <c r="U75" i="1"/>
  <c r="T64" i="1"/>
  <c r="Q64" i="1"/>
  <c r="R64" i="1"/>
  <c r="S64" i="1"/>
  <c r="T37" i="1"/>
  <c r="Q37" i="1"/>
  <c r="U18" i="1"/>
  <c r="R37" i="1"/>
  <c r="S37" i="1"/>
  <c r="U63" i="1"/>
  <c r="U36" i="1"/>
  <c r="U137" i="1"/>
  <c r="P71" i="3"/>
  <c r="P81" i="3"/>
  <c r="P107" i="3"/>
  <c r="K140" i="3"/>
  <c r="K107" i="3"/>
  <c r="K27" i="3"/>
  <c r="K14" i="3"/>
  <c r="K10" i="3"/>
  <c r="F10" i="3"/>
  <c r="F14" i="3"/>
  <c r="F81" i="3"/>
  <c r="F107" i="3"/>
  <c r="AE107" i="3"/>
  <c r="Z107" i="3"/>
  <c r="AE81" i="3"/>
  <c r="Z81" i="3"/>
  <c r="U81" i="3"/>
  <c r="AE27" i="3"/>
  <c r="Z27" i="3"/>
  <c r="U27" i="3"/>
  <c r="F27" i="3"/>
  <c r="U107" i="3"/>
  <c r="E142" i="2"/>
  <c r="B142" i="2"/>
  <c r="F91" i="1" l="1"/>
  <c r="F138" i="1"/>
  <c r="F37" i="1"/>
  <c r="F64" i="1"/>
  <c r="C139" i="1"/>
  <c r="E139" i="1"/>
  <c r="D139" i="1"/>
  <c r="B139" i="1"/>
  <c r="K138" i="1"/>
  <c r="K91" i="1"/>
  <c r="K64" i="1"/>
  <c r="I139" i="1"/>
  <c r="H139" i="1"/>
  <c r="K37" i="1"/>
  <c r="J139" i="1"/>
  <c r="G139" i="1"/>
  <c r="U139" i="1"/>
  <c r="P37" i="1"/>
  <c r="P138" i="1"/>
  <c r="M139" i="1"/>
  <c r="P91" i="1"/>
  <c r="O139" i="1"/>
  <c r="P64" i="1"/>
  <c r="L139" i="1"/>
  <c r="N139" i="1"/>
  <c r="U138" i="1"/>
  <c r="U91" i="1"/>
  <c r="U64" i="1"/>
  <c r="U37" i="1"/>
  <c r="C142" i="2"/>
  <c r="D142" i="2"/>
  <c r="E143" i="2"/>
  <c r="F139" i="1" l="1"/>
  <c r="K139" i="1"/>
  <c r="P139" i="1"/>
  <c r="F142" i="2"/>
  <c r="D143" i="2"/>
  <c r="C143" i="2"/>
  <c r="B143" i="2"/>
  <c r="F143" i="2" l="1"/>
  <c r="AD141" i="3" l="1"/>
  <c r="AC141" i="3"/>
  <c r="AB141" i="3"/>
  <c r="AA141" i="3"/>
  <c r="Y141" i="3"/>
  <c r="X141" i="3"/>
  <c r="W141" i="3"/>
  <c r="V141" i="3"/>
  <c r="T141" i="3"/>
  <c r="S141" i="3"/>
  <c r="R141" i="3"/>
  <c r="Q141" i="3"/>
  <c r="O141" i="3"/>
  <c r="N141" i="3"/>
  <c r="M141" i="3"/>
  <c r="L141" i="3"/>
  <c r="J141" i="3"/>
  <c r="I141" i="3"/>
  <c r="H141" i="3"/>
  <c r="G141" i="3"/>
  <c r="E141" i="3"/>
  <c r="D141" i="3"/>
  <c r="C141" i="3"/>
  <c r="B141" i="3"/>
  <c r="AE140" i="3"/>
  <c r="Z140" i="3"/>
  <c r="U140" i="3"/>
  <c r="P140" i="3"/>
  <c r="F140" i="3"/>
  <c r="AE139" i="3"/>
  <c r="Z139" i="3"/>
  <c r="U139" i="3"/>
  <c r="P139" i="3"/>
  <c r="K139" i="3"/>
  <c r="F139" i="3"/>
  <c r="AE138" i="3"/>
  <c r="Z138" i="3"/>
  <c r="U138" i="3"/>
  <c r="P138" i="3"/>
  <c r="K138" i="3"/>
  <c r="F138" i="3"/>
  <c r="AE137" i="3"/>
  <c r="Z137" i="3"/>
  <c r="U137" i="3"/>
  <c r="P137" i="3"/>
  <c r="K137" i="3"/>
  <c r="F137" i="3"/>
  <c r="AE136" i="3"/>
  <c r="Z136" i="3"/>
  <c r="U136" i="3"/>
  <c r="P136" i="3"/>
  <c r="K136" i="3"/>
  <c r="F136" i="3"/>
  <c r="AE135" i="3"/>
  <c r="Z135" i="3"/>
  <c r="U135" i="3"/>
  <c r="P135" i="3"/>
  <c r="K135" i="3"/>
  <c r="F135" i="3"/>
  <c r="AE134" i="3"/>
  <c r="Z134" i="3"/>
  <c r="U134" i="3"/>
  <c r="P134" i="3"/>
  <c r="K134" i="3"/>
  <c r="F134" i="3"/>
  <c r="AE133" i="3"/>
  <c r="Z133" i="3"/>
  <c r="U133" i="3"/>
  <c r="P133" i="3"/>
  <c r="K133" i="3"/>
  <c r="F133" i="3"/>
  <c r="AE132" i="3"/>
  <c r="Z132" i="3"/>
  <c r="U132" i="3"/>
  <c r="P132" i="3"/>
  <c r="K132" i="3"/>
  <c r="F132" i="3"/>
  <c r="AD131" i="3"/>
  <c r="AC131" i="3"/>
  <c r="AB131" i="3"/>
  <c r="AA131" i="3"/>
  <c r="Y131" i="3"/>
  <c r="X131" i="3"/>
  <c r="W131" i="3"/>
  <c r="V131" i="3"/>
  <c r="T131" i="3"/>
  <c r="S131" i="3"/>
  <c r="R131" i="3"/>
  <c r="Q131" i="3"/>
  <c r="O131" i="3"/>
  <c r="N131" i="3"/>
  <c r="M131" i="3"/>
  <c r="L131" i="3"/>
  <c r="J131" i="3"/>
  <c r="I131" i="3"/>
  <c r="H131" i="3"/>
  <c r="G131" i="3"/>
  <c r="E131" i="3"/>
  <c r="D131" i="3"/>
  <c r="C131" i="3"/>
  <c r="B131" i="3"/>
  <c r="AE130" i="3"/>
  <c r="Z130" i="3"/>
  <c r="U130" i="3"/>
  <c r="P130" i="3"/>
  <c r="K130" i="3"/>
  <c r="F130" i="3"/>
  <c r="AE129" i="3"/>
  <c r="Z129" i="3"/>
  <c r="U129" i="3"/>
  <c r="P129" i="3"/>
  <c r="K129" i="3"/>
  <c r="F129" i="3"/>
  <c r="AE128" i="3"/>
  <c r="Z128" i="3"/>
  <c r="U128" i="3"/>
  <c r="P128" i="3"/>
  <c r="K128" i="3"/>
  <c r="F128" i="3"/>
  <c r="AE127" i="3"/>
  <c r="Z127" i="3"/>
  <c r="U127" i="3"/>
  <c r="P127" i="3"/>
  <c r="K127" i="3"/>
  <c r="F127" i="3"/>
  <c r="AE126" i="3"/>
  <c r="Z126" i="3"/>
  <c r="U126" i="3"/>
  <c r="P126" i="3"/>
  <c r="K126" i="3"/>
  <c r="F126" i="3"/>
  <c r="AE125" i="3"/>
  <c r="Z125" i="3"/>
  <c r="U125" i="3"/>
  <c r="P125" i="3"/>
  <c r="K125" i="3"/>
  <c r="F125" i="3"/>
  <c r="AE124" i="3"/>
  <c r="Z124" i="3"/>
  <c r="U124" i="3"/>
  <c r="P124" i="3"/>
  <c r="K124" i="3"/>
  <c r="F124" i="3"/>
  <c r="AE123" i="3"/>
  <c r="Z123" i="3"/>
  <c r="U123" i="3"/>
  <c r="P123" i="3"/>
  <c r="K123" i="3"/>
  <c r="F123" i="3"/>
  <c r="AE122" i="3"/>
  <c r="Z122" i="3"/>
  <c r="U122" i="3"/>
  <c r="P122" i="3"/>
  <c r="K122" i="3"/>
  <c r="F122" i="3"/>
  <c r="AD121" i="3"/>
  <c r="AC121" i="3"/>
  <c r="AB121" i="3"/>
  <c r="AA121" i="3"/>
  <c r="Y121" i="3"/>
  <c r="X121" i="3"/>
  <c r="W121" i="3"/>
  <c r="V121" i="3"/>
  <c r="T121" i="3"/>
  <c r="S121" i="3"/>
  <c r="R121" i="3"/>
  <c r="Q121" i="3"/>
  <c r="O121" i="3"/>
  <c r="N121" i="3"/>
  <c r="M121" i="3"/>
  <c r="L121" i="3"/>
  <c r="J121" i="3"/>
  <c r="I121" i="3"/>
  <c r="H121" i="3"/>
  <c r="G121" i="3"/>
  <c r="E121" i="3"/>
  <c r="D121" i="3"/>
  <c r="C121" i="3"/>
  <c r="B121" i="3"/>
  <c r="AE120" i="3"/>
  <c r="Z120" i="3"/>
  <c r="U120" i="3"/>
  <c r="P120" i="3"/>
  <c r="K120" i="3"/>
  <c r="F120" i="3"/>
  <c r="AE119" i="3"/>
  <c r="Z119" i="3"/>
  <c r="U119" i="3"/>
  <c r="P119" i="3"/>
  <c r="K119" i="3"/>
  <c r="F119" i="3"/>
  <c r="AE118" i="3"/>
  <c r="Z118" i="3"/>
  <c r="U118" i="3"/>
  <c r="P118" i="3"/>
  <c r="K118" i="3"/>
  <c r="F118" i="3"/>
  <c r="AE117" i="3"/>
  <c r="Z117" i="3"/>
  <c r="U117" i="3"/>
  <c r="P117" i="3"/>
  <c r="K117" i="3"/>
  <c r="F117" i="3"/>
  <c r="AE116" i="3"/>
  <c r="Z116" i="3"/>
  <c r="U116" i="3"/>
  <c r="P116" i="3"/>
  <c r="K116" i="3"/>
  <c r="F116" i="3"/>
  <c r="AD115" i="3"/>
  <c r="AC115" i="3"/>
  <c r="AB115" i="3"/>
  <c r="AA115" i="3"/>
  <c r="Y115" i="3"/>
  <c r="X115" i="3"/>
  <c r="W115" i="3"/>
  <c r="V115" i="3"/>
  <c r="T115" i="3"/>
  <c r="S115" i="3"/>
  <c r="R115" i="3"/>
  <c r="Q115" i="3"/>
  <c r="O115" i="3"/>
  <c r="N115" i="3"/>
  <c r="M115" i="3"/>
  <c r="L115" i="3"/>
  <c r="J115" i="3"/>
  <c r="I115" i="3"/>
  <c r="H115" i="3"/>
  <c r="G115" i="3"/>
  <c r="E115" i="3"/>
  <c r="D115" i="3"/>
  <c r="C115" i="3"/>
  <c r="B115" i="3"/>
  <c r="AE114" i="3"/>
  <c r="Z114" i="3"/>
  <c r="U114" i="3"/>
  <c r="P114" i="3"/>
  <c r="K114" i="3"/>
  <c r="F114" i="3"/>
  <c r="AE113" i="3"/>
  <c r="Z113" i="3"/>
  <c r="U113" i="3"/>
  <c r="P113" i="3"/>
  <c r="K113" i="3"/>
  <c r="F113" i="3"/>
  <c r="AD112" i="3"/>
  <c r="AC112" i="3"/>
  <c r="AB112" i="3"/>
  <c r="AA112" i="3"/>
  <c r="Y112" i="3"/>
  <c r="X112" i="3"/>
  <c r="W112" i="3"/>
  <c r="V112" i="3"/>
  <c r="T112" i="3"/>
  <c r="S112" i="3"/>
  <c r="R112" i="3"/>
  <c r="Q112" i="3"/>
  <c r="O112" i="3"/>
  <c r="N112" i="3"/>
  <c r="M112" i="3"/>
  <c r="L112" i="3"/>
  <c r="J112" i="3"/>
  <c r="I112" i="3"/>
  <c r="H112" i="3"/>
  <c r="G112" i="3"/>
  <c r="E112" i="3"/>
  <c r="D112" i="3"/>
  <c r="C112" i="3"/>
  <c r="B112" i="3"/>
  <c r="AE111" i="3"/>
  <c r="Z111" i="3"/>
  <c r="U111" i="3"/>
  <c r="P111" i="3"/>
  <c r="K111" i="3"/>
  <c r="F111" i="3"/>
  <c r="AE110" i="3"/>
  <c r="Z110" i="3"/>
  <c r="U110" i="3"/>
  <c r="P110" i="3"/>
  <c r="K110" i="3"/>
  <c r="F110" i="3"/>
  <c r="AE109" i="3"/>
  <c r="Z109" i="3"/>
  <c r="U109" i="3"/>
  <c r="P109" i="3"/>
  <c r="K109" i="3"/>
  <c r="F109" i="3"/>
  <c r="AE108" i="3"/>
  <c r="Z108" i="3"/>
  <c r="U108" i="3"/>
  <c r="P108" i="3"/>
  <c r="K108" i="3"/>
  <c r="F108" i="3"/>
  <c r="AE106" i="3"/>
  <c r="Z106" i="3"/>
  <c r="U106" i="3"/>
  <c r="P106" i="3"/>
  <c r="K106" i="3"/>
  <c r="F106" i="3"/>
  <c r="AD105" i="3"/>
  <c r="AC105" i="3"/>
  <c r="AB105" i="3"/>
  <c r="AA105" i="3"/>
  <c r="Y105" i="3"/>
  <c r="X105" i="3"/>
  <c r="W105" i="3"/>
  <c r="V105" i="3"/>
  <c r="T105" i="3"/>
  <c r="S105" i="3"/>
  <c r="R105" i="3"/>
  <c r="Q105" i="3"/>
  <c r="O105" i="3"/>
  <c r="N105" i="3"/>
  <c r="M105" i="3"/>
  <c r="L105" i="3"/>
  <c r="J105" i="3"/>
  <c r="I105" i="3"/>
  <c r="H105" i="3"/>
  <c r="G105" i="3"/>
  <c r="E105" i="3"/>
  <c r="D105" i="3"/>
  <c r="C105" i="3"/>
  <c r="B105" i="3"/>
  <c r="AE104" i="3"/>
  <c r="Z104" i="3"/>
  <c r="U104" i="3"/>
  <c r="P104" i="3"/>
  <c r="K104" i="3"/>
  <c r="F104" i="3"/>
  <c r="AE103" i="3"/>
  <c r="Z103" i="3"/>
  <c r="U103" i="3"/>
  <c r="P103" i="3"/>
  <c r="K103" i="3"/>
  <c r="F103" i="3"/>
  <c r="AE102" i="3"/>
  <c r="Z102" i="3"/>
  <c r="U102" i="3"/>
  <c r="P102" i="3"/>
  <c r="K102" i="3"/>
  <c r="F102" i="3"/>
  <c r="AE101" i="3"/>
  <c r="Z101" i="3"/>
  <c r="U101" i="3"/>
  <c r="P101" i="3"/>
  <c r="K101" i="3"/>
  <c r="F101" i="3"/>
  <c r="AE100" i="3"/>
  <c r="Z100" i="3"/>
  <c r="U100" i="3"/>
  <c r="P100" i="3"/>
  <c r="K100" i="3"/>
  <c r="F100" i="3"/>
  <c r="AD99" i="3"/>
  <c r="AC99" i="3"/>
  <c r="AB99" i="3"/>
  <c r="AA99" i="3"/>
  <c r="Y99" i="3"/>
  <c r="X99" i="3"/>
  <c r="W99" i="3"/>
  <c r="V99" i="3"/>
  <c r="T99" i="3"/>
  <c r="S99" i="3"/>
  <c r="R99" i="3"/>
  <c r="Q99" i="3"/>
  <c r="O99" i="3"/>
  <c r="N99" i="3"/>
  <c r="M99" i="3"/>
  <c r="L99" i="3"/>
  <c r="J99" i="3"/>
  <c r="I99" i="3"/>
  <c r="H99" i="3"/>
  <c r="G99" i="3"/>
  <c r="E99" i="3"/>
  <c r="D99" i="3"/>
  <c r="C99" i="3"/>
  <c r="B99" i="3"/>
  <c r="AE98" i="3"/>
  <c r="Z98" i="3"/>
  <c r="U98" i="3"/>
  <c r="P98" i="3"/>
  <c r="K98" i="3"/>
  <c r="F98" i="3"/>
  <c r="AE97" i="3"/>
  <c r="Z97" i="3"/>
  <c r="U97" i="3"/>
  <c r="P97" i="3"/>
  <c r="K97" i="3"/>
  <c r="F97" i="3"/>
  <c r="AD96" i="3"/>
  <c r="AC96" i="3"/>
  <c r="AB96" i="3"/>
  <c r="AA96" i="3"/>
  <c r="Y96" i="3"/>
  <c r="X96" i="3"/>
  <c r="W96" i="3"/>
  <c r="V96" i="3"/>
  <c r="T96" i="3"/>
  <c r="S96" i="3"/>
  <c r="R96" i="3"/>
  <c r="Q96" i="3"/>
  <c r="O96" i="3"/>
  <c r="N96" i="3"/>
  <c r="M96" i="3"/>
  <c r="L96" i="3"/>
  <c r="J96" i="3"/>
  <c r="I96" i="3"/>
  <c r="H96" i="3"/>
  <c r="G96" i="3"/>
  <c r="E96" i="3"/>
  <c r="D96" i="3"/>
  <c r="C96" i="3"/>
  <c r="B96" i="3"/>
  <c r="AE95" i="3"/>
  <c r="Z95" i="3"/>
  <c r="U95" i="3"/>
  <c r="P95" i="3"/>
  <c r="K95" i="3"/>
  <c r="F95" i="3"/>
  <c r="AE94" i="3"/>
  <c r="Z94" i="3"/>
  <c r="U94" i="3"/>
  <c r="P94" i="3"/>
  <c r="K94" i="3"/>
  <c r="F94" i="3"/>
  <c r="AE93" i="3"/>
  <c r="Z93" i="3"/>
  <c r="U93" i="3"/>
  <c r="P93" i="3"/>
  <c r="K93" i="3"/>
  <c r="F93" i="3"/>
  <c r="AE92" i="3"/>
  <c r="Z92" i="3"/>
  <c r="U92" i="3"/>
  <c r="P92" i="3"/>
  <c r="K92" i="3"/>
  <c r="F92" i="3"/>
  <c r="AD90" i="3"/>
  <c r="AC90" i="3"/>
  <c r="AB90" i="3"/>
  <c r="AA90" i="3"/>
  <c r="Y90" i="3"/>
  <c r="X90" i="3"/>
  <c r="W90" i="3"/>
  <c r="V90" i="3"/>
  <c r="T90" i="3"/>
  <c r="S90" i="3"/>
  <c r="R90" i="3"/>
  <c r="Q90" i="3"/>
  <c r="O90" i="3"/>
  <c r="N90" i="3"/>
  <c r="M90" i="3"/>
  <c r="L90" i="3"/>
  <c r="J90" i="3"/>
  <c r="I90" i="3"/>
  <c r="H90" i="3"/>
  <c r="G90" i="3"/>
  <c r="E90" i="3"/>
  <c r="D90" i="3"/>
  <c r="C90" i="3"/>
  <c r="B90" i="3"/>
  <c r="AE89" i="3"/>
  <c r="Z89" i="3"/>
  <c r="U89" i="3"/>
  <c r="P89" i="3"/>
  <c r="K89" i="3"/>
  <c r="F89" i="3"/>
  <c r="AE88" i="3"/>
  <c r="Z88" i="3"/>
  <c r="U88" i="3"/>
  <c r="P88" i="3"/>
  <c r="K88" i="3"/>
  <c r="F88" i="3"/>
  <c r="AE87" i="3"/>
  <c r="Z87" i="3"/>
  <c r="U87" i="3"/>
  <c r="P87" i="3"/>
  <c r="K87" i="3"/>
  <c r="F87" i="3"/>
  <c r="AE86" i="3"/>
  <c r="Z86" i="3"/>
  <c r="U86" i="3"/>
  <c r="P86" i="3"/>
  <c r="K86" i="3"/>
  <c r="F86" i="3"/>
  <c r="AE85" i="3"/>
  <c r="Z85" i="3"/>
  <c r="U85" i="3"/>
  <c r="P85" i="3"/>
  <c r="K85" i="3"/>
  <c r="F85" i="3"/>
  <c r="AD84" i="3"/>
  <c r="AC84" i="3"/>
  <c r="AB84" i="3"/>
  <c r="AA84" i="3"/>
  <c r="Y84" i="3"/>
  <c r="X84" i="3"/>
  <c r="W84" i="3"/>
  <c r="V84" i="3"/>
  <c r="T84" i="3"/>
  <c r="S84" i="3"/>
  <c r="R84" i="3"/>
  <c r="Q84" i="3"/>
  <c r="O84" i="3"/>
  <c r="N84" i="3"/>
  <c r="M84" i="3"/>
  <c r="L84" i="3"/>
  <c r="J84" i="3"/>
  <c r="I84" i="3"/>
  <c r="H84" i="3"/>
  <c r="G84" i="3"/>
  <c r="E84" i="3"/>
  <c r="D84" i="3"/>
  <c r="C84" i="3"/>
  <c r="B84" i="3"/>
  <c r="AE83" i="3"/>
  <c r="Z83" i="3"/>
  <c r="U83" i="3"/>
  <c r="P83" i="3"/>
  <c r="K83" i="3"/>
  <c r="F83" i="3"/>
  <c r="AE82" i="3"/>
  <c r="Z82" i="3"/>
  <c r="U82" i="3"/>
  <c r="P82" i="3"/>
  <c r="K82" i="3"/>
  <c r="F82" i="3"/>
  <c r="AE80" i="3"/>
  <c r="Z80" i="3"/>
  <c r="U80" i="3"/>
  <c r="P80" i="3"/>
  <c r="K80" i="3"/>
  <c r="F80" i="3"/>
  <c r="AE79" i="3"/>
  <c r="Z79" i="3"/>
  <c r="U79" i="3"/>
  <c r="P79" i="3"/>
  <c r="K79" i="3"/>
  <c r="F79" i="3"/>
  <c r="AD78" i="3"/>
  <c r="AC78" i="3"/>
  <c r="AB78" i="3"/>
  <c r="AA78" i="3"/>
  <c r="Y78" i="3"/>
  <c r="X78" i="3"/>
  <c r="W78" i="3"/>
  <c r="V78" i="3"/>
  <c r="T78" i="3"/>
  <c r="S78" i="3"/>
  <c r="R78" i="3"/>
  <c r="Q78" i="3"/>
  <c r="O78" i="3"/>
  <c r="N78" i="3"/>
  <c r="M78" i="3"/>
  <c r="L78" i="3"/>
  <c r="J78" i="3"/>
  <c r="I78" i="3"/>
  <c r="H78" i="3"/>
  <c r="G78" i="3"/>
  <c r="E78" i="3"/>
  <c r="D78" i="3"/>
  <c r="C78" i="3"/>
  <c r="B78" i="3"/>
  <c r="AE77" i="3"/>
  <c r="Z77" i="3"/>
  <c r="U77" i="3"/>
  <c r="P77" i="3"/>
  <c r="K77" i="3"/>
  <c r="F77" i="3"/>
  <c r="AE76" i="3"/>
  <c r="Z76" i="3"/>
  <c r="U76" i="3"/>
  <c r="P76" i="3"/>
  <c r="K76" i="3"/>
  <c r="F76" i="3"/>
  <c r="AD75" i="3"/>
  <c r="AC75" i="3"/>
  <c r="AB75" i="3"/>
  <c r="AA75" i="3"/>
  <c r="Y75" i="3"/>
  <c r="X75" i="3"/>
  <c r="W75" i="3"/>
  <c r="V75" i="3"/>
  <c r="T75" i="3"/>
  <c r="S75" i="3"/>
  <c r="R75" i="3"/>
  <c r="Q75" i="3"/>
  <c r="O75" i="3"/>
  <c r="N75" i="3"/>
  <c r="M75" i="3"/>
  <c r="L75" i="3"/>
  <c r="J75" i="3"/>
  <c r="I75" i="3"/>
  <c r="H75" i="3"/>
  <c r="G75" i="3"/>
  <c r="E75" i="3"/>
  <c r="D75" i="3"/>
  <c r="C75" i="3"/>
  <c r="B75" i="3"/>
  <c r="AE74" i="3"/>
  <c r="Z74" i="3"/>
  <c r="U74" i="3"/>
  <c r="P74" i="3"/>
  <c r="K74" i="3"/>
  <c r="F74" i="3"/>
  <c r="AE73" i="3"/>
  <c r="Z73" i="3"/>
  <c r="U73" i="3"/>
  <c r="P73" i="3"/>
  <c r="K73" i="3"/>
  <c r="F73" i="3"/>
  <c r="AE72" i="3"/>
  <c r="Z72" i="3"/>
  <c r="U72" i="3"/>
  <c r="P72" i="3"/>
  <c r="K72" i="3"/>
  <c r="F72" i="3"/>
  <c r="AE71" i="3"/>
  <c r="Z71" i="3"/>
  <c r="U71" i="3"/>
  <c r="K71" i="3"/>
  <c r="F71" i="3"/>
  <c r="AE70" i="3"/>
  <c r="Z70" i="3"/>
  <c r="U70" i="3"/>
  <c r="P70" i="3"/>
  <c r="K70" i="3"/>
  <c r="F70" i="3"/>
  <c r="AE69" i="3"/>
  <c r="Z69" i="3"/>
  <c r="U69" i="3"/>
  <c r="P69" i="3"/>
  <c r="K69" i="3"/>
  <c r="F69" i="3"/>
  <c r="AE68" i="3"/>
  <c r="Z68" i="3"/>
  <c r="U68" i="3"/>
  <c r="P68" i="3"/>
  <c r="K68" i="3"/>
  <c r="F68" i="3"/>
  <c r="AE67" i="3"/>
  <c r="Z67" i="3"/>
  <c r="U67" i="3"/>
  <c r="P67" i="3"/>
  <c r="K67" i="3"/>
  <c r="F67" i="3"/>
  <c r="AE66" i="3"/>
  <c r="Z66" i="3"/>
  <c r="U66" i="3"/>
  <c r="P66" i="3"/>
  <c r="K66" i="3"/>
  <c r="F66" i="3"/>
  <c r="AE65" i="3"/>
  <c r="Z65" i="3"/>
  <c r="U65" i="3"/>
  <c r="P65" i="3"/>
  <c r="K65" i="3"/>
  <c r="F65" i="3"/>
  <c r="AD63" i="3"/>
  <c r="AC63" i="3"/>
  <c r="AB63" i="3"/>
  <c r="AA63" i="3"/>
  <c r="Y63" i="3"/>
  <c r="X63" i="3"/>
  <c r="W63" i="3"/>
  <c r="V63" i="3"/>
  <c r="T63" i="3"/>
  <c r="S63" i="3"/>
  <c r="R63" i="3"/>
  <c r="Q63" i="3"/>
  <c r="O63" i="3"/>
  <c r="N63" i="3"/>
  <c r="M63" i="3"/>
  <c r="L63" i="3"/>
  <c r="J63" i="3"/>
  <c r="I63" i="3"/>
  <c r="H63" i="3"/>
  <c r="G63" i="3"/>
  <c r="E63" i="3"/>
  <c r="D63" i="3"/>
  <c r="C63" i="3"/>
  <c r="B63" i="3"/>
  <c r="AE62" i="3"/>
  <c r="Z62" i="3"/>
  <c r="U62" i="3"/>
  <c r="P62" i="3"/>
  <c r="K62" i="3"/>
  <c r="F62" i="3"/>
  <c r="AE61" i="3"/>
  <c r="Z61" i="3"/>
  <c r="U61" i="3"/>
  <c r="P61" i="3"/>
  <c r="K61" i="3"/>
  <c r="F61" i="3"/>
  <c r="AE60" i="3"/>
  <c r="Z60" i="3"/>
  <c r="U60" i="3"/>
  <c r="P60" i="3"/>
  <c r="K60" i="3"/>
  <c r="F60" i="3"/>
  <c r="AE59" i="3"/>
  <c r="Z59" i="3"/>
  <c r="U59" i="3"/>
  <c r="P59" i="3"/>
  <c r="K59" i="3"/>
  <c r="F59" i="3"/>
  <c r="AE58" i="3"/>
  <c r="Z58" i="3"/>
  <c r="U58" i="3"/>
  <c r="P58" i="3"/>
  <c r="K58" i="3"/>
  <c r="F58" i="3"/>
  <c r="AE57" i="3"/>
  <c r="Z57" i="3"/>
  <c r="U57" i="3"/>
  <c r="P57" i="3"/>
  <c r="K57" i="3"/>
  <c r="F57" i="3"/>
  <c r="AE56" i="3"/>
  <c r="Z56" i="3"/>
  <c r="U56" i="3"/>
  <c r="P56" i="3"/>
  <c r="K56" i="3"/>
  <c r="F56" i="3"/>
  <c r="AE55" i="3"/>
  <c r="Z55" i="3"/>
  <c r="U55" i="3"/>
  <c r="P55" i="3"/>
  <c r="K55" i="3"/>
  <c r="F55" i="3"/>
  <c r="AE54" i="3"/>
  <c r="Z54" i="3"/>
  <c r="U54" i="3"/>
  <c r="P54" i="3"/>
  <c r="K54" i="3"/>
  <c r="F54" i="3"/>
  <c r="AD53" i="3"/>
  <c r="AC53" i="3"/>
  <c r="AB53" i="3"/>
  <c r="AA53" i="3"/>
  <c r="Y53" i="3"/>
  <c r="X53" i="3"/>
  <c r="W53" i="3"/>
  <c r="V53" i="3"/>
  <c r="T53" i="3"/>
  <c r="S53" i="3"/>
  <c r="R53" i="3"/>
  <c r="Q53" i="3"/>
  <c r="O53" i="3"/>
  <c r="N53" i="3"/>
  <c r="M53" i="3"/>
  <c r="L53" i="3"/>
  <c r="J53" i="3"/>
  <c r="I53" i="3"/>
  <c r="H53" i="3"/>
  <c r="G53" i="3"/>
  <c r="E53" i="3"/>
  <c r="D53" i="3"/>
  <c r="C53" i="3"/>
  <c r="B53" i="3"/>
  <c r="AE52" i="3"/>
  <c r="Z52" i="3"/>
  <c r="U52" i="3"/>
  <c r="P52" i="3"/>
  <c r="K52" i="3"/>
  <c r="F52" i="3"/>
  <c r="AE51" i="3"/>
  <c r="Z51" i="3"/>
  <c r="U51" i="3"/>
  <c r="P51" i="3"/>
  <c r="K51" i="3"/>
  <c r="F51" i="3"/>
  <c r="AE50" i="3"/>
  <c r="Z50" i="3"/>
  <c r="U50" i="3"/>
  <c r="P50" i="3"/>
  <c r="K50" i="3"/>
  <c r="F50" i="3"/>
  <c r="AE49" i="3"/>
  <c r="Z49" i="3"/>
  <c r="U49" i="3"/>
  <c r="P49" i="3"/>
  <c r="K49" i="3"/>
  <c r="F49" i="3"/>
  <c r="AD48" i="3"/>
  <c r="AC48" i="3"/>
  <c r="AB48" i="3"/>
  <c r="AA48" i="3"/>
  <c r="Y48" i="3"/>
  <c r="X48" i="3"/>
  <c r="W48" i="3"/>
  <c r="V48" i="3"/>
  <c r="T48" i="3"/>
  <c r="S48" i="3"/>
  <c r="R48" i="3"/>
  <c r="Q48" i="3"/>
  <c r="O48" i="3"/>
  <c r="N48" i="3"/>
  <c r="M48" i="3"/>
  <c r="L48" i="3"/>
  <c r="J48" i="3"/>
  <c r="I48" i="3"/>
  <c r="H48" i="3"/>
  <c r="G48" i="3"/>
  <c r="E48" i="3"/>
  <c r="D48" i="3"/>
  <c r="C48" i="3"/>
  <c r="B48" i="3"/>
  <c r="AE47" i="3"/>
  <c r="Z47" i="3"/>
  <c r="U47" i="3"/>
  <c r="P47" i="3"/>
  <c r="K47" i="3"/>
  <c r="F47" i="3"/>
  <c r="AE46" i="3"/>
  <c r="Z46" i="3"/>
  <c r="U46" i="3"/>
  <c r="P46" i="3"/>
  <c r="K46" i="3"/>
  <c r="F46" i="3"/>
  <c r="AE45" i="3"/>
  <c r="Z45" i="3"/>
  <c r="U45" i="3"/>
  <c r="P45" i="3"/>
  <c r="K45" i="3"/>
  <c r="F45" i="3"/>
  <c r="AE44" i="3"/>
  <c r="Z44" i="3"/>
  <c r="U44" i="3"/>
  <c r="P44" i="3"/>
  <c r="K44" i="3"/>
  <c r="F44" i="3"/>
  <c r="AE43" i="3"/>
  <c r="Z43" i="3"/>
  <c r="U43" i="3"/>
  <c r="P43" i="3"/>
  <c r="K43" i="3"/>
  <c r="F43" i="3"/>
  <c r="AE42" i="3"/>
  <c r="Z42" i="3"/>
  <c r="U42" i="3"/>
  <c r="P42" i="3"/>
  <c r="K42" i="3"/>
  <c r="F42" i="3"/>
  <c r="AE41" i="3"/>
  <c r="Z41" i="3"/>
  <c r="U41" i="3"/>
  <c r="P41" i="3"/>
  <c r="K41" i="3"/>
  <c r="F41" i="3"/>
  <c r="AD40" i="3"/>
  <c r="AC40" i="3"/>
  <c r="AB40" i="3"/>
  <c r="AA40" i="3"/>
  <c r="Y40" i="3"/>
  <c r="X40" i="3"/>
  <c r="W40" i="3"/>
  <c r="V40" i="3"/>
  <c r="T40" i="3"/>
  <c r="T64" i="3" s="1"/>
  <c r="S40" i="3"/>
  <c r="R40" i="3"/>
  <c r="Q40" i="3"/>
  <c r="O40" i="3"/>
  <c r="N40" i="3"/>
  <c r="M40" i="3"/>
  <c r="L40" i="3"/>
  <c r="J40" i="3"/>
  <c r="I40" i="3"/>
  <c r="H40" i="3"/>
  <c r="G40" i="3"/>
  <c r="E40" i="3"/>
  <c r="D40" i="3"/>
  <c r="C40" i="3"/>
  <c r="B40" i="3"/>
  <c r="AE39" i="3"/>
  <c r="Z39" i="3"/>
  <c r="U39" i="3"/>
  <c r="P39" i="3"/>
  <c r="K39" i="3"/>
  <c r="F39" i="3"/>
  <c r="AE38" i="3"/>
  <c r="Z38" i="3"/>
  <c r="U38" i="3"/>
  <c r="P38" i="3"/>
  <c r="K38" i="3"/>
  <c r="F38" i="3"/>
  <c r="AD36" i="3"/>
  <c r="AC36" i="3"/>
  <c r="AB36" i="3"/>
  <c r="AA36" i="3"/>
  <c r="Y36" i="3"/>
  <c r="X36" i="3"/>
  <c r="W36" i="3"/>
  <c r="V36" i="3"/>
  <c r="T36" i="3"/>
  <c r="S36" i="3"/>
  <c r="R36" i="3"/>
  <c r="Q36" i="3"/>
  <c r="O36" i="3"/>
  <c r="N36" i="3"/>
  <c r="M36" i="3"/>
  <c r="L36" i="3"/>
  <c r="J36" i="3"/>
  <c r="I36" i="3"/>
  <c r="H36" i="3"/>
  <c r="G36" i="3"/>
  <c r="E36" i="3"/>
  <c r="D36" i="3"/>
  <c r="C36" i="3"/>
  <c r="B36" i="3"/>
  <c r="AE35" i="3"/>
  <c r="Z35" i="3"/>
  <c r="U35" i="3"/>
  <c r="P35" i="3"/>
  <c r="K35" i="3"/>
  <c r="F35" i="3"/>
  <c r="AE34" i="3"/>
  <c r="Z34" i="3"/>
  <c r="U34" i="3"/>
  <c r="P34" i="3"/>
  <c r="K34" i="3"/>
  <c r="F34" i="3"/>
  <c r="AE33" i="3"/>
  <c r="Z33" i="3"/>
  <c r="U33" i="3"/>
  <c r="P33" i="3"/>
  <c r="K33" i="3"/>
  <c r="F33" i="3"/>
  <c r="AE32" i="3"/>
  <c r="Z32" i="3"/>
  <c r="U32" i="3"/>
  <c r="P32" i="3"/>
  <c r="K32" i="3"/>
  <c r="F32" i="3"/>
  <c r="AD31" i="3"/>
  <c r="AC31" i="3"/>
  <c r="AB31" i="3"/>
  <c r="AA31" i="3"/>
  <c r="Y31" i="3"/>
  <c r="X31" i="3"/>
  <c r="W31" i="3"/>
  <c r="V31" i="3"/>
  <c r="T31" i="3"/>
  <c r="S31" i="3"/>
  <c r="R31" i="3"/>
  <c r="Q31" i="3"/>
  <c r="O31" i="3"/>
  <c r="N31" i="3"/>
  <c r="M31" i="3"/>
  <c r="L31" i="3"/>
  <c r="J31" i="3"/>
  <c r="I31" i="3"/>
  <c r="H31" i="3"/>
  <c r="G31" i="3"/>
  <c r="E31" i="3"/>
  <c r="D31" i="3"/>
  <c r="C31" i="3"/>
  <c r="B31" i="3"/>
  <c r="AE30" i="3"/>
  <c r="Z30" i="3"/>
  <c r="U30" i="3"/>
  <c r="P30" i="3"/>
  <c r="K30" i="3"/>
  <c r="F30" i="3"/>
  <c r="AE29" i="3"/>
  <c r="Z29" i="3"/>
  <c r="U29" i="3"/>
  <c r="P29" i="3"/>
  <c r="K29" i="3"/>
  <c r="F29" i="3"/>
  <c r="AE28" i="3"/>
  <c r="Z28" i="3"/>
  <c r="U28" i="3"/>
  <c r="P28" i="3"/>
  <c r="K28" i="3"/>
  <c r="F28" i="3"/>
  <c r="AE26" i="3"/>
  <c r="Z26" i="3"/>
  <c r="U26" i="3"/>
  <c r="P26" i="3"/>
  <c r="K26" i="3"/>
  <c r="F26" i="3"/>
  <c r="AE25" i="3"/>
  <c r="Z25" i="3"/>
  <c r="U25" i="3"/>
  <c r="P25" i="3"/>
  <c r="K25" i="3"/>
  <c r="F25" i="3"/>
  <c r="AE24" i="3"/>
  <c r="Z24" i="3"/>
  <c r="U24" i="3"/>
  <c r="P24" i="3"/>
  <c r="K24" i="3"/>
  <c r="F24" i="3"/>
  <c r="AE23" i="3"/>
  <c r="Z23" i="3"/>
  <c r="U23" i="3"/>
  <c r="P23" i="3"/>
  <c r="K23" i="3"/>
  <c r="F23" i="3"/>
  <c r="AE22" i="3"/>
  <c r="Z22" i="3"/>
  <c r="U22" i="3"/>
  <c r="P22" i="3"/>
  <c r="K22" i="3"/>
  <c r="F22" i="3"/>
  <c r="AE21" i="3"/>
  <c r="Z21" i="3"/>
  <c r="U21" i="3"/>
  <c r="P21" i="3"/>
  <c r="K21" i="3"/>
  <c r="F21" i="3"/>
  <c r="AE20" i="3"/>
  <c r="Z20" i="3"/>
  <c r="U20" i="3"/>
  <c r="P20" i="3"/>
  <c r="K20" i="3"/>
  <c r="F20" i="3"/>
  <c r="AE19" i="3"/>
  <c r="Z19" i="3"/>
  <c r="U19" i="3"/>
  <c r="P19" i="3"/>
  <c r="K19" i="3"/>
  <c r="F19" i="3"/>
  <c r="AD18" i="3"/>
  <c r="AC18" i="3"/>
  <c r="AB18" i="3"/>
  <c r="AA18" i="3"/>
  <c r="Y18" i="3"/>
  <c r="X18" i="3"/>
  <c r="W18" i="3"/>
  <c r="V18" i="3"/>
  <c r="T18" i="3"/>
  <c r="S18" i="3"/>
  <c r="R18" i="3"/>
  <c r="Q18" i="3"/>
  <c r="O18" i="3"/>
  <c r="N18" i="3"/>
  <c r="M18" i="3"/>
  <c r="L18" i="3"/>
  <c r="J18" i="3"/>
  <c r="I18" i="3"/>
  <c r="H18" i="3"/>
  <c r="G18" i="3"/>
  <c r="E18" i="3"/>
  <c r="D18" i="3"/>
  <c r="C18" i="3"/>
  <c r="B18" i="3"/>
  <c r="AE17" i="3"/>
  <c r="AE18" i="3" s="1"/>
  <c r="Z17" i="3"/>
  <c r="Z18" i="3" s="1"/>
  <c r="U17" i="3"/>
  <c r="U18" i="3" s="1"/>
  <c r="P17" i="3"/>
  <c r="P18" i="3" s="1"/>
  <c r="K17" i="3"/>
  <c r="F17" i="3"/>
  <c r="AD16" i="3"/>
  <c r="AC16" i="3"/>
  <c r="AB16" i="3"/>
  <c r="AA16" i="3"/>
  <c r="Y16" i="3"/>
  <c r="X16" i="3"/>
  <c r="W16" i="3"/>
  <c r="V16" i="3"/>
  <c r="T16" i="3"/>
  <c r="S16" i="3"/>
  <c r="R16" i="3"/>
  <c r="Q16" i="3"/>
  <c r="O16" i="3"/>
  <c r="N16" i="3"/>
  <c r="M16" i="3"/>
  <c r="L16" i="3"/>
  <c r="J16" i="3"/>
  <c r="I16" i="3"/>
  <c r="H16" i="3"/>
  <c r="G16" i="3"/>
  <c r="E16" i="3"/>
  <c r="D16" i="3"/>
  <c r="C16" i="3"/>
  <c r="B16" i="3"/>
  <c r="AE15" i="3"/>
  <c r="Z15" i="3"/>
  <c r="U15" i="3"/>
  <c r="P15" i="3"/>
  <c r="K15" i="3"/>
  <c r="F15" i="3"/>
  <c r="AE14" i="3"/>
  <c r="Z14" i="3"/>
  <c r="U14" i="3"/>
  <c r="AE13" i="3"/>
  <c r="Z13" i="3"/>
  <c r="U13" i="3"/>
  <c r="P13" i="3"/>
  <c r="K13" i="3"/>
  <c r="F13" i="3"/>
  <c r="AE12" i="3"/>
  <c r="Z12" i="3"/>
  <c r="U12" i="3"/>
  <c r="P12" i="3"/>
  <c r="K12" i="3"/>
  <c r="F12" i="3"/>
  <c r="AE11" i="3"/>
  <c r="Z11" i="3"/>
  <c r="U11" i="3"/>
  <c r="P11" i="3"/>
  <c r="K11" i="3"/>
  <c r="F11" i="3"/>
  <c r="AE10" i="3"/>
  <c r="Z10" i="3"/>
  <c r="U10" i="3"/>
  <c r="AE9" i="3"/>
  <c r="Z9" i="3"/>
  <c r="U9" i="3"/>
  <c r="P9" i="3"/>
  <c r="K9" i="3"/>
  <c r="F9" i="3"/>
  <c r="AE8" i="3"/>
  <c r="Z8" i="3"/>
  <c r="U8" i="3"/>
  <c r="P8" i="3"/>
  <c r="K8" i="3"/>
  <c r="F8" i="3"/>
  <c r="J141" i="2"/>
  <c r="I141" i="2"/>
  <c r="H141" i="2"/>
  <c r="G141" i="2"/>
  <c r="K140" i="2"/>
  <c r="K139" i="2"/>
  <c r="K138" i="2"/>
  <c r="K137" i="2"/>
  <c r="K136" i="2"/>
  <c r="K135" i="2"/>
  <c r="K134" i="2"/>
  <c r="K133" i="2"/>
  <c r="K132" i="2"/>
  <c r="J131" i="2"/>
  <c r="I131" i="2"/>
  <c r="H131" i="2"/>
  <c r="G131" i="2"/>
  <c r="K130" i="2"/>
  <c r="K129" i="2"/>
  <c r="K128" i="2"/>
  <c r="K127" i="2"/>
  <c r="K126" i="2"/>
  <c r="K125" i="2"/>
  <c r="K124" i="2"/>
  <c r="K123" i="2"/>
  <c r="K122" i="2"/>
  <c r="J121" i="2"/>
  <c r="I121" i="2"/>
  <c r="H121" i="2"/>
  <c r="G121" i="2"/>
  <c r="K120" i="2"/>
  <c r="K119" i="2"/>
  <c r="K118" i="2"/>
  <c r="K117" i="2"/>
  <c r="K116" i="2"/>
  <c r="J115" i="2"/>
  <c r="I115" i="2"/>
  <c r="H115" i="2"/>
  <c r="G115" i="2"/>
  <c r="K114" i="2"/>
  <c r="K113" i="2"/>
  <c r="J112" i="2"/>
  <c r="I112" i="2"/>
  <c r="H112" i="2"/>
  <c r="G112" i="2"/>
  <c r="K111" i="2"/>
  <c r="K110" i="2"/>
  <c r="K109" i="2"/>
  <c r="K108" i="2"/>
  <c r="K107" i="2"/>
  <c r="K106" i="2"/>
  <c r="J105" i="2"/>
  <c r="I105" i="2"/>
  <c r="H105" i="2"/>
  <c r="G105" i="2"/>
  <c r="K104" i="2"/>
  <c r="K103" i="2"/>
  <c r="K102" i="2"/>
  <c r="K101" i="2"/>
  <c r="K100" i="2"/>
  <c r="J99" i="2"/>
  <c r="I99" i="2"/>
  <c r="H99" i="2"/>
  <c r="G99" i="2"/>
  <c r="K98" i="2"/>
  <c r="K97" i="2"/>
  <c r="J96" i="2"/>
  <c r="I96" i="2"/>
  <c r="H96" i="2"/>
  <c r="G96" i="2"/>
  <c r="K95" i="2"/>
  <c r="K94" i="2"/>
  <c r="K93" i="2"/>
  <c r="K92" i="2"/>
  <c r="J90" i="2"/>
  <c r="I90" i="2"/>
  <c r="H90" i="2"/>
  <c r="G90" i="2"/>
  <c r="K89" i="2"/>
  <c r="K88" i="2"/>
  <c r="K87" i="2"/>
  <c r="K86" i="2"/>
  <c r="K85" i="2"/>
  <c r="J84" i="2"/>
  <c r="I84" i="2"/>
  <c r="H84" i="2"/>
  <c r="G84" i="2"/>
  <c r="K83" i="2"/>
  <c r="K82" i="2"/>
  <c r="K81" i="2"/>
  <c r="K80" i="2"/>
  <c r="K79" i="2"/>
  <c r="J78" i="2"/>
  <c r="I78" i="2"/>
  <c r="H78" i="2"/>
  <c r="G78" i="2"/>
  <c r="K77" i="2"/>
  <c r="K76" i="2"/>
  <c r="J75" i="2"/>
  <c r="I75" i="2"/>
  <c r="H75" i="2"/>
  <c r="G75" i="2"/>
  <c r="K74" i="2"/>
  <c r="K73" i="2"/>
  <c r="K72" i="2"/>
  <c r="K71" i="2"/>
  <c r="K70" i="2"/>
  <c r="K69" i="2"/>
  <c r="K68" i="2"/>
  <c r="K67" i="2"/>
  <c r="K66" i="2"/>
  <c r="K65" i="2"/>
  <c r="J63" i="2"/>
  <c r="I63" i="2"/>
  <c r="H63" i="2"/>
  <c r="G63" i="2"/>
  <c r="K62" i="2"/>
  <c r="K61" i="2"/>
  <c r="K60" i="2"/>
  <c r="K59" i="2"/>
  <c r="K58" i="2"/>
  <c r="K57" i="2"/>
  <c r="K56" i="2"/>
  <c r="K55" i="2"/>
  <c r="K54" i="2"/>
  <c r="J53" i="2"/>
  <c r="I53" i="2"/>
  <c r="H53" i="2"/>
  <c r="G53" i="2"/>
  <c r="K52" i="2"/>
  <c r="K51" i="2"/>
  <c r="K50" i="2"/>
  <c r="K49" i="2"/>
  <c r="J48" i="2"/>
  <c r="I48" i="2"/>
  <c r="H48" i="2"/>
  <c r="G48" i="2"/>
  <c r="K47" i="2"/>
  <c r="K46" i="2"/>
  <c r="K45" i="2"/>
  <c r="K44" i="2"/>
  <c r="K43" i="2"/>
  <c r="K42" i="2"/>
  <c r="K41" i="2"/>
  <c r="J40" i="2"/>
  <c r="I40" i="2"/>
  <c r="H40" i="2"/>
  <c r="G40" i="2"/>
  <c r="K39" i="2"/>
  <c r="K38" i="2"/>
  <c r="J36" i="2"/>
  <c r="I36" i="2"/>
  <c r="H36" i="2"/>
  <c r="G36" i="2"/>
  <c r="K35" i="2"/>
  <c r="K34" i="2"/>
  <c r="K33" i="2"/>
  <c r="K32" i="2"/>
  <c r="J31" i="2"/>
  <c r="I31" i="2"/>
  <c r="H31" i="2"/>
  <c r="G31" i="2"/>
  <c r="J18" i="2"/>
  <c r="I18" i="2"/>
  <c r="H18" i="2"/>
  <c r="G18" i="2"/>
  <c r="K17" i="2"/>
  <c r="J16" i="2"/>
  <c r="I16" i="2"/>
  <c r="H16" i="2"/>
  <c r="G16" i="2"/>
  <c r="K15" i="2"/>
  <c r="K14" i="2"/>
  <c r="K13" i="2"/>
  <c r="K12" i="2"/>
  <c r="K11" i="2"/>
  <c r="K10" i="2"/>
  <c r="K9" i="2"/>
  <c r="K8" i="2"/>
  <c r="I64" i="2" l="1"/>
  <c r="K78" i="2"/>
  <c r="I91" i="2"/>
  <c r="U40" i="3"/>
  <c r="K40" i="3"/>
  <c r="K75" i="3"/>
  <c r="Z78" i="3"/>
  <c r="F78" i="3"/>
  <c r="P115" i="3"/>
  <c r="Z36" i="3"/>
  <c r="Z40" i="3"/>
  <c r="H91" i="3"/>
  <c r="G91" i="2"/>
  <c r="U141" i="3"/>
  <c r="K31" i="3"/>
  <c r="U48" i="3"/>
  <c r="U75" i="3"/>
  <c r="B91" i="3"/>
  <c r="L91" i="3"/>
  <c r="V91" i="3"/>
  <c r="Z84" i="3"/>
  <c r="K84" i="3"/>
  <c r="Z90" i="3"/>
  <c r="K90" i="3"/>
  <c r="P48" i="3"/>
  <c r="T91" i="3"/>
  <c r="AD91" i="3"/>
  <c r="AE96" i="3"/>
  <c r="AE99" i="3"/>
  <c r="F105" i="3"/>
  <c r="U112" i="3"/>
  <c r="P31" i="3"/>
  <c r="F31" i="3"/>
  <c r="Z48" i="3"/>
  <c r="P53" i="3"/>
  <c r="P63" i="3"/>
  <c r="C91" i="3"/>
  <c r="M91" i="3"/>
  <c r="AE84" i="3"/>
  <c r="U31" i="3"/>
  <c r="Z121" i="3"/>
  <c r="Z16" i="3"/>
  <c r="Z31" i="3"/>
  <c r="P36" i="3"/>
  <c r="P40" i="3"/>
  <c r="Z53" i="3"/>
  <c r="E91" i="3"/>
  <c r="O91" i="3"/>
  <c r="Y91" i="3"/>
  <c r="U78" i="3"/>
  <c r="AE16" i="3"/>
  <c r="U36" i="3"/>
  <c r="Q91" i="3"/>
  <c r="K16" i="3"/>
  <c r="AE36" i="3"/>
  <c r="K96" i="3"/>
  <c r="Z99" i="3"/>
  <c r="P112" i="3"/>
  <c r="Z115" i="3"/>
  <c r="K131" i="3"/>
  <c r="Z141" i="3"/>
  <c r="K141" i="2"/>
  <c r="K99" i="2"/>
  <c r="K16" i="2"/>
  <c r="J64" i="2"/>
  <c r="K84" i="2"/>
  <c r="K131" i="2"/>
  <c r="G142" i="2"/>
  <c r="K105" i="2"/>
  <c r="K112" i="2"/>
  <c r="K115" i="2"/>
  <c r="K18" i="2"/>
  <c r="K31" i="2"/>
  <c r="K96" i="2"/>
  <c r="M142" i="2"/>
  <c r="J142" i="2"/>
  <c r="K36" i="2"/>
  <c r="K48" i="2"/>
  <c r="K53" i="2"/>
  <c r="L142" i="2"/>
  <c r="H37" i="2"/>
  <c r="G64" i="2"/>
  <c r="H91" i="2"/>
  <c r="K121" i="2"/>
  <c r="J37" i="2"/>
  <c r="I37" i="2"/>
  <c r="K40" i="2"/>
  <c r="H64" i="2"/>
  <c r="K90" i="2"/>
  <c r="N142" i="2"/>
  <c r="J91" i="2"/>
  <c r="O142" i="2"/>
  <c r="Z75" i="3"/>
  <c r="AE90" i="3"/>
  <c r="P105" i="3"/>
  <c r="K105" i="3"/>
  <c r="K121" i="3"/>
  <c r="U131" i="3"/>
  <c r="L142" i="3"/>
  <c r="V142" i="3"/>
  <c r="U53" i="3"/>
  <c r="U63" i="3"/>
  <c r="D91" i="3"/>
  <c r="N91" i="3"/>
  <c r="X91" i="3"/>
  <c r="P78" i="3"/>
  <c r="K78" i="3"/>
  <c r="F90" i="3"/>
  <c r="F96" i="3"/>
  <c r="Z131" i="3"/>
  <c r="C142" i="3"/>
  <c r="K53" i="3"/>
  <c r="K99" i="3"/>
  <c r="Z105" i="3"/>
  <c r="F112" i="3"/>
  <c r="AE131" i="3"/>
  <c r="Y37" i="3"/>
  <c r="AE53" i="3"/>
  <c r="AE63" i="3"/>
  <c r="P84" i="3"/>
  <c r="Q37" i="3"/>
  <c r="F40" i="3"/>
  <c r="V64" i="3"/>
  <c r="U96" i="3"/>
  <c r="P99" i="3"/>
  <c r="K141" i="3"/>
  <c r="R37" i="3"/>
  <c r="AB37" i="3"/>
  <c r="AE40" i="3"/>
  <c r="C64" i="3"/>
  <c r="M64" i="3"/>
  <c r="W64" i="3"/>
  <c r="P90" i="3"/>
  <c r="Z96" i="3"/>
  <c r="AE115" i="3"/>
  <c r="F131" i="3"/>
  <c r="I37" i="3"/>
  <c r="F48" i="3"/>
  <c r="P75" i="3"/>
  <c r="F99" i="3"/>
  <c r="F115" i="3"/>
  <c r="S37" i="3"/>
  <c r="AE48" i="3"/>
  <c r="D142" i="3"/>
  <c r="K18" i="3"/>
  <c r="F36" i="3"/>
  <c r="L37" i="3"/>
  <c r="T37" i="3"/>
  <c r="AD37" i="3"/>
  <c r="L64" i="3"/>
  <c r="E64" i="3"/>
  <c r="N64" i="3"/>
  <c r="X64" i="3"/>
  <c r="W91" i="3"/>
  <c r="U105" i="3"/>
  <c r="P131" i="3"/>
  <c r="E142" i="3"/>
  <c r="N142" i="3"/>
  <c r="J37" i="3"/>
  <c r="U84" i="3"/>
  <c r="U121" i="3"/>
  <c r="W142" i="3"/>
  <c r="C37" i="3"/>
  <c r="M37" i="3"/>
  <c r="V37" i="3"/>
  <c r="D64" i="3"/>
  <c r="G64" i="3"/>
  <c r="O64" i="3"/>
  <c r="Y64" i="3"/>
  <c r="F75" i="3"/>
  <c r="P96" i="3"/>
  <c r="AE121" i="3"/>
  <c r="P141" i="3"/>
  <c r="F141" i="3"/>
  <c r="O142" i="3"/>
  <c r="Y142" i="3"/>
  <c r="AE78" i="3"/>
  <c r="M142" i="3"/>
  <c r="D37" i="3"/>
  <c r="N37" i="3"/>
  <c r="W37" i="3"/>
  <c r="Z63" i="3"/>
  <c r="H64" i="3"/>
  <c r="Q64" i="3"/>
  <c r="AA64" i="3"/>
  <c r="AE105" i="3"/>
  <c r="H142" i="3"/>
  <c r="Q142" i="3"/>
  <c r="AA142" i="3"/>
  <c r="F16" i="3"/>
  <c r="E37" i="3"/>
  <c r="O37" i="3"/>
  <c r="X37" i="3"/>
  <c r="F53" i="3"/>
  <c r="I64" i="3"/>
  <c r="R64" i="3"/>
  <c r="AA91" i="3"/>
  <c r="F121" i="3"/>
  <c r="R142" i="3"/>
  <c r="AB142" i="3"/>
  <c r="P121" i="3"/>
  <c r="X142" i="3"/>
  <c r="P16" i="3"/>
  <c r="F18" i="3"/>
  <c r="AE31" i="3"/>
  <c r="G37" i="3"/>
  <c r="J64" i="3"/>
  <c r="S64" i="3"/>
  <c r="AC64" i="3"/>
  <c r="I91" i="3"/>
  <c r="R91" i="3"/>
  <c r="AB91" i="3"/>
  <c r="U90" i="3"/>
  <c r="AE112" i="3"/>
  <c r="AE141" i="3"/>
  <c r="I142" i="3"/>
  <c r="S142" i="3"/>
  <c r="AC142" i="3"/>
  <c r="AC37" i="3"/>
  <c r="K112" i="3"/>
  <c r="U16" i="3"/>
  <c r="H37" i="3"/>
  <c r="AA37" i="3"/>
  <c r="AB64" i="3"/>
  <c r="K48" i="3"/>
  <c r="B64" i="3"/>
  <c r="K63" i="3"/>
  <c r="AD64" i="3"/>
  <c r="AE75" i="3"/>
  <c r="J91" i="3"/>
  <c r="S91" i="3"/>
  <c r="AC91" i="3"/>
  <c r="F84" i="3"/>
  <c r="U99" i="3"/>
  <c r="Z112" i="3"/>
  <c r="U115" i="3"/>
  <c r="K115" i="3"/>
  <c r="B142" i="3"/>
  <c r="J142" i="3"/>
  <c r="T142" i="3"/>
  <c r="AD142" i="3"/>
  <c r="G142" i="3"/>
  <c r="B37" i="3"/>
  <c r="G91" i="3"/>
  <c r="K36" i="3"/>
  <c r="F63" i="3"/>
  <c r="G37" i="2"/>
  <c r="K63" i="2"/>
  <c r="H142" i="2"/>
  <c r="I142" i="2"/>
  <c r="K75" i="2"/>
  <c r="AD137" i="1"/>
  <c r="AC137" i="1"/>
  <c r="AB137" i="1"/>
  <c r="AA137" i="1"/>
  <c r="AE136" i="1"/>
  <c r="AE135" i="1"/>
  <c r="AE134" i="1"/>
  <c r="AE133" i="1"/>
  <c r="AE132" i="1"/>
  <c r="AD131" i="1"/>
  <c r="AC131" i="1"/>
  <c r="AB131" i="1"/>
  <c r="AA131" i="1"/>
  <c r="AE130" i="1"/>
  <c r="AE129" i="1"/>
  <c r="AE128" i="1"/>
  <c r="AE127" i="1"/>
  <c r="AE126" i="1"/>
  <c r="AE125" i="1"/>
  <c r="AE124" i="1"/>
  <c r="AE123" i="1"/>
  <c r="AE122" i="1"/>
  <c r="AD121" i="1"/>
  <c r="AC121" i="1"/>
  <c r="AB121" i="1"/>
  <c r="AA121" i="1"/>
  <c r="AE120" i="1"/>
  <c r="AE119" i="1"/>
  <c r="AE118" i="1"/>
  <c r="AE117" i="1"/>
  <c r="AE116" i="1"/>
  <c r="AD115" i="1"/>
  <c r="AC115" i="1"/>
  <c r="AB115" i="1"/>
  <c r="AA115" i="1"/>
  <c r="AE114" i="1"/>
  <c r="AE113" i="1"/>
  <c r="AD112" i="1"/>
  <c r="AC112" i="1"/>
  <c r="AB112" i="1"/>
  <c r="AA112" i="1"/>
  <c r="AE111" i="1"/>
  <c r="AE110" i="1"/>
  <c r="AE109" i="1"/>
  <c r="AE108" i="1"/>
  <c r="AE107" i="1"/>
  <c r="AE106" i="1"/>
  <c r="AD105" i="1"/>
  <c r="AC105" i="1"/>
  <c r="AB105" i="1"/>
  <c r="AA105" i="1"/>
  <c r="AE104" i="1"/>
  <c r="AE103" i="1"/>
  <c r="AE102" i="1"/>
  <c r="AE101" i="1"/>
  <c r="AE100" i="1"/>
  <c r="AD99" i="1"/>
  <c r="AC99" i="1"/>
  <c r="AB99" i="1"/>
  <c r="AA99" i="1"/>
  <c r="AE98" i="1"/>
  <c r="AE97" i="1"/>
  <c r="AD96" i="1"/>
  <c r="AC96" i="1"/>
  <c r="AB96" i="1"/>
  <c r="AA96" i="1"/>
  <c r="AE95" i="1"/>
  <c r="AE94" i="1"/>
  <c r="AE93" i="1"/>
  <c r="AE92" i="1"/>
  <c r="AD90" i="1"/>
  <c r="AC90" i="1"/>
  <c r="AB90" i="1"/>
  <c r="AA90" i="1"/>
  <c r="AE89" i="1"/>
  <c r="AE88" i="1"/>
  <c r="AE87" i="1"/>
  <c r="AE86" i="1"/>
  <c r="AE85" i="1"/>
  <c r="AD84" i="1"/>
  <c r="AC84" i="1"/>
  <c r="AB84" i="1"/>
  <c r="AA84" i="1"/>
  <c r="AE83" i="1"/>
  <c r="AE82" i="1"/>
  <c r="AE81" i="1"/>
  <c r="AE80" i="1"/>
  <c r="AE79" i="1"/>
  <c r="AD78" i="1"/>
  <c r="AC78" i="1"/>
  <c r="AB78" i="1"/>
  <c r="AA78" i="1"/>
  <c r="AE77" i="1"/>
  <c r="AE76" i="1"/>
  <c r="AD75" i="1"/>
  <c r="AC75" i="1"/>
  <c r="AB75" i="1"/>
  <c r="AA75" i="1"/>
  <c r="AE74" i="1"/>
  <c r="AE73" i="1"/>
  <c r="AE72" i="1"/>
  <c r="AE71" i="1"/>
  <c r="AE70" i="1"/>
  <c r="AE69" i="1"/>
  <c r="AE68" i="1"/>
  <c r="AE67" i="1"/>
  <c r="AE66" i="1"/>
  <c r="AE65" i="1"/>
  <c r="AD63" i="1"/>
  <c r="AC63" i="1"/>
  <c r="AB63" i="1"/>
  <c r="AA63" i="1"/>
  <c r="AE62" i="1"/>
  <c r="AE61" i="1"/>
  <c r="AE60" i="1"/>
  <c r="AE59" i="1"/>
  <c r="AE58" i="1"/>
  <c r="AE57" i="1"/>
  <c r="AE56" i="1"/>
  <c r="AE55" i="1"/>
  <c r="AE54" i="1"/>
  <c r="AD53" i="1"/>
  <c r="AC53" i="1"/>
  <c r="AB53" i="1"/>
  <c r="AA53" i="1"/>
  <c r="AE52" i="1"/>
  <c r="AE51" i="1"/>
  <c r="AE50" i="1"/>
  <c r="AE49" i="1"/>
  <c r="AD48" i="1"/>
  <c r="AC48" i="1"/>
  <c r="AB48" i="1"/>
  <c r="AA48" i="1"/>
  <c r="AE47" i="1"/>
  <c r="AE46" i="1"/>
  <c r="AE45" i="1"/>
  <c r="AE44" i="1"/>
  <c r="AE43" i="1"/>
  <c r="AE42" i="1"/>
  <c r="AE41" i="1"/>
  <c r="AD40" i="1"/>
  <c r="AC40" i="1"/>
  <c r="AB40" i="1"/>
  <c r="AA40" i="1"/>
  <c r="AE39" i="1"/>
  <c r="AE38" i="1"/>
  <c r="AD36" i="1"/>
  <c r="AC36" i="1"/>
  <c r="AB36" i="1"/>
  <c r="AA36" i="1"/>
  <c r="AE35" i="1"/>
  <c r="AE34" i="1"/>
  <c r="AE33" i="1"/>
  <c r="AE32" i="1"/>
  <c r="AD31" i="1"/>
  <c r="AC31" i="1"/>
  <c r="AB31" i="1"/>
  <c r="AA31" i="1"/>
  <c r="AE30" i="1"/>
  <c r="AE29" i="1"/>
  <c r="AE28" i="1"/>
  <c r="AE27" i="1"/>
  <c r="AE26" i="1"/>
  <c r="AE25" i="1"/>
  <c r="AE24" i="1"/>
  <c r="AE23" i="1"/>
  <c r="AE22" i="1"/>
  <c r="AE21" i="1"/>
  <c r="AE20" i="1"/>
  <c r="AE19" i="1"/>
  <c r="AD18" i="1"/>
  <c r="AC18" i="1"/>
  <c r="AB18" i="1"/>
  <c r="AA18" i="1"/>
  <c r="AE17" i="1"/>
  <c r="AD16" i="1"/>
  <c r="AC16" i="1"/>
  <c r="AB16" i="1"/>
  <c r="AA16" i="1"/>
  <c r="AE15" i="1"/>
  <c r="AE14" i="1"/>
  <c r="AE13" i="1"/>
  <c r="AE12" i="1"/>
  <c r="AE11" i="1"/>
  <c r="AE10" i="1"/>
  <c r="AE9" i="1"/>
  <c r="AE8" i="1"/>
  <c r="W18" i="1"/>
  <c r="Z135" i="1"/>
  <c r="W16" i="1"/>
  <c r="Z49" i="1"/>
  <c r="Z50" i="1"/>
  <c r="Z51" i="1"/>
  <c r="Z52" i="1"/>
  <c r="Y137" i="1"/>
  <c r="X137" i="1"/>
  <c r="W137" i="1"/>
  <c r="V137" i="1"/>
  <c r="Z136" i="1"/>
  <c r="Z134" i="1"/>
  <c r="Z133" i="1"/>
  <c r="Z132" i="1"/>
  <c r="Y131" i="1"/>
  <c r="X131" i="1"/>
  <c r="W131" i="1"/>
  <c r="V131" i="1"/>
  <c r="Z130" i="1"/>
  <c r="Z129" i="1"/>
  <c r="Z128" i="1"/>
  <c r="Z127" i="1"/>
  <c r="Z126" i="1"/>
  <c r="Z125" i="1"/>
  <c r="Z124" i="1"/>
  <c r="Z123" i="1"/>
  <c r="Z122" i="1"/>
  <c r="Y121" i="1"/>
  <c r="X121" i="1"/>
  <c r="W121" i="1"/>
  <c r="V121" i="1"/>
  <c r="Z120" i="1"/>
  <c r="Z119" i="1"/>
  <c r="Z118" i="1"/>
  <c r="Z117" i="1"/>
  <c r="Z116" i="1"/>
  <c r="Y115" i="1"/>
  <c r="X115" i="1"/>
  <c r="W115" i="1"/>
  <c r="V115" i="1"/>
  <c r="Z114" i="1"/>
  <c r="Z113" i="1"/>
  <c r="Y112" i="1"/>
  <c r="X112" i="1"/>
  <c r="W112" i="1"/>
  <c r="V112" i="1"/>
  <c r="Z111" i="1"/>
  <c r="Z110" i="1"/>
  <c r="Z109" i="1"/>
  <c r="Z108" i="1"/>
  <c r="Z107" i="1"/>
  <c r="Z106" i="1"/>
  <c r="Y105" i="1"/>
  <c r="X105" i="1"/>
  <c r="W105" i="1"/>
  <c r="V105" i="1"/>
  <c r="Z104" i="1"/>
  <c r="Z103" i="1"/>
  <c r="Z102" i="1"/>
  <c r="Z101" i="1"/>
  <c r="Z100" i="1"/>
  <c r="Y99" i="1"/>
  <c r="X99" i="1"/>
  <c r="W99" i="1"/>
  <c r="V99" i="1"/>
  <c r="Z98" i="1"/>
  <c r="Z97" i="1"/>
  <c r="Y96" i="1"/>
  <c r="X96" i="1"/>
  <c r="W96" i="1"/>
  <c r="V96" i="1"/>
  <c r="Z95" i="1"/>
  <c r="Z94" i="1"/>
  <c r="Z93" i="1"/>
  <c r="Z92" i="1"/>
  <c r="Y90" i="1"/>
  <c r="X90" i="1"/>
  <c r="W90" i="1"/>
  <c r="V90" i="1"/>
  <c r="Z89" i="1"/>
  <c r="Z88" i="1"/>
  <c r="Z87" i="1"/>
  <c r="Z86" i="1"/>
  <c r="Z85" i="1"/>
  <c r="Y84" i="1"/>
  <c r="X84" i="1"/>
  <c r="W84" i="1"/>
  <c r="V84" i="1"/>
  <c r="Z83" i="1"/>
  <c r="Z82" i="1"/>
  <c r="Z81" i="1"/>
  <c r="Z80" i="1"/>
  <c r="Z79" i="1"/>
  <c r="Y78" i="1"/>
  <c r="X78" i="1"/>
  <c r="W78" i="1"/>
  <c r="V78" i="1"/>
  <c r="Z77" i="1"/>
  <c r="Z76" i="1"/>
  <c r="Y75" i="1"/>
  <c r="X75" i="1"/>
  <c r="W75" i="1"/>
  <c r="V75" i="1"/>
  <c r="Z74" i="1"/>
  <c r="Z73" i="1"/>
  <c r="Z72" i="1"/>
  <c r="Z71" i="1"/>
  <c r="Z70" i="1"/>
  <c r="Z69" i="1"/>
  <c r="Z68" i="1"/>
  <c r="Z67" i="1"/>
  <c r="Z66" i="1"/>
  <c r="Z65" i="1"/>
  <c r="Y63" i="1"/>
  <c r="X63" i="1"/>
  <c r="W63" i="1"/>
  <c r="V63" i="1"/>
  <c r="Z62" i="1"/>
  <c r="Z61" i="1"/>
  <c r="Z60" i="1"/>
  <c r="Z59" i="1"/>
  <c r="Z58" i="1"/>
  <c r="Z57" i="1"/>
  <c r="Z56" i="1"/>
  <c r="Z55" i="1"/>
  <c r="Z54" i="1"/>
  <c r="Y53" i="1"/>
  <c r="X53" i="1"/>
  <c r="W53" i="1"/>
  <c r="V53" i="1"/>
  <c r="Y48" i="1"/>
  <c r="X48" i="1"/>
  <c r="W48" i="1"/>
  <c r="V48" i="1"/>
  <c r="Z47" i="1"/>
  <c r="Z46" i="1"/>
  <c r="Z45" i="1"/>
  <c r="Z44" i="1"/>
  <c r="Z43" i="1"/>
  <c r="Z42" i="1"/>
  <c r="Z41" i="1"/>
  <c r="Y40" i="1"/>
  <c r="X40" i="1"/>
  <c r="W40" i="1"/>
  <c r="V40" i="1"/>
  <c r="Z39" i="1"/>
  <c r="Z38" i="1"/>
  <c r="Y36" i="1"/>
  <c r="X36" i="1"/>
  <c r="W36" i="1"/>
  <c r="V36" i="1"/>
  <c r="Z35" i="1"/>
  <c r="Z34" i="1"/>
  <c r="Z33" i="1"/>
  <c r="Z32" i="1"/>
  <c r="Y31" i="1"/>
  <c r="X31" i="1"/>
  <c r="W31" i="1"/>
  <c r="V31" i="1"/>
  <c r="Z30" i="1"/>
  <c r="Z29" i="1"/>
  <c r="Z28" i="1"/>
  <c r="Z27" i="1"/>
  <c r="Z26" i="1"/>
  <c r="Z25" i="1"/>
  <c r="Z24" i="1"/>
  <c r="Z23" i="1"/>
  <c r="Z22" i="1"/>
  <c r="Z21" i="1"/>
  <c r="Z20" i="1"/>
  <c r="Z19" i="1"/>
  <c r="Y18" i="1"/>
  <c r="X18" i="1"/>
  <c r="V18" i="1"/>
  <c r="Z17" i="1"/>
  <c r="Y16" i="1"/>
  <c r="X16" i="1"/>
  <c r="V16" i="1"/>
  <c r="Z15" i="1"/>
  <c r="Z14" i="1"/>
  <c r="Z13" i="1"/>
  <c r="Z12" i="1"/>
  <c r="Z11" i="1"/>
  <c r="Z10" i="1"/>
  <c r="Z9" i="1"/>
  <c r="Z8" i="1"/>
  <c r="Z37" i="3" l="1"/>
  <c r="C143" i="3"/>
  <c r="N143" i="3"/>
  <c r="V37" i="1"/>
  <c r="Y91" i="1"/>
  <c r="Z53" i="1"/>
  <c r="U37" i="3"/>
  <c r="J143" i="3"/>
  <c r="AE131" i="1"/>
  <c r="I143" i="2"/>
  <c r="Y143" i="3"/>
  <c r="S143" i="3"/>
  <c r="AA143" i="3"/>
  <c r="U64" i="3"/>
  <c r="M143" i="2"/>
  <c r="P37" i="3"/>
  <c r="Z64" i="3"/>
  <c r="Z31" i="1"/>
  <c r="Z90" i="1"/>
  <c r="Z96" i="1"/>
  <c r="W138" i="1"/>
  <c r="AB91" i="1"/>
  <c r="Z137" i="1"/>
  <c r="AB37" i="1"/>
  <c r="AE31" i="1"/>
  <c r="Z84" i="1"/>
  <c r="Z105" i="1"/>
  <c r="AD64" i="1"/>
  <c r="AA91" i="1"/>
  <c r="AC91" i="1"/>
  <c r="AE115" i="1"/>
  <c r="AE63" i="1"/>
  <c r="AA37" i="1"/>
  <c r="AB138" i="1"/>
  <c r="Y64" i="1"/>
  <c r="X64" i="1"/>
  <c r="AC37" i="1"/>
  <c r="X37" i="1"/>
  <c r="Z40" i="1"/>
  <c r="AD37" i="1"/>
  <c r="AE78" i="1"/>
  <c r="AD91" i="1"/>
  <c r="W64" i="1"/>
  <c r="V91" i="1"/>
  <c r="AE16" i="1"/>
  <c r="AE53" i="1"/>
  <c r="AA138" i="1"/>
  <c r="AB64" i="1"/>
  <c r="Z63" i="1"/>
  <c r="AE48" i="1"/>
  <c r="AC64" i="1"/>
  <c r="AE99" i="1"/>
  <c r="AC138" i="1"/>
  <c r="Z18" i="1"/>
  <c r="AE84" i="1"/>
  <c r="AD138" i="1"/>
  <c r="X91" i="1"/>
  <c r="AE90" i="1"/>
  <c r="AE96" i="1"/>
  <c r="AE105" i="1"/>
  <c r="Z112" i="1"/>
  <c r="AE18" i="1"/>
  <c r="AE40" i="1"/>
  <c r="AA64" i="1"/>
  <c r="AE112" i="1"/>
  <c r="AE121" i="1"/>
  <c r="Z142" i="3"/>
  <c r="P64" i="3"/>
  <c r="AE64" i="3"/>
  <c r="F91" i="3"/>
  <c r="L143" i="3"/>
  <c r="Z91" i="3"/>
  <c r="Q143" i="3"/>
  <c r="AE91" i="3"/>
  <c r="U91" i="3"/>
  <c r="AE37" i="3"/>
  <c r="E143" i="3"/>
  <c r="P91" i="3"/>
  <c r="R143" i="3"/>
  <c r="K64" i="3"/>
  <c r="H143" i="3"/>
  <c r="F64" i="3"/>
  <c r="AC143" i="3"/>
  <c r="I143" i="3"/>
  <c r="J143" i="2"/>
  <c r="O143" i="2"/>
  <c r="H143" i="2"/>
  <c r="K37" i="2"/>
  <c r="K91" i="2"/>
  <c r="N143" i="2"/>
  <c r="P142" i="2"/>
  <c r="K64" i="2"/>
  <c r="AD143" i="3"/>
  <c r="T143" i="3"/>
  <c r="P142" i="3"/>
  <c r="W143" i="3"/>
  <c r="K91" i="3"/>
  <c r="AE142" i="3"/>
  <c r="O143" i="3"/>
  <c r="F37" i="3"/>
  <c r="F142" i="3"/>
  <c r="D143" i="3"/>
  <c r="K37" i="3"/>
  <c r="U142" i="3"/>
  <c r="AB143" i="3"/>
  <c r="V143" i="3"/>
  <c r="B143" i="3"/>
  <c r="X143" i="3"/>
  <c r="M143" i="3"/>
  <c r="G143" i="3"/>
  <c r="K142" i="3"/>
  <c r="G143" i="2"/>
  <c r="K142" i="2"/>
  <c r="L143" i="2"/>
  <c r="Z131" i="1"/>
  <c r="Z121" i="1"/>
  <c r="Z115" i="1"/>
  <c r="X138" i="1"/>
  <c r="V138" i="1"/>
  <c r="Y138" i="1"/>
  <c r="W91" i="1"/>
  <c r="Z78" i="1"/>
  <c r="Z48" i="1"/>
  <c r="W37" i="1"/>
  <c r="Y37" i="1"/>
  <c r="Z16" i="1"/>
  <c r="AE36" i="1"/>
  <c r="AE75" i="1"/>
  <c r="AE137" i="1"/>
  <c r="V64" i="1"/>
  <c r="Z75" i="1"/>
  <c r="Z99" i="1"/>
  <c r="Z36" i="1"/>
  <c r="P143" i="3" l="1"/>
  <c r="P143" i="2"/>
  <c r="Z143" i="3"/>
  <c r="AE143" i="3"/>
  <c r="K143" i="2"/>
  <c r="AD139" i="1"/>
  <c r="AC139" i="1"/>
  <c r="AE37" i="1"/>
  <c r="AE91" i="1"/>
  <c r="Z64" i="1"/>
  <c r="AA139" i="1"/>
  <c r="AB139" i="1"/>
  <c r="AE138" i="1"/>
  <c r="Z91" i="1"/>
  <c r="AE64" i="1"/>
  <c r="X139" i="1"/>
  <c r="K143" i="3"/>
  <c r="F143" i="3"/>
  <c r="U143" i="3"/>
  <c r="Z138" i="1"/>
  <c r="Y139" i="1"/>
  <c r="Z37" i="1"/>
  <c r="W139" i="1"/>
  <c r="V139" i="1"/>
  <c r="AE139" i="1" l="1"/>
  <c r="Z139" i="1"/>
</calcChain>
</file>

<file path=xl/sharedStrings.xml><?xml version="1.0" encoding="utf-8"?>
<sst xmlns="http://schemas.openxmlformats.org/spreadsheetml/2006/main" count="575" uniqueCount="162">
  <si>
    <t>&gt;= 16 t.</t>
  </si>
  <si>
    <t>Alessandria</t>
  </si>
  <si>
    <t>Asti</t>
  </si>
  <si>
    <t>Biella</t>
  </si>
  <si>
    <t>Cuneo</t>
  </si>
  <si>
    <t>Novara</t>
  </si>
  <si>
    <t>Torino</t>
  </si>
  <si>
    <t>Vercelli</t>
  </si>
  <si>
    <t>Piemonte</t>
  </si>
  <si>
    <t>Aosta</t>
  </si>
  <si>
    <t>Valle d'Aosta</t>
  </si>
  <si>
    <t>Bergamo</t>
  </si>
  <si>
    <t>Brescia</t>
  </si>
  <si>
    <t>Como</t>
  </si>
  <si>
    <t>Cremona</t>
  </si>
  <si>
    <t>Lecco</t>
  </si>
  <si>
    <t>Lodi</t>
  </si>
  <si>
    <t>Mantova</t>
  </si>
  <si>
    <t>Milano</t>
  </si>
  <si>
    <t>Pavia</t>
  </si>
  <si>
    <t>Sondrio</t>
  </si>
  <si>
    <t>Varese</t>
  </si>
  <si>
    <t>Lombardia</t>
  </si>
  <si>
    <t>Genova</t>
  </si>
  <si>
    <t>Imperia</t>
  </si>
  <si>
    <t>La Spezia</t>
  </si>
  <si>
    <t>Savona</t>
  </si>
  <si>
    <t>Liguria</t>
  </si>
  <si>
    <t>Bolzano</t>
  </si>
  <si>
    <t>Trento</t>
  </si>
  <si>
    <t>Trentino Alto Adige</t>
  </si>
  <si>
    <t>Belluno</t>
  </si>
  <si>
    <t>Padova</t>
  </si>
  <si>
    <t>Rovigo</t>
  </si>
  <si>
    <t>Treviso</t>
  </si>
  <si>
    <t>Venezia</t>
  </si>
  <si>
    <t>Verona</t>
  </si>
  <si>
    <t>Vicenza</t>
  </si>
  <si>
    <t>Veneto</t>
  </si>
  <si>
    <t>Gorizia</t>
  </si>
  <si>
    <t>Pordenone</t>
  </si>
  <si>
    <t>Trieste</t>
  </si>
  <si>
    <t>Udine</t>
  </si>
  <si>
    <t>Friuli Venezia Giulia</t>
  </si>
  <si>
    <t>Bologna</t>
  </si>
  <si>
    <t>Ferrara</t>
  </si>
  <si>
    <t>Modena</t>
  </si>
  <si>
    <t>Parma</t>
  </si>
  <si>
    <t>Piacenza</t>
  </si>
  <si>
    <t>Ravenna</t>
  </si>
  <si>
    <t>Reggio Emilia</t>
  </si>
  <si>
    <t>Rimini</t>
  </si>
  <si>
    <t>Emilia Romagna</t>
  </si>
  <si>
    <t>Arezzo</t>
  </si>
  <si>
    <t>Firenze</t>
  </si>
  <si>
    <t>Grosseto</t>
  </si>
  <si>
    <t>Livorno</t>
  </si>
  <si>
    <t>Lucca</t>
  </si>
  <si>
    <t>Pisa</t>
  </si>
  <si>
    <t>Pistoia</t>
  </si>
  <si>
    <t>Prato</t>
  </si>
  <si>
    <t>Siena</t>
  </si>
  <si>
    <t>Toscana</t>
  </si>
  <si>
    <t>Perugia</t>
  </si>
  <si>
    <t>Terni</t>
  </si>
  <si>
    <t>Umbria</t>
  </si>
  <si>
    <t>Ancona</t>
  </si>
  <si>
    <t>Ascoli Piceno</t>
  </si>
  <si>
    <t>Macerata</t>
  </si>
  <si>
    <t>Marche</t>
  </si>
  <si>
    <t>Frosinone</t>
  </si>
  <si>
    <t>Latina</t>
  </si>
  <si>
    <t>Rieti</t>
  </si>
  <si>
    <t>Roma</t>
  </si>
  <si>
    <t>Viterbo</t>
  </si>
  <si>
    <t>Lazio</t>
  </si>
  <si>
    <t>Chieti</t>
  </si>
  <si>
    <t>L'Aquila</t>
  </si>
  <si>
    <t>Pescara</t>
  </si>
  <si>
    <t>Teramo</t>
  </si>
  <si>
    <t>Abruzzo</t>
  </si>
  <si>
    <t>Campobasso</t>
  </si>
  <si>
    <t>Isernia</t>
  </si>
  <si>
    <t>Molise</t>
  </si>
  <si>
    <t>Avellino</t>
  </si>
  <si>
    <t>Benevento</t>
  </si>
  <si>
    <t>Caserta</t>
  </si>
  <si>
    <t>Napoli</t>
  </si>
  <si>
    <t>Salerno</t>
  </si>
  <si>
    <t>Campania</t>
  </si>
  <si>
    <t>Bari</t>
  </si>
  <si>
    <t>Brindisi</t>
  </si>
  <si>
    <t>Foggia</t>
  </si>
  <si>
    <t>Lecce</t>
  </si>
  <si>
    <t>Taranto</t>
  </si>
  <si>
    <t>Puglia</t>
  </si>
  <si>
    <t>Matera</t>
  </si>
  <si>
    <t>Potenza</t>
  </si>
  <si>
    <t>Basilicata</t>
  </si>
  <si>
    <t>Catanzaro</t>
  </si>
  <si>
    <t>Cosenza</t>
  </si>
  <si>
    <t>Crotone</t>
  </si>
  <si>
    <t>Vibo Valentia</t>
  </si>
  <si>
    <t>Calabria</t>
  </si>
  <si>
    <t>Agrigento</t>
  </si>
  <si>
    <t>Caltanissetta</t>
  </si>
  <si>
    <t>Catania</t>
  </si>
  <si>
    <t>Enna</t>
  </si>
  <si>
    <t>Messina</t>
  </si>
  <si>
    <t>Palermo</t>
  </si>
  <si>
    <t>Ragusa</t>
  </si>
  <si>
    <t>Siracusa</t>
  </si>
  <si>
    <t>Trapani</t>
  </si>
  <si>
    <t>Sicilia</t>
  </si>
  <si>
    <t>Cagliari</t>
  </si>
  <si>
    <t>Medio Campidano</t>
  </si>
  <si>
    <t>Nuoro</t>
  </si>
  <si>
    <t>Ogliastra</t>
  </si>
  <si>
    <t>Olbia-Tempio</t>
  </si>
  <si>
    <t>Oristano</t>
  </si>
  <si>
    <t>Sassari</t>
  </si>
  <si>
    <t>Sardegna</t>
  </si>
  <si>
    <t>Verbano-Cusio-Ossola</t>
  </si>
  <si>
    <t>Monza E Della Brianza</t>
  </si>
  <si>
    <t>Forli - Cesena</t>
  </si>
  <si>
    <t>Massa - Carrara</t>
  </si>
  <si>
    <t>Fermo</t>
  </si>
  <si>
    <t>Pesaro E Urbino</t>
  </si>
  <si>
    <t>Barletta-Andria-Trani</t>
  </si>
  <si>
    <t>Reggio Di Calabria</t>
  </si>
  <si>
    <t>Carbonia Iglesias</t>
  </si>
  <si>
    <t>Sud Sardegna</t>
  </si>
  <si>
    <t>&gt; 3,5 t.</t>
  </si>
  <si>
    <t>&gt; 8 t.</t>
  </si>
  <si>
    <t>&gt; 11,5 t.</t>
  </si>
  <si>
    <r>
      <t xml:space="preserve">Totale/
</t>
    </r>
    <r>
      <rPr>
        <b/>
        <i/>
        <sz val="9"/>
        <color theme="1" tint="0.14999847407452621"/>
        <rFont val="Trebuchet MS"/>
        <family val="2"/>
      </rPr>
      <t>Total</t>
    </r>
  </si>
  <si>
    <t>&lt;= 8 t.</t>
  </si>
  <si>
    <t>&lt;= 11,5 t.</t>
  </si>
  <si>
    <t>&lt; 16 t.</t>
  </si>
  <si>
    <t xml:space="preserve">IMMATRICOLAZIONI  AUTOCARRI OLTRE 3,5 T. PER PESO COMPLESSIVO E PROVINCE  </t>
  </si>
  <si>
    <t>Nota - Fino al 2013, i dati sono stati elaborati dall'Anfia in base al numero delle carte di circolazione rilasciate.</t>
  </si>
  <si>
    <t>Note - Up to 2013, figures result from Anfia elaborations based on the total number of registration papers issued by the Ministry of Transport.</t>
  </si>
  <si>
    <t>NEW REGISTRATIONS OF TRUCKS OVER 3,5 TONS BY G.V.W. AND PROVINCES</t>
  </si>
  <si>
    <r>
      <t xml:space="preserve">Province / </t>
    </r>
    <r>
      <rPr>
        <b/>
        <i/>
        <sz val="9"/>
        <color theme="1" tint="0.14999847407452621"/>
        <rFont val="Trebuchet MS"/>
        <family val="2"/>
      </rPr>
      <t>provinces</t>
    </r>
  </si>
  <si>
    <r>
      <t>Totale /</t>
    </r>
    <r>
      <rPr>
        <b/>
        <i/>
        <sz val="10"/>
        <color theme="1" tint="0.14999847407452621"/>
        <rFont val="Trebuchet MS"/>
        <family val="2"/>
      </rPr>
      <t>Total</t>
    </r>
  </si>
  <si>
    <t xml:space="preserve">Nota - Elaborazioni Anfia su dati del Ministero dei Trasporti presenti in archivio al 30/06/2017 (Aut. Min.D07161/H4). </t>
  </si>
  <si>
    <t>Fino al 2013, i dati sono stati elaborati dall'Anfia in base al numero delle carte di circolazione rilasciate. Dal 2014, i dati sono elaborati in base all'effettiva data di immatricolazione.</t>
  </si>
  <si>
    <t xml:space="preserve">Note - Prepared by Anfia on Ministry of Transports data as of June 30, 2017. </t>
  </si>
  <si>
    <t>Up to 2013, figures result from Anfia elaborations based on the total number of registration papers issued by the Ministry of Transport. Starting from 2014, data processing is based on the date of registration.</t>
  </si>
  <si>
    <r>
      <t>SUD-ISOLE /</t>
    </r>
    <r>
      <rPr>
        <b/>
        <i/>
        <sz val="8"/>
        <color theme="1" tint="0.14999847407452621"/>
        <rFont val="Trebuchet MS"/>
        <family val="2"/>
      </rPr>
      <t>SOUTH AND ISLANDS</t>
    </r>
  </si>
  <si>
    <r>
      <t>CENTRO /</t>
    </r>
    <r>
      <rPr>
        <b/>
        <i/>
        <sz val="8"/>
        <color theme="1" tint="0.14999847407452621"/>
        <rFont val="Trebuchet MS"/>
        <family val="2"/>
      </rPr>
      <t>CENTER</t>
    </r>
  </si>
  <si>
    <r>
      <t>NORD-EST /</t>
    </r>
    <r>
      <rPr>
        <b/>
        <i/>
        <sz val="8"/>
        <color theme="1" tint="0.14999847407452621"/>
        <rFont val="Trebuchet MS"/>
        <family val="2"/>
      </rPr>
      <t>NORTH-EAST</t>
    </r>
  </si>
  <si>
    <r>
      <t>NORD-OVEST /</t>
    </r>
    <r>
      <rPr>
        <b/>
        <i/>
        <sz val="8"/>
        <color theme="1" tint="0.14999847407452621"/>
        <rFont val="Trebuchet MS"/>
        <family val="2"/>
      </rPr>
      <t>NORTH-WEST</t>
    </r>
  </si>
  <si>
    <t>NORD-OVEST /NORTH-WEST</t>
  </si>
  <si>
    <t>NORD-EST /NORTH-EAST</t>
  </si>
  <si>
    <t>CENTRO /CENTER</t>
  </si>
  <si>
    <t>SUD-ISOLE /SOUTH AND ISLANDS</t>
  </si>
  <si>
    <r>
      <rPr>
        <sz val="8"/>
        <rFont val="Trebuchet MS"/>
        <family val="2"/>
      </rPr>
      <t>* Dati provvisori</t>
    </r>
    <r>
      <rPr>
        <b/>
        <sz val="8"/>
        <rFont val="Trebuchet MS"/>
        <family val="2"/>
      </rPr>
      <t xml:space="preserve"> </t>
    </r>
    <r>
      <rPr>
        <i/>
        <sz val="8"/>
        <color theme="1" tint="0.14999847407452621"/>
        <rFont val="Trebuchet MS"/>
        <family val="2"/>
      </rPr>
      <t>/ * Provisional data</t>
    </r>
  </si>
  <si>
    <t>-</t>
  </si>
  <si>
    <t>2022*</t>
  </si>
  <si>
    <t>Nota - Elaborazioni Anfia su dati del Ministero dei Trasporti presenti in archivio al 30/04/2023 (Aut. Min.D07161/H4).</t>
  </si>
  <si>
    <t>Note - Prepared by Anfia on Ministry of Transports data as of April 30,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</si>
</sst>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 ;[Red]\-#,##0\ "/>
  </numFmts>
  <fonts count="33" x14ac:knownFonts="1">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8"/>
      <name val="Calibri"/>
      <family val="2"/>
    </font>
    <font>
      <b/>
      <sz val="11"/>
      <name val="Trebuchet MS"/>
      <family val="2"/>
    </font>
    <font>
      <b/>
      <sz val="10"/>
      <name val="Trebuchet MS"/>
      <family val="2"/>
    </font>
    <font>
      <sz val="10"/>
      <name val="Trebuchet MS"/>
      <family val="2"/>
    </font>
    <font>
      <i/>
      <sz val="11"/>
      <name val="Trebuchet MS"/>
      <family val="2"/>
    </font>
    <font>
      <i/>
      <sz val="10"/>
      <name val="Trebuchet MS"/>
      <family val="2"/>
    </font>
    <font>
      <sz val="9"/>
      <name val="Trebuchet MS"/>
      <family val="2"/>
    </font>
    <font>
      <b/>
      <sz val="9"/>
      <name val="Trebuchet MS"/>
      <family val="2"/>
    </font>
    <font>
      <sz val="8"/>
      <name val="Trebuchet MS"/>
      <family val="2"/>
    </font>
    <font>
      <b/>
      <i/>
      <sz val="9"/>
      <color theme="1" tint="0.14999847407452621"/>
      <name val="Trebuchet MS"/>
      <family val="2"/>
    </font>
    <font>
      <i/>
      <sz val="8"/>
      <color theme="1" tint="0.14999847407452621"/>
      <name val="Trebuchet MS"/>
      <family val="2"/>
    </font>
    <font>
      <b/>
      <i/>
      <sz val="8"/>
      <color theme="1" tint="0.14999847407452621"/>
      <name val="Trebuchet MS"/>
      <family val="2"/>
    </font>
    <font>
      <b/>
      <i/>
      <sz val="10"/>
      <color theme="1" tint="0.14999847407452621"/>
      <name val="Trebuchet MS"/>
      <family val="2"/>
    </font>
    <font>
      <b/>
      <sz val="8"/>
      <name val="Trebuchet MS"/>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9"/>
        <bgColor indexed="64"/>
      </patternFill>
    </fill>
  </fills>
  <borders count="54">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22"/>
      </bottom>
      <diagonal/>
    </border>
    <border>
      <left style="thin">
        <color indexed="64"/>
      </left>
      <right style="thin">
        <color indexed="64"/>
      </right>
      <top style="hair">
        <color indexed="22"/>
      </top>
      <bottom style="hair">
        <color indexed="22"/>
      </bottom>
      <diagonal/>
    </border>
    <border>
      <left/>
      <right/>
      <top/>
      <bottom style="hair">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22"/>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thin">
        <color indexed="64"/>
      </right>
      <top style="hair">
        <color indexed="22"/>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hair">
        <color indexed="22"/>
      </bottom>
      <diagonal/>
    </border>
    <border>
      <left style="thin">
        <color indexed="64"/>
      </left>
      <right/>
      <top style="hair">
        <color indexed="22"/>
      </top>
      <bottom style="hair">
        <color indexed="22"/>
      </bottom>
      <diagonal/>
    </border>
    <border>
      <left style="thin">
        <color indexed="64"/>
      </left>
      <right/>
      <top/>
      <bottom style="hair">
        <color indexed="2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hair">
        <color indexed="22"/>
      </bottom>
      <diagonal/>
    </border>
    <border>
      <left style="thin">
        <color indexed="64"/>
      </left>
      <right style="medium">
        <color indexed="64"/>
      </right>
      <top style="hair">
        <color indexed="22"/>
      </top>
      <bottom style="hair">
        <color indexed="22"/>
      </bottom>
      <diagonal/>
    </border>
    <border>
      <left style="medium">
        <color indexed="64"/>
      </left>
      <right style="thin">
        <color indexed="64"/>
      </right>
      <top style="hair">
        <color indexed="22"/>
      </top>
      <bottom style="hair">
        <color indexed="2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22"/>
      </bottom>
      <diagonal/>
    </border>
    <border>
      <left style="medium">
        <color indexed="64"/>
      </left>
      <right style="thin">
        <color indexed="64"/>
      </right>
      <top/>
      <bottom style="hair">
        <color indexed="22"/>
      </bottom>
      <diagonal/>
    </border>
    <border>
      <left style="thin">
        <color indexed="64"/>
      </left>
      <right style="medium">
        <color indexed="64"/>
      </right>
      <top/>
      <bottom style="hair">
        <color indexed="22"/>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22"/>
      </bottom>
      <diagonal/>
    </border>
    <border>
      <left/>
      <right style="thin">
        <color indexed="64"/>
      </right>
      <top style="hair">
        <color indexed="22"/>
      </top>
      <bottom style="hair">
        <color indexed="22"/>
      </bottom>
      <diagonal/>
    </border>
    <border>
      <left/>
      <right style="thin">
        <color indexed="64"/>
      </right>
      <top/>
      <bottom style="thin">
        <color indexed="64"/>
      </bottom>
      <diagonal/>
    </border>
    <border>
      <left/>
      <right style="thin">
        <color indexed="64"/>
      </right>
      <top/>
      <bottom style="hair">
        <color indexed="22"/>
      </bottom>
      <diagonal/>
    </border>
    <border>
      <left/>
      <right style="thin">
        <color indexed="64"/>
      </right>
      <top style="thin">
        <color indexed="64"/>
      </top>
      <bottom style="medium">
        <color indexed="64"/>
      </bottom>
      <diagonal/>
    </border>
  </borders>
  <cellStyleXfs count="43">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cellStyleXfs>
  <cellXfs count="113">
    <xf numFmtId="0" fontId="0" fillId="0" borderId="0" xfId="0"/>
    <xf numFmtId="0" fontId="22" fillId="0" borderId="0" xfId="0" applyFont="1"/>
    <xf numFmtId="0" fontId="24" fillId="0" borderId="0" xfId="0" applyFont="1" applyAlignment="1">
      <alignment horizontal="right"/>
    </xf>
    <xf numFmtId="0" fontId="24" fillId="0" borderId="0" xfId="0" applyFont="1"/>
    <xf numFmtId="0" fontId="22" fillId="0" borderId="0" xfId="0" applyFont="1" applyAlignment="1">
      <alignment horizontal="right"/>
    </xf>
    <xf numFmtId="0" fontId="25" fillId="0" borderId="0" xfId="0" applyFont="1" applyAlignment="1">
      <alignment horizontal="right"/>
    </xf>
    <xf numFmtId="0" fontId="26" fillId="0" borderId="0" xfId="0" applyFont="1"/>
    <xf numFmtId="3" fontId="25" fillId="0" borderId="12" xfId="0" applyNumberFormat="1" applyFont="1" applyBorder="1" applyAlignment="1">
      <alignment horizontal="left" vertical="center" indent="1"/>
    </xf>
    <xf numFmtId="164" fontId="25" fillId="25" borderId="12" xfId="0" applyNumberFormat="1" applyFont="1" applyFill="1" applyBorder="1" applyAlignment="1">
      <alignment horizontal="right" vertical="center"/>
    </xf>
    <xf numFmtId="164" fontId="25" fillId="25" borderId="13" xfId="0" applyNumberFormat="1" applyFont="1" applyFill="1" applyBorder="1" applyAlignment="1">
      <alignment horizontal="right" vertical="center"/>
    </xf>
    <xf numFmtId="164" fontId="25" fillId="0" borderId="12" xfId="0" applyNumberFormat="1" applyFont="1" applyBorder="1" applyAlignment="1">
      <alignment horizontal="right" vertical="center"/>
    </xf>
    <xf numFmtId="3" fontId="22" fillId="0" borderId="0" xfId="0" applyNumberFormat="1" applyFont="1"/>
    <xf numFmtId="3" fontId="22" fillId="0" borderId="14" xfId="0" applyNumberFormat="1" applyFont="1" applyBorder="1"/>
    <xf numFmtId="3" fontId="25" fillId="0" borderId="13" xfId="0" applyNumberFormat="1" applyFont="1" applyBorder="1" applyAlignment="1">
      <alignment horizontal="left" vertical="center" indent="1"/>
    </xf>
    <xf numFmtId="164" fontId="25" fillId="0" borderId="13" xfId="0" applyNumberFormat="1" applyFont="1" applyBorder="1" applyAlignment="1">
      <alignment horizontal="right" vertical="center"/>
    </xf>
    <xf numFmtId="3" fontId="25" fillId="0" borderId="11" xfId="0" applyNumberFormat="1" applyFont="1" applyBorder="1" applyAlignment="1">
      <alignment horizontal="left" vertical="center" indent="1"/>
    </xf>
    <xf numFmtId="164" fontId="25" fillId="25" borderId="11" xfId="0" applyNumberFormat="1" applyFont="1" applyFill="1" applyBorder="1" applyAlignment="1">
      <alignment horizontal="right" vertical="center"/>
    </xf>
    <xf numFmtId="164" fontId="25" fillId="0" borderId="11" xfId="0" applyNumberFormat="1" applyFont="1" applyBorder="1" applyAlignment="1">
      <alignment horizontal="right" vertical="center"/>
    </xf>
    <xf numFmtId="3" fontId="26" fillId="0" borderId="15" xfId="0" applyNumberFormat="1" applyFont="1" applyBorder="1" applyAlignment="1">
      <alignment horizontal="left" vertical="center" indent="1"/>
    </xf>
    <xf numFmtId="164" fontId="26" fillId="25" borderId="15" xfId="0" applyNumberFormat="1" applyFont="1" applyFill="1" applyBorder="1" applyAlignment="1">
      <alignment horizontal="right" vertical="center"/>
    </xf>
    <xf numFmtId="164" fontId="26" fillId="0" borderId="15" xfId="0" applyNumberFormat="1" applyFont="1" applyBorder="1" applyAlignment="1">
      <alignment horizontal="right" vertical="center"/>
    </xf>
    <xf numFmtId="3" fontId="25" fillId="0" borderId="15" xfId="0" applyNumberFormat="1" applyFont="1" applyBorder="1" applyAlignment="1">
      <alignment horizontal="left" vertical="center" indent="1"/>
    </xf>
    <xf numFmtId="164" fontId="25" fillId="0" borderId="15" xfId="0" applyNumberFormat="1" applyFont="1" applyBorder="1" applyAlignment="1">
      <alignment horizontal="right" vertical="center"/>
    </xf>
    <xf numFmtId="3" fontId="25" fillId="0" borderId="16" xfId="0" applyNumberFormat="1" applyFont="1" applyBorder="1" applyAlignment="1">
      <alignment horizontal="left" vertical="center" indent="1"/>
    </xf>
    <xf numFmtId="164" fontId="25" fillId="0" borderId="16" xfId="0" applyNumberFormat="1" applyFont="1" applyBorder="1" applyAlignment="1">
      <alignment horizontal="right" vertical="center"/>
    </xf>
    <xf numFmtId="0" fontId="26" fillId="0" borderId="15" xfId="0" applyFont="1" applyBorder="1" applyAlignment="1">
      <alignment horizontal="left" vertical="center" indent="1"/>
    </xf>
    <xf numFmtId="0" fontId="27" fillId="0" borderId="0" xfId="0" applyFont="1"/>
    <xf numFmtId="164" fontId="25" fillId="25" borderId="15" xfId="0" applyNumberFormat="1" applyFont="1" applyFill="1" applyBorder="1" applyAlignment="1">
      <alignment horizontal="right" vertical="center"/>
    </xf>
    <xf numFmtId="164" fontId="25" fillId="25" borderId="16" xfId="0" applyNumberFormat="1" applyFont="1" applyFill="1" applyBorder="1" applyAlignment="1">
      <alignment horizontal="right" vertical="center"/>
    </xf>
    <xf numFmtId="0" fontId="0" fillId="0" borderId="0" xfId="0" applyAlignment="1">
      <alignment wrapText="1"/>
    </xf>
    <xf numFmtId="0" fontId="27" fillId="0" borderId="0" xfId="0" applyFont="1" applyAlignment="1">
      <alignment horizontal="left"/>
    </xf>
    <xf numFmtId="164" fontId="25" fillId="0" borderId="10" xfId="0" applyNumberFormat="1" applyFont="1" applyBorder="1" applyAlignment="1">
      <alignment horizontal="right" vertical="center"/>
    </xf>
    <xf numFmtId="0" fontId="26" fillId="0" borderId="0" xfId="0" applyFont="1" applyAlignment="1">
      <alignment vertical="center"/>
    </xf>
    <xf numFmtId="0" fontId="27" fillId="0" borderId="0" xfId="0" applyFont="1" applyAlignment="1">
      <alignment vertical="center"/>
    </xf>
    <xf numFmtId="0" fontId="29" fillId="0" borderId="0" xfId="0" applyFont="1" applyAlignment="1">
      <alignment horizontal="left"/>
    </xf>
    <xf numFmtId="0" fontId="20" fillId="0" borderId="0" xfId="0" applyFont="1"/>
    <xf numFmtId="0" fontId="23" fillId="0" borderId="0" xfId="0" applyFont="1"/>
    <xf numFmtId="164" fontId="25" fillId="25" borderId="23" xfId="0" applyNumberFormat="1" applyFont="1" applyFill="1" applyBorder="1" applyAlignment="1">
      <alignment horizontal="right" vertical="center"/>
    </xf>
    <xf numFmtId="3" fontId="26" fillId="0" borderId="15" xfId="0" applyNumberFormat="1" applyFont="1" applyBorder="1" applyAlignment="1">
      <alignment horizontal="left" vertical="center"/>
    </xf>
    <xf numFmtId="3" fontId="21" fillId="0" borderId="15" xfId="0" applyNumberFormat="1" applyFont="1" applyBorder="1" applyAlignment="1">
      <alignment horizontal="left" vertical="center"/>
    </xf>
    <xf numFmtId="0" fontId="26" fillId="24" borderId="11" xfId="0" applyFont="1" applyFill="1" applyBorder="1" applyAlignment="1">
      <alignment horizontal="center" vertical="center"/>
    </xf>
    <xf numFmtId="0" fontId="26" fillId="24" borderId="17" xfId="0" applyFont="1" applyFill="1" applyBorder="1" applyAlignment="1">
      <alignment horizontal="center" vertical="center"/>
    </xf>
    <xf numFmtId="3" fontId="25" fillId="0" borderId="28" xfId="0" applyNumberFormat="1" applyFont="1" applyBorder="1" applyAlignment="1">
      <alignment horizontal="left" vertical="center" indent="1"/>
    </xf>
    <xf numFmtId="3" fontId="25" fillId="0" borderId="29" xfId="0" applyNumberFormat="1" applyFont="1" applyBorder="1" applyAlignment="1">
      <alignment horizontal="left" vertical="center" indent="1"/>
    </xf>
    <xf numFmtId="3" fontId="25" fillId="0" borderId="27" xfId="0" applyNumberFormat="1" applyFont="1" applyBorder="1" applyAlignment="1">
      <alignment horizontal="left" vertical="center" indent="1"/>
    </xf>
    <xf numFmtId="3" fontId="26" fillId="0" borderId="18" xfId="0" applyNumberFormat="1" applyFont="1" applyBorder="1" applyAlignment="1">
      <alignment horizontal="left" vertical="center" indent="1"/>
    </xf>
    <xf numFmtId="3" fontId="25" fillId="0" borderId="18" xfId="0" applyNumberFormat="1" applyFont="1" applyBorder="1" applyAlignment="1">
      <alignment horizontal="left" vertical="center" indent="1"/>
    </xf>
    <xf numFmtId="3" fontId="26" fillId="0" borderId="18" xfId="0" applyNumberFormat="1" applyFont="1" applyBorder="1" applyAlignment="1">
      <alignment horizontal="left" vertical="center"/>
    </xf>
    <xf numFmtId="3" fontId="25" fillId="0" borderId="30" xfId="0" applyNumberFormat="1" applyFont="1" applyBorder="1" applyAlignment="1">
      <alignment horizontal="left" vertical="center" indent="1"/>
    </xf>
    <xf numFmtId="0" fontId="26" fillId="0" borderId="18" xfId="0" applyFont="1" applyBorder="1" applyAlignment="1">
      <alignment horizontal="left" vertical="center" indent="1"/>
    </xf>
    <xf numFmtId="3" fontId="21" fillId="0" borderId="18" xfId="0" applyNumberFormat="1" applyFont="1" applyBorder="1" applyAlignment="1">
      <alignment horizontal="left" vertical="center"/>
    </xf>
    <xf numFmtId="0" fontId="26" fillId="24" borderId="34" xfId="0" applyFont="1" applyFill="1" applyBorder="1" applyAlignment="1">
      <alignment horizontal="center" vertical="center"/>
    </xf>
    <xf numFmtId="0" fontId="26" fillId="24" borderId="36" xfId="0" applyFont="1" applyFill="1" applyBorder="1" applyAlignment="1">
      <alignment horizontal="center" vertical="center"/>
    </xf>
    <xf numFmtId="164" fontId="25" fillId="25" borderId="38" xfId="0" applyNumberFormat="1" applyFont="1" applyFill="1" applyBorder="1" applyAlignment="1">
      <alignment horizontal="right" vertical="center"/>
    </xf>
    <xf numFmtId="164" fontId="25" fillId="25" borderId="39" xfId="0" applyNumberFormat="1" applyFont="1" applyFill="1" applyBorder="1" applyAlignment="1">
      <alignment horizontal="right" vertical="center"/>
    </xf>
    <xf numFmtId="164" fontId="25" fillId="25" borderId="40" xfId="0" applyNumberFormat="1" applyFont="1" applyFill="1" applyBorder="1" applyAlignment="1">
      <alignment horizontal="right" vertical="center"/>
    </xf>
    <xf numFmtId="164" fontId="25" fillId="25" borderId="36" xfId="0" applyNumberFormat="1" applyFont="1" applyFill="1" applyBorder="1" applyAlignment="1">
      <alignment horizontal="right" vertical="center"/>
    </xf>
    <xf numFmtId="164" fontId="25" fillId="25" borderId="37" xfId="0" applyNumberFormat="1" applyFont="1" applyFill="1" applyBorder="1" applyAlignment="1">
      <alignment horizontal="right" vertical="center"/>
    </xf>
    <xf numFmtId="164" fontId="26" fillId="25" borderId="41" xfId="0" applyNumberFormat="1" applyFont="1" applyFill="1" applyBorder="1" applyAlignment="1">
      <alignment horizontal="right" vertical="center"/>
    </xf>
    <xf numFmtId="164" fontId="26" fillId="25" borderId="42" xfId="0" applyNumberFormat="1" applyFont="1" applyFill="1" applyBorder="1" applyAlignment="1">
      <alignment horizontal="right" vertical="center"/>
    </xf>
    <xf numFmtId="164" fontId="25" fillId="25" borderId="41" xfId="0" applyNumberFormat="1" applyFont="1" applyFill="1" applyBorder="1" applyAlignment="1">
      <alignment horizontal="right" vertical="center"/>
    </xf>
    <xf numFmtId="164" fontId="25" fillId="0" borderId="42" xfId="0" applyNumberFormat="1" applyFont="1" applyBorder="1" applyAlignment="1">
      <alignment horizontal="right" vertical="center"/>
    </xf>
    <xf numFmtId="164" fontId="26" fillId="0" borderId="42" xfId="0" applyNumberFormat="1" applyFont="1" applyBorder="1" applyAlignment="1">
      <alignment horizontal="right" vertical="center"/>
    </xf>
    <xf numFmtId="164" fontId="25" fillId="25" borderId="43" xfId="0" applyNumberFormat="1" applyFont="1" applyFill="1" applyBorder="1" applyAlignment="1">
      <alignment horizontal="right" vertical="center"/>
    </xf>
    <xf numFmtId="164" fontId="25" fillId="0" borderId="43" xfId="0" applyNumberFormat="1" applyFont="1" applyBorder="1" applyAlignment="1">
      <alignment horizontal="right" vertical="center"/>
    </xf>
    <xf numFmtId="164" fontId="25" fillId="0" borderId="39" xfId="0" applyNumberFormat="1" applyFont="1" applyBorder="1" applyAlignment="1">
      <alignment horizontal="right" vertical="center"/>
    </xf>
    <xf numFmtId="164" fontId="25" fillId="0" borderId="37" xfId="0" applyNumberFormat="1" applyFont="1" applyBorder="1" applyAlignment="1">
      <alignment horizontal="right" vertical="center"/>
    </xf>
    <xf numFmtId="164" fontId="25" fillId="25" borderId="44" xfId="0" applyNumberFormat="1" applyFont="1" applyFill="1" applyBorder="1" applyAlignment="1">
      <alignment horizontal="right" vertical="center"/>
    </xf>
    <xf numFmtId="164" fontId="25" fillId="0" borderId="45" xfId="0" applyNumberFormat="1" applyFont="1" applyBorder="1" applyAlignment="1">
      <alignment horizontal="right" vertical="center"/>
    </xf>
    <xf numFmtId="164" fontId="26" fillId="0" borderId="41" xfId="0" applyNumberFormat="1" applyFont="1" applyBorder="1" applyAlignment="1">
      <alignment horizontal="right" vertical="center"/>
    </xf>
    <xf numFmtId="164" fontId="26" fillId="25" borderId="46" xfId="0" applyNumberFormat="1" applyFont="1" applyFill="1" applyBorder="1" applyAlignment="1">
      <alignment horizontal="right" vertical="center"/>
    </xf>
    <xf numFmtId="164" fontId="26" fillId="25" borderId="47" xfId="0" applyNumberFormat="1" applyFont="1" applyFill="1" applyBorder="1" applyAlignment="1">
      <alignment horizontal="right" vertical="center"/>
    </xf>
    <xf numFmtId="164" fontId="26" fillId="25" borderId="48" xfId="0" applyNumberFormat="1" applyFont="1" applyFill="1" applyBorder="1" applyAlignment="1">
      <alignment horizontal="right" vertical="center"/>
    </xf>
    <xf numFmtId="164" fontId="26" fillId="25" borderId="0" xfId="0" applyNumberFormat="1" applyFont="1" applyFill="1" applyAlignment="1">
      <alignment horizontal="right" vertical="center"/>
    </xf>
    <xf numFmtId="0" fontId="21" fillId="0" borderId="0" xfId="0" applyFont="1" applyAlignment="1">
      <alignment vertical="center"/>
    </xf>
    <xf numFmtId="0" fontId="24" fillId="0" borderId="0" xfId="0" applyFont="1" applyAlignment="1">
      <alignment vertical="center"/>
    </xf>
    <xf numFmtId="164" fontId="25" fillId="25" borderId="49" xfId="0" applyNumberFormat="1" applyFont="1" applyFill="1" applyBorder="1" applyAlignment="1">
      <alignment horizontal="right" vertical="center"/>
    </xf>
    <xf numFmtId="164" fontId="25" fillId="25" borderId="50" xfId="0" applyNumberFormat="1" applyFont="1" applyFill="1" applyBorder="1" applyAlignment="1">
      <alignment horizontal="right" vertical="center"/>
    </xf>
    <xf numFmtId="164" fontId="25" fillId="25" borderId="51" xfId="0" applyNumberFormat="1" applyFont="1" applyFill="1" applyBorder="1" applyAlignment="1">
      <alignment horizontal="right" vertical="center"/>
    </xf>
    <xf numFmtId="164" fontId="26" fillId="25" borderId="20" xfId="0" applyNumberFormat="1" applyFont="1" applyFill="1" applyBorder="1" applyAlignment="1">
      <alignment horizontal="right" vertical="center"/>
    </xf>
    <xf numFmtId="164" fontId="25" fillId="25" borderId="20" xfId="0" applyNumberFormat="1" applyFont="1" applyFill="1" applyBorder="1" applyAlignment="1">
      <alignment horizontal="right" vertical="center"/>
    </xf>
    <xf numFmtId="164" fontId="25" fillId="25" borderId="52" xfId="0" applyNumberFormat="1" applyFont="1" applyFill="1" applyBorder="1" applyAlignment="1">
      <alignment horizontal="right" vertical="center"/>
    </xf>
    <xf numFmtId="164" fontId="26" fillId="0" borderId="20" xfId="0" applyNumberFormat="1" applyFont="1" applyBorder="1" applyAlignment="1">
      <alignment horizontal="right" vertical="center"/>
    </xf>
    <xf numFmtId="164" fontId="26" fillId="25" borderId="53" xfId="0" applyNumberFormat="1" applyFont="1" applyFill="1" applyBorder="1" applyAlignment="1">
      <alignment horizontal="right" vertical="center"/>
    </xf>
    <xf numFmtId="0" fontId="29" fillId="0" borderId="0" xfId="0" applyFont="1" applyAlignment="1">
      <alignment horizontal="left" vertical="top"/>
    </xf>
    <xf numFmtId="0" fontId="26" fillId="24" borderId="25" xfId="0" applyFont="1" applyFill="1" applyBorder="1" applyAlignment="1">
      <alignment horizontal="left" vertical="center"/>
    </xf>
    <xf numFmtId="0" fontId="26" fillId="24" borderId="26" xfId="0" applyFont="1" applyFill="1" applyBorder="1" applyAlignment="1">
      <alignment horizontal="left" vertical="center"/>
    </xf>
    <xf numFmtId="0" fontId="26" fillId="24" borderId="27" xfId="0" applyFont="1" applyFill="1" applyBorder="1" applyAlignment="1">
      <alignment horizontal="left" vertical="center"/>
    </xf>
    <xf numFmtId="0" fontId="26" fillId="24" borderId="31" xfId="0" applyFont="1" applyFill="1" applyBorder="1" applyAlignment="1">
      <alignment horizontal="center"/>
    </xf>
    <xf numFmtId="0" fontId="26" fillId="24" borderId="32" xfId="0" applyFont="1" applyFill="1" applyBorder="1" applyAlignment="1">
      <alignment horizontal="center"/>
    </xf>
    <xf numFmtId="0" fontId="26" fillId="24" borderId="33" xfId="0" applyFont="1" applyFill="1" applyBorder="1" applyAlignment="1">
      <alignment horizontal="center"/>
    </xf>
    <xf numFmtId="0" fontId="26" fillId="24" borderId="17" xfId="0" applyFont="1" applyFill="1" applyBorder="1" applyAlignment="1">
      <alignment horizontal="center" vertical="center"/>
    </xf>
    <xf numFmtId="0" fontId="26" fillId="24" borderId="11" xfId="0" applyFont="1" applyFill="1" applyBorder="1" applyAlignment="1">
      <alignment horizontal="center" vertical="center"/>
    </xf>
    <xf numFmtId="0" fontId="26" fillId="24" borderId="35" xfId="0" applyFont="1" applyFill="1" applyBorder="1" applyAlignment="1">
      <alignment horizontal="right" vertical="center" wrapText="1"/>
    </xf>
    <xf numFmtId="0" fontId="26" fillId="24" borderId="37" xfId="0" applyFont="1" applyFill="1" applyBorder="1" applyAlignment="1">
      <alignment horizontal="right" vertical="center"/>
    </xf>
    <xf numFmtId="3" fontId="32" fillId="0" borderId="24" xfId="0" applyNumberFormat="1" applyFont="1" applyBorder="1" applyAlignment="1">
      <alignment horizontal="left" vertical="center"/>
    </xf>
    <xf numFmtId="3" fontId="32" fillId="0" borderId="0" xfId="0" applyNumberFormat="1" applyFont="1" applyAlignment="1">
      <alignment horizontal="left" vertical="center"/>
    </xf>
    <xf numFmtId="0" fontId="27" fillId="0" borderId="0" xfId="0" applyFont="1" applyAlignment="1">
      <alignment horizontal="left"/>
    </xf>
    <xf numFmtId="0" fontId="21" fillId="0" borderId="0" xfId="0" applyFont="1" applyAlignment="1">
      <alignment horizontal="left" vertical="center"/>
    </xf>
    <xf numFmtId="0" fontId="24" fillId="0" borderId="0" xfId="0" applyFont="1" applyAlignment="1">
      <alignment horizontal="left" vertical="center"/>
    </xf>
    <xf numFmtId="0" fontId="26" fillId="24" borderId="18" xfId="0" applyFont="1" applyFill="1" applyBorder="1" applyAlignment="1">
      <alignment horizontal="center"/>
    </xf>
    <xf numFmtId="0" fontId="26" fillId="24" borderId="19" xfId="0" applyFont="1" applyFill="1" applyBorder="1" applyAlignment="1">
      <alignment horizontal="center"/>
    </xf>
    <xf numFmtId="0" fontId="26" fillId="24" borderId="20" xfId="0" applyFont="1" applyFill="1" applyBorder="1" applyAlignment="1">
      <alignment horizontal="center"/>
    </xf>
    <xf numFmtId="0" fontId="26" fillId="24" borderId="21" xfId="0" applyFont="1" applyFill="1" applyBorder="1" applyAlignment="1">
      <alignment horizontal="right" vertical="center" wrapText="1"/>
    </xf>
    <xf numFmtId="0" fontId="26" fillId="24" borderId="22" xfId="0" applyFont="1" applyFill="1" applyBorder="1" applyAlignment="1">
      <alignment horizontal="right" vertical="center"/>
    </xf>
    <xf numFmtId="0" fontId="26" fillId="24" borderId="17" xfId="0" applyFont="1" applyFill="1" applyBorder="1" applyAlignment="1">
      <alignment horizontal="left" vertical="center"/>
    </xf>
    <xf numFmtId="0" fontId="26" fillId="24" borderId="10" xfId="0" applyFont="1" applyFill="1" applyBorder="1" applyAlignment="1">
      <alignment horizontal="left" vertical="center"/>
    </xf>
    <xf numFmtId="0" fontId="26" fillId="24" borderId="11" xfId="0" applyFont="1" applyFill="1" applyBorder="1" applyAlignment="1">
      <alignment horizontal="left" vertical="center"/>
    </xf>
    <xf numFmtId="0" fontId="27" fillId="0" borderId="24" xfId="0" applyFont="1" applyBorder="1" applyAlignment="1">
      <alignment horizontal="left"/>
    </xf>
    <xf numFmtId="0" fontId="27" fillId="0" borderId="0" xfId="0" applyFont="1" applyAlignment="1">
      <alignment horizontal="left" vertical="top"/>
    </xf>
    <xf numFmtId="0" fontId="29" fillId="0" borderId="0" xfId="0" applyFont="1" applyAlignment="1">
      <alignment horizontal="left"/>
    </xf>
    <xf numFmtId="0" fontId="26" fillId="24" borderId="17" xfId="0" applyFont="1" applyFill="1" applyBorder="1" applyAlignment="1">
      <alignment horizontal="right" vertical="center" wrapText="1"/>
    </xf>
    <xf numFmtId="0" fontId="26" fillId="24" borderId="11" xfId="0" applyFont="1" applyFill="1" applyBorder="1" applyAlignment="1">
      <alignment horizontal="right" vertical="center"/>
    </xf>
  </cellXfs>
  <cellStyles count="43">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Neutrale" xfId="29" builtinId="28" customBuiltin="1"/>
    <cellStyle name="Normale" xfId="0" builtinId="0"/>
    <cellStyle name="Normale 2 2 2" xfId="30" xr:uid="{00000000-0005-0000-0000-00001E000000}"/>
    <cellStyle name="Nota" xfId="31" builtinId="10" customBuiltin="1"/>
    <cellStyle name="Output" xfId="32" builtinId="21" customBuiltin="1"/>
    <cellStyle name="Testo avviso" xfId="33" builtinId="11" customBuiltin="1"/>
    <cellStyle name="Testo descrittivo" xfId="34" builtinId="53" customBuiltin="1"/>
    <cellStyle name="Titolo" xfId="35" builtinId="15" customBuiltin="1"/>
    <cellStyle name="Titolo 1" xfId="36" builtinId="16" customBuiltin="1"/>
    <cellStyle name="Titolo 2" xfId="37" builtinId="17" customBuiltin="1"/>
    <cellStyle name="Titolo 3" xfId="38" builtinId="18" customBuiltin="1"/>
    <cellStyle name="Titolo 4" xfId="39" builtinId="19" customBuiltin="1"/>
    <cellStyle name="Totale" xfId="40" builtinId="25" customBuiltin="1"/>
    <cellStyle name="Valore non valido" xfId="41" builtinId="27" customBuiltin="1"/>
    <cellStyle name="Valore valido"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209549</xdr:colOff>
      <xdr:row>0</xdr:row>
      <xdr:rowOff>71968</xdr:rowOff>
    </xdr:from>
    <xdr:to>
      <xdr:col>0</xdr:col>
      <xdr:colOff>1273866</xdr:colOff>
      <xdr:row>2</xdr:row>
      <xdr:rowOff>201083</xdr:rowOff>
    </xdr:to>
    <xdr:pic>
      <xdr:nvPicPr>
        <xdr:cNvPr id="2" name="Picture 5" descr="Logo ANFIA PANTONE">
          <a:extLst>
            <a:ext uri="{FF2B5EF4-FFF2-40B4-BE49-F238E27FC236}">
              <a16:creationId xmlns:a16="http://schemas.microsoft.com/office/drawing/2014/main" id="{782B1898-2A2F-46E6-94F9-4DE2BACD13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49" y="71968"/>
          <a:ext cx="1064317" cy="5736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3" name="Picture 5" descr="Logo ANFIA PANTONE">
          <a:extLst>
            <a:ext uri="{FF2B5EF4-FFF2-40B4-BE49-F238E27FC236}">
              <a16:creationId xmlns:a16="http://schemas.microsoft.com/office/drawing/2014/main" id="{CC8D5C94-9695-44D0-8EF2-4B85F78861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2" name="Picture 5" descr="Logo ANFIA PANTONE">
          <a:extLst>
            <a:ext uri="{FF2B5EF4-FFF2-40B4-BE49-F238E27FC236}">
              <a16:creationId xmlns:a16="http://schemas.microsoft.com/office/drawing/2014/main" id="{E4A129B4-D016-423B-BF09-EC2793085C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L147"/>
  <sheetViews>
    <sheetView showGridLines="0" tabSelected="1" zoomScaleNormal="100" workbookViewId="0">
      <pane xSplit="1" ySplit="7" topLeftCell="B8" activePane="bottomRight" state="frozen"/>
      <selection pane="topRight" activeCell="B1" sqref="B1"/>
      <selection pane="bottomLeft" activeCell="A7" sqref="A7"/>
      <selection pane="bottomRight" activeCell="B2" sqref="B2"/>
    </sheetView>
  </sheetViews>
  <sheetFormatPr defaultColWidth="9.28515625" defaultRowHeight="13.15" customHeight="1" x14ac:dyDescent="0.3"/>
  <cols>
    <col min="1" max="1" width="26.5703125" style="1" bestFit="1" customWidth="1"/>
    <col min="2" max="2" width="10.28515625" style="1" customWidth="1"/>
    <col min="3" max="3" width="9" style="1" bestFit="1" customWidth="1"/>
    <col min="4" max="4" width="8" style="1" bestFit="1" customWidth="1"/>
    <col min="5" max="5" width="9.140625" style="1" customWidth="1"/>
    <col min="6" max="6" width="10.7109375" style="1" customWidth="1"/>
    <col min="7" max="16" width="9.7109375" style="1" customWidth="1"/>
    <col min="17" max="31" width="9.7109375" style="4" customWidth="1"/>
    <col min="32" max="16384" width="9.28515625" style="1"/>
  </cols>
  <sheetData>
    <row r="1" spans="1:220" ht="17.25" customHeight="1" x14ac:dyDescent="0.3">
      <c r="G1"/>
      <c r="H1"/>
      <c r="I1"/>
      <c r="J1"/>
      <c r="K1"/>
    </row>
    <row r="2" spans="1:220" ht="17.25" customHeight="1" x14ac:dyDescent="0.3">
      <c r="A2" s="35"/>
      <c r="B2" s="74" t="s">
        <v>139</v>
      </c>
      <c r="C2" s="35"/>
      <c r="D2" s="35"/>
      <c r="E2" s="35"/>
      <c r="F2" s="35"/>
      <c r="H2" s="74"/>
      <c r="I2" s="74"/>
      <c r="J2" s="74"/>
      <c r="K2" s="74"/>
      <c r="L2" s="74"/>
      <c r="M2" s="74"/>
      <c r="N2" s="74"/>
      <c r="O2" s="74"/>
      <c r="P2" s="74"/>
      <c r="Q2" s="74"/>
      <c r="R2" s="74"/>
      <c r="S2" s="74"/>
      <c r="T2" s="74"/>
      <c r="U2" s="74"/>
      <c r="V2" s="74"/>
      <c r="W2" s="74"/>
      <c r="X2" s="74"/>
      <c r="Y2" s="74"/>
      <c r="Z2" s="74"/>
      <c r="AA2" s="1"/>
      <c r="AB2" s="1"/>
      <c r="AC2" s="1"/>
      <c r="AD2" s="1"/>
      <c r="AE2" s="1"/>
    </row>
    <row r="3" spans="1:220" s="3" customFormat="1" ht="17.25" customHeight="1" x14ac:dyDescent="0.3">
      <c r="A3" s="36"/>
      <c r="B3" s="75" t="s">
        <v>142</v>
      </c>
      <c r="C3" s="36"/>
      <c r="D3" s="36"/>
      <c r="E3" s="36"/>
      <c r="F3" s="36"/>
      <c r="H3" s="75"/>
      <c r="I3" s="75"/>
      <c r="J3" s="75"/>
      <c r="K3" s="75"/>
      <c r="L3" s="75"/>
      <c r="M3" s="75"/>
      <c r="N3" s="75"/>
      <c r="O3" s="75"/>
      <c r="P3" s="75"/>
      <c r="Q3" s="75"/>
      <c r="R3" s="75"/>
      <c r="S3" s="75"/>
      <c r="T3" s="75"/>
      <c r="U3" s="75"/>
      <c r="V3" s="75"/>
      <c r="W3" s="75"/>
      <c r="X3" s="75"/>
      <c r="Y3" s="75"/>
      <c r="Z3" s="75"/>
    </row>
    <row r="4" spans="1:220" ht="17.25" customHeight="1" thickBot="1" x14ac:dyDescent="0.35">
      <c r="A4" s="3"/>
      <c r="B4" s="3"/>
      <c r="C4" s="3"/>
      <c r="D4" s="3"/>
      <c r="E4" s="3"/>
      <c r="F4" s="3"/>
      <c r="G4" s="3"/>
      <c r="H4" s="3"/>
      <c r="I4" s="3"/>
      <c r="J4" s="3"/>
      <c r="K4" s="3"/>
      <c r="L4" s="3"/>
      <c r="M4" s="3"/>
      <c r="N4" s="3"/>
      <c r="O4" s="3"/>
      <c r="P4" s="3"/>
      <c r="Q4" s="2"/>
      <c r="R4" s="2"/>
      <c r="S4" s="2"/>
      <c r="T4" s="2"/>
      <c r="V4" s="2"/>
      <c r="W4" s="2"/>
      <c r="X4" s="2"/>
      <c r="Y4" s="2"/>
      <c r="AA4" s="2"/>
      <c r="AB4" s="2"/>
      <c r="AC4" s="2"/>
      <c r="AD4" s="2"/>
    </row>
    <row r="5" spans="1:220" s="6" customFormat="1" ht="15" customHeight="1" x14ac:dyDescent="0.35">
      <c r="A5" s="85" t="s">
        <v>143</v>
      </c>
      <c r="B5" s="88" t="s">
        <v>159</v>
      </c>
      <c r="C5" s="89"/>
      <c r="D5" s="89"/>
      <c r="E5" s="89"/>
      <c r="F5" s="90"/>
      <c r="G5" s="88">
        <v>2021</v>
      </c>
      <c r="H5" s="89"/>
      <c r="I5" s="89"/>
      <c r="J5" s="89"/>
      <c r="K5" s="90"/>
      <c r="L5" s="88">
        <v>2020</v>
      </c>
      <c r="M5" s="89"/>
      <c r="N5" s="89"/>
      <c r="O5" s="89"/>
      <c r="P5" s="90"/>
      <c r="Q5" s="88">
        <v>2019</v>
      </c>
      <c r="R5" s="89"/>
      <c r="S5" s="89"/>
      <c r="T5" s="89"/>
      <c r="U5" s="90"/>
      <c r="V5" s="88">
        <v>2018</v>
      </c>
      <c r="W5" s="89"/>
      <c r="X5" s="89"/>
      <c r="Y5" s="89"/>
      <c r="Z5" s="90"/>
      <c r="AA5" s="88">
        <v>2017</v>
      </c>
      <c r="AB5" s="89"/>
      <c r="AC5" s="89"/>
      <c r="AD5" s="89"/>
      <c r="AE5" s="90"/>
    </row>
    <row r="6" spans="1:220" s="32" customFormat="1" ht="14.1" customHeight="1" x14ac:dyDescent="0.25">
      <c r="A6" s="86"/>
      <c r="B6" s="51" t="s">
        <v>132</v>
      </c>
      <c r="C6" s="41" t="s">
        <v>133</v>
      </c>
      <c r="D6" s="41" t="s">
        <v>134</v>
      </c>
      <c r="E6" s="91" t="s">
        <v>0</v>
      </c>
      <c r="F6" s="93" t="s">
        <v>135</v>
      </c>
      <c r="G6" s="51" t="s">
        <v>132</v>
      </c>
      <c r="H6" s="41" t="s">
        <v>133</v>
      </c>
      <c r="I6" s="41" t="s">
        <v>134</v>
      </c>
      <c r="J6" s="91" t="s">
        <v>0</v>
      </c>
      <c r="K6" s="93" t="s">
        <v>135</v>
      </c>
      <c r="L6" s="51" t="s">
        <v>132</v>
      </c>
      <c r="M6" s="41" t="s">
        <v>133</v>
      </c>
      <c r="N6" s="41" t="s">
        <v>134</v>
      </c>
      <c r="O6" s="91" t="s">
        <v>0</v>
      </c>
      <c r="P6" s="93" t="s">
        <v>135</v>
      </c>
      <c r="Q6" s="51" t="s">
        <v>132</v>
      </c>
      <c r="R6" s="41" t="s">
        <v>133</v>
      </c>
      <c r="S6" s="41" t="s">
        <v>134</v>
      </c>
      <c r="T6" s="91" t="s">
        <v>0</v>
      </c>
      <c r="U6" s="93" t="s">
        <v>135</v>
      </c>
      <c r="V6" s="51" t="s">
        <v>132</v>
      </c>
      <c r="W6" s="41" t="s">
        <v>133</v>
      </c>
      <c r="X6" s="41" t="s">
        <v>134</v>
      </c>
      <c r="Y6" s="91" t="s">
        <v>0</v>
      </c>
      <c r="Z6" s="93" t="s">
        <v>135</v>
      </c>
      <c r="AA6" s="51" t="s">
        <v>132</v>
      </c>
      <c r="AB6" s="41" t="s">
        <v>133</v>
      </c>
      <c r="AC6" s="41" t="s">
        <v>134</v>
      </c>
      <c r="AD6" s="91" t="s">
        <v>0</v>
      </c>
      <c r="AE6" s="93" t="s">
        <v>135</v>
      </c>
    </row>
    <row r="7" spans="1:220" s="32" customFormat="1" ht="14.1" customHeight="1" x14ac:dyDescent="0.25">
      <c r="A7" s="87"/>
      <c r="B7" s="52" t="s">
        <v>136</v>
      </c>
      <c r="C7" s="40" t="s">
        <v>137</v>
      </c>
      <c r="D7" s="40" t="s">
        <v>138</v>
      </c>
      <c r="E7" s="92"/>
      <c r="F7" s="94"/>
      <c r="G7" s="52" t="s">
        <v>136</v>
      </c>
      <c r="H7" s="40" t="s">
        <v>137</v>
      </c>
      <c r="I7" s="40" t="s">
        <v>138</v>
      </c>
      <c r="J7" s="92"/>
      <c r="K7" s="94"/>
      <c r="L7" s="52" t="s">
        <v>136</v>
      </c>
      <c r="M7" s="40" t="s">
        <v>137</v>
      </c>
      <c r="N7" s="40" t="s">
        <v>138</v>
      </c>
      <c r="O7" s="92"/>
      <c r="P7" s="94"/>
      <c r="Q7" s="52" t="s">
        <v>136</v>
      </c>
      <c r="R7" s="40" t="s">
        <v>137</v>
      </c>
      <c r="S7" s="40" t="s">
        <v>138</v>
      </c>
      <c r="T7" s="92"/>
      <c r="U7" s="94"/>
      <c r="V7" s="52" t="s">
        <v>136</v>
      </c>
      <c r="W7" s="40" t="s">
        <v>137</v>
      </c>
      <c r="X7" s="40" t="s">
        <v>138</v>
      </c>
      <c r="Y7" s="92"/>
      <c r="Z7" s="94"/>
      <c r="AA7" s="52" t="s">
        <v>136</v>
      </c>
      <c r="AB7" s="40" t="s">
        <v>137</v>
      </c>
      <c r="AC7" s="40" t="s">
        <v>138</v>
      </c>
      <c r="AD7" s="92"/>
      <c r="AE7" s="94"/>
    </row>
    <row r="8" spans="1:220" s="12" customFormat="1" ht="12.95" customHeight="1" x14ac:dyDescent="0.3">
      <c r="A8" s="42" t="s">
        <v>1</v>
      </c>
      <c r="B8" s="53">
        <v>14</v>
      </c>
      <c r="C8" s="8">
        <v>3</v>
      </c>
      <c r="D8" s="8">
        <v>10</v>
      </c>
      <c r="E8" s="8">
        <v>375</v>
      </c>
      <c r="F8" s="76">
        <f>SUM(B8:E8)</f>
        <v>402</v>
      </c>
      <c r="G8" s="53">
        <v>13</v>
      </c>
      <c r="H8" s="8">
        <v>8</v>
      </c>
      <c r="I8" s="8">
        <v>16</v>
      </c>
      <c r="J8" s="8">
        <v>401</v>
      </c>
      <c r="K8" s="54">
        <f>SUM(G8:J8)</f>
        <v>438</v>
      </c>
      <c r="L8" s="53">
        <v>17</v>
      </c>
      <c r="M8" s="8">
        <v>3</v>
      </c>
      <c r="N8" s="8">
        <v>8</v>
      </c>
      <c r="O8" s="8">
        <v>288</v>
      </c>
      <c r="P8" s="54">
        <f>SUM(L8:O8)</f>
        <v>316</v>
      </c>
      <c r="Q8" s="53">
        <v>14</v>
      </c>
      <c r="R8" s="8">
        <v>4</v>
      </c>
      <c r="S8" s="8">
        <v>13</v>
      </c>
      <c r="T8" s="8">
        <v>441</v>
      </c>
      <c r="U8" s="54">
        <f>SUM(Q8:T8)</f>
        <v>472</v>
      </c>
      <c r="V8" s="53">
        <v>50</v>
      </c>
      <c r="W8" s="8">
        <v>5</v>
      </c>
      <c r="X8" s="8">
        <v>13</v>
      </c>
      <c r="Y8" s="8">
        <v>292</v>
      </c>
      <c r="Z8" s="54">
        <f>SUM(V8:Y8)</f>
        <v>360</v>
      </c>
      <c r="AA8" s="53">
        <v>15</v>
      </c>
      <c r="AB8" s="8">
        <v>4</v>
      </c>
      <c r="AC8" s="8">
        <v>8</v>
      </c>
      <c r="AD8" s="8">
        <v>243</v>
      </c>
      <c r="AE8" s="54">
        <f>SUM(AA8:AD8)</f>
        <v>270</v>
      </c>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row>
    <row r="9" spans="1:220" s="11" customFormat="1" ht="12.95" customHeight="1" x14ac:dyDescent="0.3">
      <c r="A9" s="43" t="s">
        <v>2</v>
      </c>
      <c r="B9" s="55">
        <v>11</v>
      </c>
      <c r="C9" s="9">
        <v>1</v>
      </c>
      <c r="D9" s="9">
        <v>3</v>
      </c>
      <c r="E9" s="9">
        <v>52</v>
      </c>
      <c r="F9" s="77">
        <f t="shared" ref="F9:F72" si="0">SUM(B9:E9)</f>
        <v>67</v>
      </c>
      <c r="G9" s="55">
        <v>12</v>
      </c>
      <c r="H9" s="9">
        <v>3</v>
      </c>
      <c r="I9" s="9">
        <v>7</v>
      </c>
      <c r="J9" s="9">
        <v>64</v>
      </c>
      <c r="K9" s="54">
        <f t="shared" ref="K9:K36" si="1">SUM(G9:J9)</f>
        <v>86</v>
      </c>
      <c r="L9" s="55">
        <v>13</v>
      </c>
      <c r="M9" s="9">
        <v>0</v>
      </c>
      <c r="N9" s="9">
        <v>8</v>
      </c>
      <c r="O9" s="9">
        <v>34</v>
      </c>
      <c r="P9" s="54">
        <f t="shared" ref="P9:P73" si="2">SUM(L9:O9)</f>
        <v>55</v>
      </c>
      <c r="Q9" s="55">
        <v>19</v>
      </c>
      <c r="R9" s="9">
        <v>3</v>
      </c>
      <c r="S9" s="9">
        <v>11</v>
      </c>
      <c r="T9" s="9">
        <v>53</v>
      </c>
      <c r="U9" s="54">
        <f>SUM(Q9:T9)</f>
        <v>86</v>
      </c>
      <c r="V9" s="55">
        <v>19</v>
      </c>
      <c r="W9" s="9">
        <v>0</v>
      </c>
      <c r="X9" s="9">
        <v>6</v>
      </c>
      <c r="Y9" s="9">
        <v>62</v>
      </c>
      <c r="Z9" s="54">
        <f t="shared" ref="Z9:Z73" si="3">SUM(V9:Y9)</f>
        <v>87</v>
      </c>
      <c r="AA9" s="55">
        <v>8</v>
      </c>
      <c r="AB9" s="9">
        <v>3</v>
      </c>
      <c r="AC9" s="9">
        <v>4</v>
      </c>
      <c r="AD9" s="9">
        <v>96</v>
      </c>
      <c r="AE9" s="54">
        <f t="shared" ref="AE9:AE73" si="4">SUM(AA9:AD9)</f>
        <v>111</v>
      </c>
    </row>
    <row r="10" spans="1:220" s="11" customFormat="1" ht="12.95" customHeight="1" x14ac:dyDescent="0.3">
      <c r="A10" s="43" t="s">
        <v>3</v>
      </c>
      <c r="B10" s="55">
        <v>6</v>
      </c>
      <c r="C10" s="9">
        <v>0</v>
      </c>
      <c r="D10" s="9">
        <v>3</v>
      </c>
      <c r="E10" s="9">
        <v>24</v>
      </c>
      <c r="F10" s="77">
        <f t="shared" si="0"/>
        <v>33</v>
      </c>
      <c r="G10" s="55">
        <v>5</v>
      </c>
      <c r="H10" s="9">
        <v>2</v>
      </c>
      <c r="I10" s="9">
        <v>2</v>
      </c>
      <c r="J10" s="9">
        <v>21</v>
      </c>
      <c r="K10" s="54">
        <f t="shared" si="1"/>
        <v>30</v>
      </c>
      <c r="L10" s="55">
        <v>5</v>
      </c>
      <c r="M10" s="9">
        <v>0</v>
      </c>
      <c r="N10" s="9">
        <v>4</v>
      </c>
      <c r="O10" s="9">
        <v>19</v>
      </c>
      <c r="P10" s="54">
        <f t="shared" si="2"/>
        <v>28</v>
      </c>
      <c r="Q10" s="55">
        <v>9</v>
      </c>
      <c r="R10" s="9">
        <v>3</v>
      </c>
      <c r="S10" s="9">
        <v>3</v>
      </c>
      <c r="T10" s="9">
        <v>23</v>
      </c>
      <c r="U10" s="54">
        <f t="shared" ref="U10:U15" si="5">SUM(Q10:T10)</f>
        <v>38</v>
      </c>
      <c r="V10" s="55">
        <v>10</v>
      </c>
      <c r="W10" s="9">
        <v>2</v>
      </c>
      <c r="X10" s="9">
        <v>4</v>
      </c>
      <c r="Y10" s="9">
        <v>36</v>
      </c>
      <c r="Z10" s="54">
        <f t="shared" si="3"/>
        <v>52</v>
      </c>
      <c r="AA10" s="55">
        <v>16</v>
      </c>
      <c r="AB10" s="9">
        <v>0</v>
      </c>
      <c r="AC10" s="9">
        <v>9</v>
      </c>
      <c r="AD10" s="9">
        <v>33</v>
      </c>
      <c r="AE10" s="54">
        <f t="shared" si="4"/>
        <v>58</v>
      </c>
    </row>
    <row r="11" spans="1:220" s="11" customFormat="1" ht="12.95" customHeight="1" x14ac:dyDescent="0.3">
      <c r="A11" s="43" t="s">
        <v>4</v>
      </c>
      <c r="B11" s="55">
        <v>70</v>
      </c>
      <c r="C11" s="9">
        <v>8</v>
      </c>
      <c r="D11" s="9">
        <v>23</v>
      </c>
      <c r="E11" s="9">
        <v>504</v>
      </c>
      <c r="F11" s="77">
        <f t="shared" si="0"/>
        <v>605</v>
      </c>
      <c r="G11" s="55">
        <v>34</v>
      </c>
      <c r="H11" s="9">
        <v>5</v>
      </c>
      <c r="I11" s="9">
        <v>22</v>
      </c>
      <c r="J11" s="9">
        <v>456</v>
      </c>
      <c r="K11" s="54">
        <f t="shared" si="1"/>
        <v>517</v>
      </c>
      <c r="L11" s="55">
        <v>38</v>
      </c>
      <c r="M11" s="9">
        <v>8</v>
      </c>
      <c r="N11" s="9">
        <v>15</v>
      </c>
      <c r="O11" s="9">
        <v>333</v>
      </c>
      <c r="P11" s="54">
        <f t="shared" si="2"/>
        <v>394</v>
      </c>
      <c r="Q11" s="55">
        <v>45</v>
      </c>
      <c r="R11" s="9">
        <v>9</v>
      </c>
      <c r="S11" s="9">
        <v>22</v>
      </c>
      <c r="T11" s="9">
        <v>318</v>
      </c>
      <c r="U11" s="54">
        <f t="shared" si="5"/>
        <v>394</v>
      </c>
      <c r="V11" s="55">
        <v>46</v>
      </c>
      <c r="W11" s="9">
        <v>9</v>
      </c>
      <c r="X11" s="9">
        <v>47</v>
      </c>
      <c r="Y11" s="9">
        <v>459</v>
      </c>
      <c r="Z11" s="54">
        <f t="shared" si="3"/>
        <v>561</v>
      </c>
      <c r="AA11" s="55">
        <v>40</v>
      </c>
      <c r="AB11" s="9">
        <v>6</v>
      </c>
      <c r="AC11" s="9">
        <v>16</v>
      </c>
      <c r="AD11" s="9">
        <v>388</v>
      </c>
      <c r="AE11" s="54">
        <f t="shared" si="4"/>
        <v>450</v>
      </c>
    </row>
    <row r="12" spans="1:220" s="11" customFormat="1" ht="12.95" customHeight="1" x14ac:dyDescent="0.3">
      <c r="A12" s="43" t="s">
        <v>5</v>
      </c>
      <c r="B12" s="55">
        <v>26</v>
      </c>
      <c r="C12" s="9">
        <v>4</v>
      </c>
      <c r="D12" s="9">
        <v>7</v>
      </c>
      <c r="E12" s="9">
        <v>128</v>
      </c>
      <c r="F12" s="77">
        <f t="shared" si="0"/>
        <v>165</v>
      </c>
      <c r="G12" s="55">
        <v>16</v>
      </c>
      <c r="H12" s="9">
        <v>4</v>
      </c>
      <c r="I12" s="9">
        <v>20</v>
      </c>
      <c r="J12" s="9">
        <v>147</v>
      </c>
      <c r="K12" s="54">
        <f t="shared" si="1"/>
        <v>187</v>
      </c>
      <c r="L12" s="55">
        <v>40</v>
      </c>
      <c r="M12" s="9">
        <v>6</v>
      </c>
      <c r="N12" s="9">
        <v>2</v>
      </c>
      <c r="O12" s="9">
        <v>94</v>
      </c>
      <c r="P12" s="54">
        <f t="shared" si="2"/>
        <v>142</v>
      </c>
      <c r="Q12" s="55">
        <v>26</v>
      </c>
      <c r="R12" s="9">
        <v>6</v>
      </c>
      <c r="S12" s="9">
        <v>12</v>
      </c>
      <c r="T12" s="9">
        <v>99</v>
      </c>
      <c r="U12" s="54">
        <f t="shared" si="5"/>
        <v>143</v>
      </c>
      <c r="V12" s="55">
        <v>23</v>
      </c>
      <c r="W12" s="9">
        <v>3</v>
      </c>
      <c r="X12" s="9">
        <v>12</v>
      </c>
      <c r="Y12" s="9">
        <v>105</v>
      </c>
      <c r="Z12" s="54">
        <f t="shared" si="3"/>
        <v>143</v>
      </c>
      <c r="AA12" s="55">
        <v>40</v>
      </c>
      <c r="AB12" s="9">
        <v>3</v>
      </c>
      <c r="AC12" s="9">
        <v>16</v>
      </c>
      <c r="AD12" s="9">
        <v>136</v>
      </c>
      <c r="AE12" s="54">
        <f t="shared" si="4"/>
        <v>195</v>
      </c>
    </row>
    <row r="13" spans="1:220" s="11" customFormat="1" ht="12.95" customHeight="1" x14ac:dyDescent="0.3">
      <c r="A13" s="43" t="s">
        <v>6</v>
      </c>
      <c r="B13" s="55">
        <v>139</v>
      </c>
      <c r="C13" s="9">
        <v>14</v>
      </c>
      <c r="D13" s="9">
        <v>122</v>
      </c>
      <c r="E13" s="9">
        <v>536</v>
      </c>
      <c r="F13" s="77">
        <f t="shared" si="0"/>
        <v>811</v>
      </c>
      <c r="G13" s="55">
        <v>168</v>
      </c>
      <c r="H13" s="9">
        <v>11</v>
      </c>
      <c r="I13" s="9">
        <v>112</v>
      </c>
      <c r="J13" s="9">
        <v>549</v>
      </c>
      <c r="K13" s="54">
        <f t="shared" si="1"/>
        <v>840</v>
      </c>
      <c r="L13" s="55">
        <v>110</v>
      </c>
      <c r="M13" s="9">
        <v>26</v>
      </c>
      <c r="N13" s="9">
        <v>78</v>
      </c>
      <c r="O13" s="9">
        <v>441</v>
      </c>
      <c r="P13" s="54">
        <f t="shared" si="2"/>
        <v>655</v>
      </c>
      <c r="Q13" s="55">
        <v>192</v>
      </c>
      <c r="R13" s="9">
        <v>13</v>
      </c>
      <c r="S13" s="9">
        <v>84</v>
      </c>
      <c r="T13" s="9">
        <v>547</v>
      </c>
      <c r="U13" s="54">
        <f t="shared" si="5"/>
        <v>836</v>
      </c>
      <c r="V13" s="55">
        <v>152</v>
      </c>
      <c r="W13" s="9">
        <v>17</v>
      </c>
      <c r="X13" s="9">
        <v>72</v>
      </c>
      <c r="Y13" s="9">
        <v>576</v>
      </c>
      <c r="Z13" s="54">
        <f t="shared" si="3"/>
        <v>817</v>
      </c>
      <c r="AA13" s="55">
        <v>143</v>
      </c>
      <c r="AB13" s="9">
        <v>18</v>
      </c>
      <c r="AC13" s="9">
        <v>46</v>
      </c>
      <c r="AD13" s="9">
        <v>531</v>
      </c>
      <c r="AE13" s="54">
        <f t="shared" si="4"/>
        <v>738</v>
      </c>
    </row>
    <row r="14" spans="1:220" s="11" customFormat="1" ht="12.95" customHeight="1" x14ac:dyDescent="0.3">
      <c r="A14" s="43" t="s">
        <v>122</v>
      </c>
      <c r="B14" s="55">
        <v>14</v>
      </c>
      <c r="C14" s="9">
        <v>3</v>
      </c>
      <c r="D14" s="9">
        <v>3</v>
      </c>
      <c r="E14" s="9">
        <v>17</v>
      </c>
      <c r="F14" s="77">
        <f t="shared" si="0"/>
        <v>37</v>
      </c>
      <c r="G14" s="55">
        <v>21</v>
      </c>
      <c r="H14" s="9">
        <v>1</v>
      </c>
      <c r="I14" s="9">
        <v>3</v>
      </c>
      <c r="J14" s="9">
        <v>38</v>
      </c>
      <c r="K14" s="54">
        <f t="shared" si="1"/>
        <v>63</v>
      </c>
      <c r="L14" s="55">
        <v>7</v>
      </c>
      <c r="M14" s="9">
        <v>0</v>
      </c>
      <c r="N14" s="9">
        <v>0</v>
      </c>
      <c r="O14" s="9">
        <v>22</v>
      </c>
      <c r="P14" s="54">
        <f t="shared" si="2"/>
        <v>29</v>
      </c>
      <c r="Q14" s="55">
        <v>14</v>
      </c>
      <c r="R14" s="9" t="s">
        <v>158</v>
      </c>
      <c r="S14" s="9">
        <v>4</v>
      </c>
      <c r="T14" s="9">
        <v>20</v>
      </c>
      <c r="U14" s="54">
        <f t="shared" si="5"/>
        <v>38</v>
      </c>
      <c r="V14" s="55">
        <v>14</v>
      </c>
      <c r="W14" s="9">
        <v>0</v>
      </c>
      <c r="X14" s="9">
        <v>0</v>
      </c>
      <c r="Y14" s="9">
        <v>25</v>
      </c>
      <c r="Z14" s="54">
        <f t="shared" si="3"/>
        <v>39</v>
      </c>
      <c r="AA14" s="55">
        <v>10</v>
      </c>
      <c r="AB14" s="9">
        <v>1</v>
      </c>
      <c r="AC14" s="9">
        <v>12</v>
      </c>
      <c r="AD14" s="9">
        <v>35</v>
      </c>
      <c r="AE14" s="54">
        <f t="shared" si="4"/>
        <v>58</v>
      </c>
    </row>
    <row r="15" spans="1:220" s="11" customFormat="1" ht="12.95" customHeight="1" x14ac:dyDescent="0.3">
      <c r="A15" s="44" t="s">
        <v>7</v>
      </c>
      <c r="B15" s="56">
        <v>18</v>
      </c>
      <c r="C15" s="16">
        <v>2</v>
      </c>
      <c r="D15" s="16">
        <v>2</v>
      </c>
      <c r="E15" s="16">
        <v>28</v>
      </c>
      <c r="F15" s="78">
        <f t="shared" si="0"/>
        <v>50</v>
      </c>
      <c r="G15" s="56">
        <v>13</v>
      </c>
      <c r="H15" s="16">
        <v>2</v>
      </c>
      <c r="I15" s="16">
        <v>0</v>
      </c>
      <c r="J15" s="16">
        <v>28</v>
      </c>
      <c r="K15" s="57">
        <f t="shared" si="1"/>
        <v>43</v>
      </c>
      <c r="L15" s="56">
        <v>13</v>
      </c>
      <c r="M15" s="16">
        <v>1</v>
      </c>
      <c r="N15" s="16">
        <v>1</v>
      </c>
      <c r="O15" s="16">
        <v>18</v>
      </c>
      <c r="P15" s="57">
        <f t="shared" si="2"/>
        <v>33</v>
      </c>
      <c r="Q15" s="56">
        <v>7</v>
      </c>
      <c r="R15" s="16">
        <v>5</v>
      </c>
      <c r="S15" s="16">
        <v>5</v>
      </c>
      <c r="T15" s="16">
        <v>32</v>
      </c>
      <c r="U15" s="54">
        <f t="shared" si="5"/>
        <v>49</v>
      </c>
      <c r="V15" s="56">
        <v>8</v>
      </c>
      <c r="W15" s="16">
        <v>1</v>
      </c>
      <c r="X15" s="16">
        <v>3</v>
      </c>
      <c r="Y15" s="16">
        <v>42</v>
      </c>
      <c r="Z15" s="57">
        <f t="shared" si="3"/>
        <v>54</v>
      </c>
      <c r="AA15" s="56">
        <v>12</v>
      </c>
      <c r="AB15" s="16">
        <v>0</v>
      </c>
      <c r="AC15" s="16">
        <v>1</v>
      </c>
      <c r="AD15" s="16">
        <v>38</v>
      </c>
      <c r="AE15" s="57">
        <f t="shared" si="4"/>
        <v>51</v>
      </c>
    </row>
    <row r="16" spans="1:220" s="11" customFormat="1" ht="12.95" customHeight="1" x14ac:dyDescent="0.3">
      <c r="A16" s="45" t="s">
        <v>8</v>
      </c>
      <c r="B16" s="58">
        <f>SUM(B8:B15)</f>
        <v>298</v>
      </c>
      <c r="C16" s="19">
        <f>SUM(C8:C15)</f>
        <v>35</v>
      </c>
      <c r="D16" s="19">
        <f>SUM(D8:D15)</f>
        <v>173</v>
      </c>
      <c r="E16" s="19">
        <f>SUM(E8:E15)</f>
        <v>1664</v>
      </c>
      <c r="F16" s="79">
        <f t="shared" si="0"/>
        <v>2170</v>
      </c>
      <c r="G16" s="58">
        <f>SUM(G8:G15)</f>
        <v>282</v>
      </c>
      <c r="H16" s="19">
        <f>SUM(H8:H15)</f>
        <v>36</v>
      </c>
      <c r="I16" s="19">
        <f>SUM(I8:I15)</f>
        <v>182</v>
      </c>
      <c r="J16" s="19">
        <f>SUM(J8:J15)</f>
        <v>1704</v>
      </c>
      <c r="K16" s="59">
        <f t="shared" si="1"/>
        <v>2204</v>
      </c>
      <c r="L16" s="58">
        <f>SUM(L8:L15)</f>
        <v>243</v>
      </c>
      <c r="M16" s="19">
        <f>SUM(M8:M15)</f>
        <v>44</v>
      </c>
      <c r="N16" s="19">
        <f>SUM(N8:N15)</f>
        <v>116</v>
      </c>
      <c r="O16" s="19">
        <f>SUM(O8:O15)</f>
        <v>1249</v>
      </c>
      <c r="P16" s="59">
        <f t="shared" si="2"/>
        <v>1652</v>
      </c>
      <c r="Q16" s="58">
        <f>SUM(Q8:Q15)</f>
        <v>326</v>
      </c>
      <c r="R16" s="19">
        <f>SUM(R8:R15)</f>
        <v>43</v>
      </c>
      <c r="S16" s="19">
        <f>SUM(S8:S15)</f>
        <v>154</v>
      </c>
      <c r="T16" s="19">
        <f>SUM(T8:T15)</f>
        <v>1533</v>
      </c>
      <c r="U16" s="59">
        <f t="shared" ref="U16:U73" si="6">SUM(Q16:T16)</f>
        <v>2056</v>
      </c>
      <c r="V16" s="58">
        <f>SUM(V8:V15)</f>
        <v>322</v>
      </c>
      <c r="W16" s="19">
        <f>SUM(W8:W15)</f>
        <v>37</v>
      </c>
      <c r="X16" s="19">
        <f>SUM(X8:X15)</f>
        <v>157</v>
      </c>
      <c r="Y16" s="19">
        <f>SUM(Y8:Y15)</f>
        <v>1597</v>
      </c>
      <c r="Z16" s="59">
        <f t="shared" si="3"/>
        <v>2113</v>
      </c>
      <c r="AA16" s="58">
        <f>SUM(AA8:AA15)</f>
        <v>284</v>
      </c>
      <c r="AB16" s="19">
        <f>SUM(AB8:AB15)</f>
        <v>35</v>
      </c>
      <c r="AC16" s="19">
        <f>SUM(AC8:AC15)</f>
        <v>112</v>
      </c>
      <c r="AD16" s="19">
        <f>SUM(AD8:AD15)</f>
        <v>1500</v>
      </c>
      <c r="AE16" s="59">
        <f t="shared" si="4"/>
        <v>1931</v>
      </c>
    </row>
    <row r="17" spans="1:31" s="11" customFormat="1" ht="12.95" customHeight="1" x14ac:dyDescent="0.3">
      <c r="A17" s="46" t="s">
        <v>9</v>
      </c>
      <c r="B17" s="60">
        <v>207</v>
      </c>
      <c r="C17" s="27">
        <v>3</v>
      </c>
      <c r="D17" s="27">
        <v>7</v>
      </c>
      <c r="E17" s="27">
        <v>52</v>
      </c>
      <c r="F17" s="80">
        <f t="shared" si="0"/>
        <v>269</v>
      </c>
      <c r="G17" s="55">
        <v>7</v>
      </c>
      <c r="H17" s="9">
        <v>5</v>
      </c>
      <c r="I17" s="9">
        <v>4</v>
      </c>
      <c r="J17" s="9">
        <v>39</v>
      </c>
      <c r="K17" s="54">
        <f t="shared" si="1"/>
        <v>55</v>
      </c>
      <c r="L17" s="60">
        <v>7</v>
      </c>
      <c r="M17" s="27">
        <v>3</v>
      </c>
      <c r="N17" s="27">
        <v>1</v>
      </c>
      <c r="O17" s="27">
        <v>14</v>
      </c>
      <c r="P17" s="61">
        <f t="shared" si="2"/>
        <v>25</v>
      </c>
      <c r="Q17" s="60">
        <v>11</v>
      </c>
      <c r="R17" s="27">
        <v>3</v>
      </c>
      <c r="S17" s="27">
        <v>3</v>
      </c>
      <c r="T17" s="27">
        <v>32</v>
      </c>
      <c r="U17" s="61">
        <f t="shared" si="6"/>
        <v>49</v>
      </c>
      <c r="V17" s="60">
        <v>16</v>
      </c>
      <c r="W17" s="27">
        <v>5</v>
      </c>
      <c r="X17" s="27">
        <v>13</v>
      </c>
      <c r="Y17" s="27">
        <v>61</v>
      </c>
      <c r="Z17" s="61">
        <f t="shared" si="3"/>
        <v>95</v>
      </c>
      <c r="AA17" s="60">
        <v>16</v>
      </c>
      <c r="AB17" s="27">
        <v>2</v>
      </c>
      <c r="AC17" s="27">
        <v>7</v>
      </c>
      <c r="AD17" s="27">
        <v>33</v>
      </c>
      <c r="AE17" s="61">
        <f t="shared" si="4"/>
        <v>58</v>
      </c>
    </row>
    <row r="18" spans="1:31" s="11" customFormat="1" ht="12.95" customHeight="1" x14ac:dyDescent="0.3">
      <c r="A18" s="45" t="s">
        <v>10</v>
      </c>
      <c r="B18" s="58">
        <f>+B17</f>
        <v>207</v>
      </c>
      <c r="C18" s="19">
        <f>SUM(C17)</f>
        <v>3</v>
      </c>
      <c r="D18" s="19">
        <f>+D17</f>
        <v>7</v>
      </c>
      <c r="E18" s="19">
        <f>+E17</f>
        <v>52</v>
      </c>
      <c r="F18" s="79">
        <f t="shared" si="0"/>
        <v>269</v>
      </c>
      <c r="G18" s="58">
        <f>+G17</f>
        <v>7</v>
      </c>
      <c r="H18" s="19">
        <f>SUM(H17)</f>
        <v>5</v>
      </c>
      <c r="I18" s="19">
        <f>+I17</f>
        <v>4</v>
      </c>
      <c r="J18" s="19">
        <f>+J17</f>
        <v>39</v>
      </c>
      <c r="K18" s="62">
        <f t="shared" si="1"/>
        <v>55</v>
      </c>
      <c r="L18" s="58">
        <f>+L17</f>
        <v>7</v>
      </c>
      <c r="M18" s="19">
        <f>SUM(M17)</f>
        <v>3</v>
      </c>
      <c r="N18" s="19">
        <f>+N17</f>
        <v>1</v>
      </c>
      <c r="O18" s="19">
        <f>+O17</f>
        <v>14</v>
      </c>
      <c r="P18" s="62">
        <f t="shared" si="2"/>
        <v>25</v>
      </c>
      <c r="Q18" s="58">
        <f>+Q17</f>
        <v>11</v>
      </c>
      <c r="R18" s="19">
        <f>SUM(R17)</f>
        <v>3</v>
      </c>
      <c r="S18" s="19">
        <f>+S17</f>
        <v>3</v>
      </c>
      <c r="T18" s="19">
        <f>+T17</f>
        <v>32</v>
      </c>
      <c r="U18" s="62">
        <f t="shared" si="6"/>
        <v>49</v>
      </c>
      <c r="V18" s="58">
        <f>+V17</f>
        <v>16</v>
      </c>
      <c r="W18" s="19">
        <f>SUM(W17)</f>
        <v>5</v>
      </c>
      <c r="X18" s="19">
        <f>+X17</f>
        <v>13</v>
      </c>
      <c r="Y18" s="19">
        <f>+Y17</f>
        <v>61</v>
      </c>
      <c r="Z18" s="62">
        <f t="shared" si="3"/>
        <v>95</v>
      </c>
      <c r="AA18" s="58">
        <f>+AA17</f>
        <v>16</v>
      </c>
      <c r="AB18" s="19">
        <f>SUM(AB17)</f>
        <v>2</v>
      </c>
      <c r="AC18" s="19">
        <f>+AC17</f>
        <v>7</v>
      </c>
      <c r="AD18" s="19">
        <f>+AD17</f>
        <v>33</v>
      </c>
      <c r="AE18" s="62">
        <f t="shared" si="4"/>
        <v>58</v>
      </c>
    </row>
    <row r="19" spans="1:31" s="11" customFormat="1" ht="12.95" customHeight="1" x14ac:dyDescent="0.3">
      <c r="A19" s="42" t="s">
        <v>11</v>
      </c>
      <c r="B19" s="53">
        <v>39</v>
      </c>
      <c r="C19" s="8">
        <v>5</v>
      </c>
      <c r="D19" s="8">
        <v>31</v>
      </c>
      <c r="E19" s="8">
        <v>750</v>
      </c>
      <c r="F19" s="76">
        <f t="shared" si="0"/>
        <v>825</v>
      </c>
      <c r="G19" s="53">
        <v>37</v>
      </c>
      <c r="H19" s="8">
        <v>13</v>
      </c>
      <c r="I19" s="8">
        <v>25</v>
      </c>
      <c r="J19" s="8">
        <v>663</v>
      </c>
      <c r="K19" s="63">
        <f t="shared" si="1"/>
        <v>738</v>
      </c>
      <c r="L19" s="53">
        <v>47</v>
      </c>
      <c r="M19" s="8">
        <v>8</v>
      </c>
      <c r="N19" s="8">
        <v>15</v>
      </c>
      <c r="O19" s="8">
        <v>585</v>
      </c>
      <c r="P19" s="63">
        <f t="shared" si="2"/>
        <v>655</v>
      </c>
      <c r="Q19" s="53">
        <v>62</v>
      </c>
      <c r="R19" s="8">
        <v>16</v>
      </c>
      <c r="S19" s="8">
        <v>34</v>
      </c>
      <c r="T19" s="8">
        <v>707</v>
      </c>
      <c r="U19" s="63">
        <f t="shared" si="6"/>
        <v>819</v>
      </c>
      <c r="V19" s="53">
        <v>59</v>
      </c>
      <c r="W19" s="8">
        <v>16</v>
      </c>
      <c r="X19" s="8">
        <v>36</v>
      </c>
      <c r="Y19" s="8">
        <v>669</v>
      </c>
      <c r="Z19" s="63">
        <f t="shared" si="3"/>
        <v>780</v>
      </c>
      <c r="AA19" s="53">
        <v>51</v>
      </c>
      <c r="AB19" s="8">
        <v>6</v>
      </c>
      <c r="AC19" s="8">
        <v>35</v>
      </c>
      <c r="AD19" s="8">
        <v>735</v>
      </c>
      <c r="AE19" s="63">
        <f t="shared" si="4"/>
        <v>827</v>
      </c>
    </row>
    <row r="20" spans="1:31" s="11" customFormat="1" ht="12.95" customHeight="1" x14ac:dyDescent="0.3">
      <c r="A20" s="43" t="s">
        <v>12</v>
      </c>
      <c r="B20" s="55">
        <v>51</v>
      </c>
      <c r="C20" s="9">
        <v>8</v>
      </c>
      <c r="D20" s="9">
        <v>34</v>
      </c>
      <c r="E20" s="9">
        <v>711</v>
      </c>
      <c r="F20" s="77">
        <f t="shared" si="0"/>
        <v>804</v>
      </c>
      <c r="G20" s="55">
        <v>51</v>
      </c>
      <c r="H20" s="9">
        <v>21</v>
      </c>
      <c r="I20" s="9">
        <v>33</v>
      </c>
      <c r="J20" s="9">
        <v>602</v>
      </c>
      <c r="K20" s="54">
        <f t="shared" si="1"/>
        <v>707</v>
      </c>
      <c r="L20" s="55">
        <v>79</v>
      </c>
      <c r="M20" s="9">
        <v>11</v>
      </c>
      <c r="N20" s="9">
        <v>29</v>
      </c>
      <c r="O20" s="9">
        <v>514</v>
      </c>
      <c r="P20" s="54">
        <f t="shared" si="2"/>
        <v>633</v>
      </c>
      <c r="Q20" s="55">
        <v>88</v>
      </c>
      <c r="R20" s="9">
        <v>18</v>
      </c>
      <c r="S20" s="9">
        <v>25</v>
      </c>
      <c r="T20" s="9">
        <v>618</v>
      </c>
      <c r="U20" s="54">
        <f t="shared" si="6"/>
        <v>749</v>
      </c>
      <c r="V20" s="55">
        <v>117</v>
      </c>
      <c r="W20" s="9">
        <v>12</v>
      </c>
      <c r="X20" s="9">
        <v>45</v>
      </c>
      <c r="Y20" s="9">
        <v>636</v>
      </c>
      <c r="Z20" s="54">
        <f t="shared" si="3"/>
        <v>810</v>
      </c>
      <c r="AA20" s="55">
        <v>49</v>
      </c>
      <c r="AB20" s="9">
        <v>12</v>
      </c>
      <c r="AC20" s="9">
        <v>52</v>
      </c>
      <c r="AD20" s="9">
        <v>607</v>
      </c>
      <c r="AE20" s="54">
        <f t="shared" si="4"/>
        <v>720</v>
      </c>
    </row>
    <row r="21" spans="1:31" s="11" customFormat="1" ht="12.95" customHeight="1" x14ac:dyDescent="0.3">
      <c r="A21" s="43" t="s">
        <v>13</v>
      </c>
      <c r="B21" s="55">
        <v>25</v>
      </c>
      <c r="C21" s="9">
        <v>4</v>
      </c>
      <c r="D21" s="9">
        <v>10</v>
      </c>
      <c r="E21" s="9">
        <v>129</v>
      </c>
      <c r="F21" s="77">
        <f t="shared" si="0"/>
        <v>168</v>
      </c>
      <c r="G21" s="55">
        <v>42</v>
      </c>
      <c r="H21" s="9">
        <v>1</v>
      </c>
      <c r="I21" s="9">
        <v>10</v>
      </c>
      <c r="J21" s="9">
        <v>126</v>
      </c>
      <c r="K21" s="54">
        <f t="shared" si="1"/>
        <v>179</v>
      </c>
      <c r="L21" s="55">
        <v>23</v>
      </c>
      <c r="M21" s="9">
        <v>3</v>
      </c>
      <c r="N21" s="9">
        <v>9</v>
      </c>
      <c r="O21" s="9">
        <v>89</v>
      </c>
      <c r="P21" s="54">
        <f t="shared" si="2"/>
        <v>124</v>
      </c>
      <c r="Q21" s="55">
        <v>31</v>
      </c>
      <c r="R21" s="9">
        <v>7</v>
      </c>
      <c r="S21" s="9">
        <v>11</v>
      </c>
      <c r="T21" s="9">
        <v>142</v>
      </c>
      <c r="U21" s="54">
        <f t="shared" si="6"/>
        <v>191</v>
      </c>
      <c r="V21" s="55">
        <v>21</v>
      </c>
      <c r="W21" s="9">
        <v>4</v>
      </c>
      <c r="X21" s="9">
        <v>19</v>
      </c>
      <c r="Y21" s="9">
        <v>120</v>
      </c>
      <c r="Z21" s="54">
        <f t="shared" si="3"/>
        <v>164</v>
      </c>
      <c r="AA21" s="55">
        <v>13</v>
      </c>
      <c r="AB21" s="9">
        <v>1</v>
      </c>
      <c r="AC21" s="9">
        <v>13</v>
      </c>
      <c r="AD21" s="9">
        <v>114</v>
      </c>
      <c r="AE21" s="54">
        <f t="shared" si="4"/>
        <v>141</v>
      </c>
    </row>
    <row r="22" spans="1:31" s="11" customFormat="1" ht="12.95" customHeight="1" x14ac:dyDescent="0.3">
      <c r="A22" s="43" t="s">
        <v>14</v>
      </c>
      <c r="B22" s="55">
        <v>10</v>
      </c>
      <c r="C22" s="9">
        <v>0</v>
      </c>
      <c r="D22" s="9">
        <v>10</v>
      </c>
      <c r="E22" s="9">
        <v>160</v>
      </c>
      <c r="F22" s="77">
        <f t="shared" si="0"/>
        <v>180</v>
      </c>
      <c r="G22" s="55">
        <v>24</v>
      </c>
      <c r="H22" s="9">
        <v>4</v>
      </c>
      <c r="I22" s="9">
        <v>3</v>
      </c>
      <c r="J22" s="9">
        <v>153</v>
      </c>
      <c r="K22" s="54">
        <f t="shared" si="1"/>
        <v>184</v>
      </c>
      <c r="L22" s="55">
        <v>10</v>
      </c>
      <c r="M22" s="9">
        <v>6</v>
      </c>
      <c r="N22" s="9">
        <v>2</v>
      </c>
      <c r="O22" s="9">
        <v>143</v>
      </c>
      <c r="P22" s="54">
        <f t="shared" si="2"/>
        <v>161</v>
      </c>
      <c r="Q22" s="55">
        <v>23</v>
      </c>
      <c r="R22" s="9">
        <v>10</v>
      </c>
      <c r="S22" s="9">
        <v>5</v>
      </c>
      <c r="T22" s="9">
        <v>85</v>
      </c>
      <c r="U22" s="54">
        <f t="shared" si="6"/>
        <v>123</v>
      </c>
      <c r="V22" s="55">
        <v>14</v>
      </c>
      <c r="W22" s="9">
        <v>9</v>
      </c>
      <c r="X22" s="9">
        <v>19</v>
      </c>
      <c r="Y22" s="9">
        <v>126</v>
      </c>
      <c r="Z22" s="54">
        <f t="shared" si="3"/>
        <v>168</v>
      </c>
      <c r="AA22" s="55">
        <v>36</v>
      </c>
      <c r="AB22" s="9">
        <v>7</v>
      </c>
      <c r="AC22" s="9">
        <v>5</v>
      </c>
      <c r="AD22" s="9">
        <v>139</v>
      </c>
      <c r="AE22" s="54">
        <f t="shared" si="4"/>
        <v>187</v>
      </c>
    </row>
    <row r="23" spans="1:31" s="11" customFormat="1" ht="12.95" customHeight="1" x14ac:dyDescent="0.3">
      <c r="A23" s="43" t="s">
        <v>15</v>
      </c>
      <c r="B23" s="55">
        <v>9</v>
      </c>
      <c r="C23" s="9">
        <v>3</v>
      </c>
      <c r="D23" s="9">
        <v>6</v>
      </c>
      <c r="E23" s="9">
        <v>99</v>
      </c>
      <c r="F23" s="77">
        <f t="shared" si="0"/>
        <v>117</v>
      </c>
      <c r="G23" s="55">
        <v>8</v>
      </c>
      <c r="H23" s="9">
        <v>1</v>
      </c>
      <c r="I23" s="9">
        <v>14</v>
      </c>
      <c r="J23" s="9">
        <v>128</v>
      </c>
      <c r="K23" s="54">
        <f t="shared" si="1"/>
        <v>151</v>
      </c>
      <c r="L23" s="55">
        <v>12</v>
      </c>
      <c r="M23" s="9">
        <v>3</v>
      </c>
      <c r="N23" s="9">
        <v>5</v>
      </c>
      <c r="O23" s="9">
        <v>85</v>
      </c>
      <c r="P23" s="54">
        <f t="shared" si="2"/>
        <v>105</v>
      </c>
      <c r="Q23" s="55">
        <v>12</v>
      </c>
      <c r="R23" s="9">
        <v>4</v>
      </c>
      <c r="S23" s="9">
        <v>7</v>
      </c>
      <c r="T23" s="9">
        <v>107</v>
      </c>
      <c r="U23" s="54">
        <f t="shared" si="6"/>
        <v>130</v>
      </c>
      <c r="V23" s="55">
        <v>15</v>
      </c>
      <c r="W23" s="9">
        <v>2</v>
      </c>
      <c r="X23" s="9">
        <v>7</v>
      </c>
      <c r="Y23" s="9">
        <v>124</v>
      </c>
      <c r="Z23" s="54">
        <f t="shared" si="3"/>
        <v>148</v>
      </c>
      <c r="AA23" s="55">
        <v>10</v>
      </c>
      <c r="AB23" s="9">
        <v>2</v>
      </c>
      <c r="AC23" s="9">
        <v>5</v>
      </c>
      <c r="AD23" s="9">
        <v>108</v>
      </c>
      <c r="AE23" s="54">
        <f t="shared" si="4"/>
        <v>125</v>
      </c>
    </row>
    <row r="24" spans="1:31" s="11" customFormat="1" ht="12.95" customHeight="1" x14ac:dyDescent="0.3">
      <c r="A24" s="43" t="s">
        <v>16</v>
      </c>
      <c r="B24" s="55">
        <v>2</v>
      </c>
      <c r="C24" s="9">
        <v>1</v>
      </c>
      <c r="D24" s="9">
        <v>1</v>
      </c>
      <c r="E24" s="9">
        <v>49</v>
      </c>
      <c r="F24" s="77">
        <f t="shared" si="0"/>
        <v>53</v>
      </c>
      <c r="G24" s="55">
        <v>3</v>
      </c>
      <c r="H24" s="9">
        <v>1</v>
      </c>
      <c r="I24" s="9">
        <v>0</v>
      </c>
      <c r="J24" s="9">
        <v>70</v>
      </c>
      <c r="K24" s="54">
        <f t="shared" si="1"/>
        <v>74</v>
      </c>
      <c r="L24" s="55">
        <v>6</v>
      </c>
      <c r="M24" s="9">
        <v>1</v>
      </c>
      <c r="N24" s="9">
        <v>2</v>
      </c>
      <c r="O24" s="9">
        <v>44</v>
      </c>
      <c r="P24" s="54">
        <f t="shared" si="2"/>
        <v>53</v>
      </c>
      <c r="Q24" s="55">
        <v>4</v>
      </c>
      <c r="R24" s="9" t="s">
        <v>158</v>
      </c>
      <c r="S24" s="9">
        <v>8</v>
      </c>
      <c r="T24" s="9">
        <v>83</v>
      </c>
      <c r="U24" s="54">
        <f t="shared" si="6"/>
        <v>95</v>
      </c>
      <c r="V24" s="55">
        <v>7</v>
      </c>
      <c r="W24" s="9">
        <v>0</v>
      </c>
      <c r="X24" s="9">
        <v>3</v>
      </c>
      <c r="Y24" s="9">
        <v>77</v>
      </c>
      <c r="Z24" s="54">
        <f t="shared" si="3"/>
        <v>87</v>
      </c>
      <c r="AA24" s="55">
        <v>5</v>
      </c>
      <c r="AB24" s="9">
        <v>3</v>
      </c>
      <c r="AC24" s="9">
        <v>1</v>
      </c>
      <c r="AD24" s="9">
        <v>93</v>
      </c>
      <c r="AE24" s="54">
        <f t="shared" si="4"/>
        <v>102</v>
      </c>
    </row>
    <row r="25" spans="1:31" s="11" customFormat="1" ht="12.95" customHeight="1" x14ac:dyDescent="0.3">
      <c r="A25" s="43" t="s">
        <v>17</v>
      </c>
      <c r="B25" s="55">
        <v>10</v>
      </c>
      <c r="C25" s="9">
        <v>6</v>
      </c>
      <c r="D25" s="9">
        <v>8</v>
      </c>
      <c r="E25" s="9">
        <v>225</v>
      </c>
      <c r="F25" s="77">
        <f t="shared" si="0"/>
        <v>249</v>
      </c>
      <c r="G25" s="55">
        <v>23</v>
      </c>
      <c r="H25" s="9">
        <v>4</v>
      </c>
      <c r="I25" s="9">
        <v>15</v>
      </c>
      <c r="J25" s="9">
        <v>306</v>
      </c>
      <c r="K25" s="54">
        <f t="shared" si="1"/>
        <v>348</v>
      </c>
      <c r="L25" s="55">
        <v>27</v>
      </c>
      <c r="M25" s="9">
        <v>4</v>
      </c>
      <c r="N25" s="9">
        <v>13</v>
      </c>
      <c r="O25" s="9">
        <v>333</v>
      </c>
      <c r="P25" s="54">
        <f t="shared" si="2"/>
        <v>377</v>
      </c>
      <c r="Q25" s="55">
        <v>33</v>
      </c>
      <c r="R25" s="9">
        <v>3</v>
      </c>
      <c r="S25" s="9">
        <v>28</v>
      </c>
      <c r="T25" s="9">
        <v>321</v>
      </c>
      <c r="U25" s="54">
        <f t="shared" si="6"/>
        <v>385</v>
      </c>
      <c r="V25" s="55">
        <v>20</v>
      </c>
      <c r="W25" s="9">
        <v>9</v>
      </c>
      <c r="X25" s="9">
        <v>32</v>
      </c>
      <c r="Y25" s="9">
        <v>413</v>
      </c>
      <c r="Z25" s="54">
        <f t="shared" si="3"/>
        <v>474</v>
      </c>
      <c r="AA25" s="55">
        <v>16</v>
      </c>
      <c r="AB25" s="9">
        <v>2</v>
      </c>
      <c r="AC25" s="9">
        <v>8</v>
      </c>
      <c r="AD25" s="9">
        <v>358</v>
      </c>
      <c r="AE25" s="54">
        <f t="shared" si="4"/>
        <v>384</v>
      </c>
    </row>
    <row r="26" spans="1:31" s="11" customFormat="1" ht="12.95" customHeight="1" x14ac:dyDescent="0.3">
      <c r="A26" s="43" t="s">
        <v>18</v>
      </c>
      <c r="B26" s="55">
        <v>146</v>
      </c>
      <c r="C26" s="9">
        <v>14</v>
      </c>
      <c r="D26" s="9">
        <v>51</v>
      </c>
      <c r="E26" s="9">
        <v>928</v>
      </c>
      <c r="F26" s="77">
        <f t="shared" si="0"/>
        <v>1139</v>
      </c>
      <c r="G26" s="55">
        <v>138</v>
      </c>
      <c r="H26" s="9">
        <v>18</v>
      </c>
      <c r="I26" s="9">
        <v>53</v>
      </c>
      <c r="J26" s="9">
        <v>984</v>
      </c>
      <c r="K26" s="54">
        <f t="shared" si="1"/>
        <v>1193</v>
      </c>
      <c r="L26" s="55">
        <v>157</v>
      </c>
      <c r="M26" s="9">
        <v>29</v>
      </c>
      <c r="N26" s="9">
        <v>59</v>
      </c>
      <c r="O26" s="9">
        <v>631</v>
      </c>
      <c r="P26" s="54">
        <f t="shared" si="2"/>
        <v>876</v>
      </c>
      <c r="Q26" s="55">
        <v>120</v>
      </c>
      <c r="R26" s="9">
        <v>32</v>
      </c>
      <c r="S26" s="9">
        <v>66</v>
      </c>
      <c r="T26" s="9">
        <v>719</v>
      </c>
      <c r="U26" s="54">
        <f t="shared" si="6"/>
        <v>937</v>
      </c>
      <c r="V26" s="55">
        <v>123</v>
      </c>
      <c r="W26" s="9">
        <v>28</v>
      </c>
      <c r="X26" s="9">
        <v>90</v>
      </c>
      <c r="Y26" s="9">
        <v>745</v>
      </c>
      <c r="Z26" s="54">
        <f t="shared" si="3"/>
        <v>986</v>
      </c>
      <c r="AA26" s="55">
        <v>110</v>
      </c>
      <c r="AB26" s="9">
        <v>40</v>
      </c>
      <c r="AC26" s="9">
        <v>124</v>
      </c>
      <c r="AD26" s="9">
        <v>677</v>
      </c>
      <c r="AE26" s="54">
        <f t="shared" si="4"/>
        <v>951</v>
      </c>
    </row>
    <row r="27" spans="1:31" s="11" customFormat="1" ht="12.95" customHeight="1" x14ac:dyDescent="0.3">
      <c r="A27" s="43" t="s">
        <v>123</v>
      </c>
      <c r="B27" s="55">
        <v>110</v>
      </c>
      <c r="C27" s="9">
        <v>2</v>
      </c>
      <c r="D27" s="9">
        <v>24</v>
      </c>
      <c r="E27" s="9">
        <v>245</v>
      </c>
      <c r="F27" s="77">
        <f t="shared" si="0"/>
        <v>381</v>
      </c>
      <c r="G27" s="55">
        <v>58</v>
      </c>
      <c r="H27" s="9">
        <v>5</v>
      </c>
      <c r="I27" s="9">
        <v>11</v>
      </c>
      <c r="J27" s="9">
        <v>185</v>
      </c>
      <c r="K27" s="54">
        <f t="shared" si="1"/>
        <v>259</v>
      </c>
      <c r="L27" s="55">
        <v>32</v>
      </c>
      <c r="M27" s="9">
        <v>9</v>
      </c>
      <c r="N27" s="9">
        <v>22</v>
      </c>
      <c r="O27" s="9">
        <v>132</v>
      </c>
      <c r="P27" s="54">
        <f t="shared" si="2"/>
        <v>195</v>
      </c>
      <c r="Q27" s="55">
        <v>75</v>
      </c>
      <c r="R27" s="9">
        <v>7</v>
      </c>
      <c r="S27" s="9">
        <v>36</v>
      </c>
      <c r="T27" s="9">
        <v>226</v>
      </c>
      <c r="U27" s="54">
        <f t="shared" si="6"/>
        <v>344</v>
      </c>
      <c r="V27" s="55">
        <v>31</v>
      </c>
      <c r="W27" s="9">
        <v>7</v>
      </c>
      <c r="X27" s="9">
        <v>31</v>
      </c>
      <c r="Y27" s="9">
        <v>203</v>
      </c>
      <c r="Z27" s="54">
        <f t="shared" si="3"/>
        <v>272</v>
      </c>
      <c r="AA27" s="55">
        <v>44</v>
      </c>
      <c r="AB27" s="9">
        <v>6</v>
      </c>
      <c r="AC27" s="9">
        <v>24</v>
      </c>
      <c r="AD27" s="9">
        <v>236</v>
      </c>
      <c r="AE27" s="54">
        <f t="shared" si="4"/>
        <v>310</v>
      </c>
    </row>
    <row r="28" spans="1:31" s="11" customFormat="1" ht="12.95" customHeight="1" x14ac:dyDescent="0.3">
      <c r="A28" s="43" t="s">
        <v>19</v>
      </c>
      <c r="B28" s="55">
        <v>16</v>
      </c>
      <c r="C28" s="9">
        <v>1</v>
      </c>
      <c r="D28" s="9">
        <v>3</v>
      </c>
      <c r="E28" s="9">
        <v>122</v>
      </c>
      <c r="F28" s="77">
        <f t="shared" si="0"/>
        <v>142</v>
      </c>
      <c r="G28" s="55">
        <v>19</v>
      </c>
      <c r="H28" s="9">
        <v>1</v>
      </c>
      <c r="I28" s="9">
        <v>8</v>
      </c>
      <c r="J28" s="9">
        <v>115</v>
      </c>
      <c r="K28" s="54">
        <f t="shared" si="1"/>
        <v>143</v>
      </c>
      <c r="L28" s="55">
        <v>12</v>
      </c>
      <c r="M28" s="9">
        <v>3</v>
      </c>
      <c r="N28" s="9">
        <v>5</v>
      </c>
      <c r="O28" s="9">
        <v>85</v>
      </c>
      <c r="P28" s="54">
        <f t="shared" si="2"/>
        <v>105</v>
      </c>
      <c r="Q28" s="55">
        <v>14</v>
      </c>
      <c r="R28" s="9">
        <v>4</v>
      </c>
      <c r="S28" s="9">
        <v>4</v>
      </c>
      <c r="T28" s="9">
        <v>192</v>
      </c>
      <c r="U28" s="54">
        <f t="shared" si="6"/>
        <v>214</v>
      </c>
      <c r="V28" s="55">
        <v>11</v>
      </c>
      <c r="W28" s="9">
        <v>5</v>
      </c>
      <c r="X28" s="9">
        <v>10</v>
      </c>
      <c r="Y28" s="9">
        <v>151</v>
      </c>
      <c r="Z28" s="54">
        <f t="shared" si="3"/>
        <v>177</v>
      </c>
      <c r="AA28" s="55">
        <v>17</v>
      </c>
      <c r="AB28" s="9">
        <v>2</v>
      </c>
      <c r="AC28" s="9">
        <v>5</v>
      </c>
      <c r="AD28" s="9">
        <v>183</v>
      </c>
      <c r="AE28" s="54">
        <f t="shared" si="4"/>
        <v>207</v>
      </c>
    </row>
    <row r="29" spans="1:31" s="11" customFormat="1" ht="12.95" customHeight="1" x14ac:dyDescent="0.3">
      <c r="A29" s="43" t="s">
        <v>20</v>
      </c>
      <c r="B29" s="55">
        <v>11</v>
      </c>
      <c r="C29" s="9">
        <v>0</v>
      </c>
      <c r="D29" s="9">
        <v>6</v>
      </c>
      <c r="E29" s="9">
        <v>109</v>
      </c>
      <c r="F29" s="77">
        <f t="shared" si="0"/>
        <v>126</v>
      </c>
      <c r="G29" s="55">
        <v>11</v>
      </c>
      <c r="H29" s="9">
        <v>3</v>
      </c>
      <c r="I29" s="9">
        <v>4</v>
      </c>
      <c r="J29" s="9">
        <v>97</v>
      </c>
      <c r="K29" s="54">
        <f t="shared" si="1"/>
        <v>115</v>
      </c>
      <c r="L29" s="55">
        <v>12</v>
      </c>
      <c r="M29" s="9">
        <v>1</v>
      </c>
      <c r="N29" s="9">
        <v>5</v>
      </c>
      <c r="O29" s="9">
        <v>82</v>
      </c>
      <c r="P29" s="54">
        <f t="shared" si="2"/>
        <v>100</v>
      </c>
      <c r="Q29" s="55">
        <v>13</v>
      </c>
      <c r="R29" s="9">
        <v>2</v>
      </c>
      <c r="S29" s="9">
        <v>3</v>
      </c>
      <c r="T29" s="9">
        <v>68</v>
      </c>
      <c r="U29" s="54">
        <f t="shared" si="6"/>
        <v>86</v>
      </c>
      <c r="V29" s="55">
        <v>9</v>
      </c>
      <c r="W29" s="9">
        <v>0</v>
      </c>
      <c r="X29" s="9">
        <v>5</v>
      </c>
      <c r="Y29" s="9">
        <v>82</v>
      </c>
      <c r="Z29" s="54">
        <f t="shared" si="3"/>
        <v>96</v>
      </c>
      <c r="AA29" s="55">
        <v>9</v>
      </c>
      <c r="AB29" s="9">
        <v>2</v>
      </c>
      <c r="AC29" s="9">
        <v>3</v>
      </c>
      <c r="AD29" s="9">
        <v>109</v>
      </c>
      <c r="AE29" s="54">
        <f t="shared" si="4"/>
        <v>123</v>
      </c>
    </row>
    <row r="30" spans="1:31" s="11" customFormat="1" ht="12.95" customHeight="1" x14ac:dyDescent="0.3">
      <c r="A30" s="44" t="s">
        <v>21</v>
      </c>
      <c r="B30" s="56">
        <v>22</v>
      </c>
      <c r="C30" s="16">
        <v>3</v>
      </c>
      <c r="D30" s="16">
        <v>19</v>
      </c>
      <c r="E30" s="16">
        <v>149</v>
      </c>
      <c r="F30" s="78">
        <f t="shared" si="0"/>
        <v>193</v>
      </c>
      <c r="G30" s="56">
        <v>59</v>
      </c>
      <c r="H30" s="16">
        <v>1</v>
      </c>
      <c r="I30" s="16">
        <v>20</v>
      </c>
      <c r="J30" s="16">
        <v>215</v>
      </c>
      <c r="K30" s="57">
        <f t="shared" si="1"/>
        <v>295</v>
      </c>
      <c r="L30" s="56">
        <v>25</v>
      </c>
      <c r="M30" s="16">
        <v>9</v>
      </c>
      <c r="N30" s="16">
        <v>19</v>
      </c>
      <c r="O30" s="16">
        <v>117</v>
      </c>
      <c r="P30" s="57">
        <f t="shared" si="2"/>
        <v>170</v>
      </c>
      <c r="Q30" s="56">
        <v>75</v>
      </c>
      <c r="R30" s="16">
        <v>9</v>
      </c>
      <c r="S30" s="16">
        <v>50</v>
      </c>
      <c r="T30" s="16">
        <v>269</v>
      </c>
      <c r="U30" s="57">
        <f t="shared" si="6"/>
        <v>403</v>
      </c>
      <c r="V30" s="56">
        <v>112</v>
      </c>
      <c r="W30" s="16">
        <v>5</v>
      </c>
      <c r="X30" s="16">
        <v>68</v>
      </c>
      <c r="Y30" s="16">
        <v>306</v>
      </c>
      <c r="Z30" s="57">
        <f t="shared" si="3"/>
        <v>491</v>
      </c>
      <c r="AA30" s="56">
        <v>61</v>
      </c>
      <c r="AB30" s="16">
        <v>8</v>
      </c>
      <c r="AC30" s="16">
        <v>62</v>
      </c>
      <c r="AD30" s="16">
        <v>251</v>
      </c>
      <c r="AE30" s="57">
        <f t="shared" si="4"/>
        <v>382</v>
      </c>
    </row>
    <row r="31" spans="1:31" s="11" customFormat="1" ht="12.95" customHeight="1" x14ac:dyDescent="0.3">
      <c r="A31" s="45" t="s">
        <v>22</v>
      </c>
      <c r="B31" s="58">
        <f>SUM(B19:B30)</f>
        <v>451</v>
      </c>
      <c r="C31" s="19">
        <f>SUM(C19:C30)</f>
        <v>47</v>
      </c>
      <c r="D31" s="19">
        <f>SUM(D19:D30)</f>
        <v>203</v>
      </c>
      <c r="E31" s="19">
        <f>SUM(E19:E30)</f>
        <v>3676</v>
      </c>
      <c r="F31" s="79">
        <f t="shared" si="0"/>
        <v>4377</v>
      </c>
      <c r="G31" s="58">
        <f>SUM(G19:G30)</f>
        <v>473</v>
      </c>
      <c r="H31" s="19">
        <f>SUM(H19:H30)</f>
        <v>73</v>
      </c>
      <c r="I31" s="19">
        <f>SUM(I19:I30)</f>
        <v>196</v>
      </c>
      <c r="J31" s="19">
        <f>SUM(J19:J30)</f>
        <v>3644</v>
      </c>
      <c r="K31" s="59">
        <f t="shared" si="1"/>
        <v>4386</v>
      </c>
      <c r="L31" s="58">
        <f>SUM(L19:L30)</f>
        <v>442</v>
      </c>
      <c r="M31" s="19">
        <f>SUM(M19:M30)</f>
        <v>87</v>
      </c>
      <c r="N31" s="19">
        <f>SUM(N19:N30)</f>
        <v>185</v>
      </c>
      <c r="O31" s="19">
        <f>SUM(O19:O30)</f>
        <v>2840</v>
      </c>
      <c r="P31" s="59">
        <f t="shared" si="2"/>
        <v>3554</v>
      </c>
      <c r="Q31" s="58">
        <f>SUM(Q19:Q30)</f>
        <v>550</v>
      </c>
      <c r="R31" s="19">
        <f>SUM(R19:R30)</f>
        <v>112</v>
      </c>
      <c r="S31" s="19">
        <f>SUM(S19:S30)</f>
        <v>277</v>
      </c>
      <c r="T31" s="19">
        <f>SUM(T19:T30)</f>
        <v>3537</v>
      </c>
      <c r="U31" s="59">
        <f t="shared" si="6"/>
        <v>4476</v>
      </c>
      <c r="V31" s="58">
        <f>SUM(V19:V30)</f>
        <v>539</v>
      </c>
      <c r="W31" s="19">
        <f>SUM(W19:W30)</f>
        <v>97</v>
      </c>
      <c r="X31" s="19">
        <f>SUM(X19:X30)</f>
        <v>365</v>
      </c>
      <c r="Y31" s="19">
        <f>SUM(Y19:Y30)</f>
        <v>3652</v>
      </c>
      <c r="Z31" s="59">
        <f t="shared" si="3"/>
        <v>4653</v>
      </c>
      <c r="AA31" s="58">
        <f>SUM(AA19:AA30)</f>
        <v>421</v>
      </c>
      <c r="AB31" s="19">
        <f>SUM(AB19:AB30)</f>
        <v>91</v>
      </c>
      <c r="AC31" s="19">
        <f>SUM(AC19:AC30)</f>
        <v>337</v>
      </c>
      <c r="AD31" s="19">
        <f>SUM(AD19:AD30)</f>
        <v>3610</v>
      </c>
      <c r="AE31" s="59">
        <f t="shared" si="4"/>
        <v>4459</v>
      </c>
    </row>
    <row r="32" spans="1:31" s="11" customFormat="1" ht="12.95" customHeight="1" x14ac:dyDescent="0.3">
      <c r="A32" s="42" t="s">
        <v>23</v>
      </c>
      <c r="B32" s="53">
        <v>42</v>
      </c>
      <c r="C32" s="8">
        <v>10</v>
      </c>
      <c r="D32" s="8">
        <v>19</v>
      </c>
      <c r="E32" s="8">
        <v>314</v>
      </c>
      <c r="F32" s="76">
        <f t="shared" si="0"/>
        <v>385</v>
      </c>
      <c r="G32" s="53">
        <v>52</v>
      </c>
      <c r="H32" s="8">
        <v>22</v>
      </c>
      <c r="I32" s="8">
        <v>15</v>
      </c>
      <c r="J32" s="8">
        <v>252</v>
      </c>
      <c r="K32" s="64">
        <f t="shared" si="1"/>
        <v>341</v>
      </c>
      <c r="L32" s="53">
        <v>19</v>
      </c>
      <c r="M32" s="8">
        <v>8</v>
      </c>
      <c r="N32" s="8">
        <v>7</v>
      </c>
      <c r="O32" s="8">
        <v>191</v>
      </c>
      <c r="P32" s="64">
        <f t="shared" si="2"/>
        <v>225</v>
      </c>
      <c r="Q32" s="53">
        <v>26</v>
      </c>
      <c r="R32" s="8">
        <v>10</v>
      </c>
      <c r="S32" s="8">
        <v>12</v>
      </c>
      <c r="T32" s="8">
        <v>191</v>
      </c>
      <c r="U32" s="64">
        <f t="shared" si="6"/>
        <v>239</v>
      </c>
      <c r="V32" s="53">
        <v>18</v>
      </c>
      <c r="W32" s="8">
        <v>13</v>
      </c>
      <c r="X32" s="8">
        <v>18</v>
      </c>
      <c r="Y32" s="8">
        <v>218</v>
      </c>
      <c r="Z32" s="64">
        <f t="shared" si="3"/>
        <v>267</v>
      </c>
      <c r="AA32" s="53">
        <v>17</v>
      </c>
      <c r="AB32" s="8">
        <v>18</v>
      </c>
      <c r="AC32" s="8">
        <v>8</v>
      </c>
      <c r="AD32" s="8">
        <v>242</v>
      </c>
      <c r="AE32" s="64">
        <f t="shared" si="4"/>
        <v>285</v>
      </c>
    </row>
    <row r="33" spans="1:31" s="11" customFormat="1" ht="12.95" customHeight="1" x14ac:dyDescent="0.3">
      <c r="A33" s="43" t="s">
        <v>24</v>
      </c>
      <c r="B33" s="55">
        <v>8</v>
      </c>
      <c r="C33" s="9">
        <v>1</v>
      </c>
      <c r="D33" s="9">
        <v>2</v>
      </c>
      <c r="E33" s="9">
        <v>32</v>
      </c>
      <c r="F33" s="77">
        <f t="shared" si="0"/>
        <v>43</v>
      </c>
      <c r="G33" s="55">
        <v>2</v>
      </c>
      <c r="H33" s="9">
        <v>0</v>
      </c>
      <c r="I33" s="9">
        <v>1</v>
      </c>
      <c r="J33" s="9">
        <v>32</v>
      </c>
      <c r="K33" s="65">
        <f t="shared" si="1"/>
        <v>35</v>
      </c>
      <c r="L33" s="55">
        <v>2</v>
      </c>
      <c r="M33" s="9">
        <v>2</v>
      </c>
      <c r="N33" s="9">
        <v>2</v>
      </c>
      <c r="O33" s="9">
        <v>25</v>
      </c>
      <c r="P33" s="65">
        <f t="shared" si="2"/>
        <v>31</v>
      </c>
      <c r="Q33" s="55">
        <v>2</v>
      </c>
      <c r="R33" s="9">
        <v>2</v>
      </c>
      <c r="S33" s="9">
        <v>1</v>
      </c>
      <c r="T33" s="9">
        <v>23</v>
      </c>
      <c r="U33" s="65">
        <f t="shared" si="6"/>
        <v>28</v>
      </c>
      <c r="V33" s="55">
        <v>4</v>
      </c>
      <c r="W33" s="9">
        <v>1</v>
      </c>
      <c r="X33" s="9">
        <v>1</v>
      </c>
      <c r="Y33" s="9">
        <v>23</v>
      </c>
      <c r="Z33" s="65">
        <f t="shared" si="3"/>
        <v>29</v>
      </c>
      <c r="AA33" s="55">
        <v>4</v>
      </c>
      <c r="AB33" s="9">
        <v>1</v>
      </c>
      <c r="AC33" s="9">
        <v>3</v>
      </c>
      <c r="AD33" s="9">
        <v>31</v>
      </c>
      <c r="AE33" s="65">
        <f t="shared" si="4"/>
        <v>39</v>
      </c>
    </row>
    <row r="34" spans="1:31" s="11" customFormat="1" ht="12.95" customHeight="1" x14ac:dyDescent="0.3">
      <c r="A34" s="43" t="s">
        <v>25</v>
      </c>
      <c r="B34" s="55">
        <v>4</v>
      </c>
      <c r="C34" s="9">
        <v>0</v>
      </c>
      <c r="D34" s="9">
        <v>2</v>
      </c>
      <c r="E34" s="9">
        <v>61</v>
      </c>
      <c r="F34" s="77">
        <f t="shared" si="0"/>
        <v>67</v>
      </c>
      <c r="G34" s="55">
        <v>3</v>
      </c>
      <c r="H34" s="9">
        <v>0</v>
      </c>
      <c r="I34" s="9">
        <v>0</v>
      </c>
      <c r="J34" s="9">
        <v>79</v>
      </c>
      <c r="K34" s="65">
        <f t="shared" si="1"/>
        <v>82</v>
      </c>
      <c r="L34" s="55">
        <v>2</v>
      </c>
      <c r="M34" s="9">
        <v>0</v>
      </c>
      <c r="N34" s="9">
        <v>0</v>
      </c>
      <c r="O34" s="9">
        <v>39</v>
      </c>
      <c r="P34" s="65">
        <f t="shared" si="2"/>
        <v>41</v>
      </c>
      <c r="Q34" s="55">
        <v>5</v>
      </c>
      <c r="R34" s="9" t="s">
        <v>158</v>
      </c>
      <c r="S34" s="9">
        <v>3</v>
      </c>
      <c r="T34" s="9">
        <v>67</v>
      </c>
      <c r="U34" s="65">
        <f t="shared" si="6"/>
        <v>75</v>
      </c>
      <c r="V34" s="55">
        <v>5</v>
      </c>
      <c r="W34" s="9">
        <v>2</v>
      </c>
      <c r="X34" s="9">
        <v>3</v>
      </c>
      <c r="Y34" s="9">
        <v>41</v>
      </c>
      <c r="Z34" s="65">
        <f t="shared" si="3"/>
        <v>51</v>
      </c>
      <c r="AA34" s="55">
        <v>19</v>
      </c>
      <c r="AB34" s="9">
        <v>0</v>
      </c>
      <c r="AC34" s="9">
        <v>6</v>
      </c>
      <c r="AD34" s="9">
        <v>45</v>
      </c>
      <c r="AE34" s="65">
        <f t="shared" si="4"/>
        <v>70</v>
      </c>
    </row>
    <row r="35" spans="1:31" s="11" customFormat="1" ht="12.95" customHeight="1" x14ac:dyDescent="0.3">
      <c r="A35" s="44" t="s">
        <v>26</v>
      </c>
      <c r="B35" s="56">
        <v>13</v>
      </c>
      <c r="C35" s="16">
        <v>1</v>
      </c>
      <c r="D35" s="16">
        <v>0</v>
      </c>
      <c r="E35" s="16">
        <v>68</v>
      </c>
      <c r="F35" s="78">
        <f t="shared" si="0"/>
        <v>82</v>
      </c>
      <c r="G35" s="56">
        <v>7</v>
      </c>
      <c r="H35" s="16">
        <v>1</v>
      </c>
      <c r="I35" s="16">
        <v>1</v>
      </c>
      <c r="J35" s="16">
        <v>60</v>
      </c>
      <c r="K35" s="66">
        <f t="shared" si="1"/>
        <v>69</v>
      </c>
      <c r="L35" s="56">
        <v>8</v>
      </c>
      <c r="M35" s="16">
        <v>1</v>
      </c>
      <c r="N35" s="16">
        <v>2</v>
      </c>
      <c r="O35" s="16">
        <v>49</v>
      </c>
      <c r="P35" s="66">
        <f t="shared" si="2"/>
        <v>60</v>
      </c>
      <c r="Q35" s="56">
        <v>9</v>
      </c>
      <c r="R35" s="16">
        <v>1</v>
      </c>
      <c r="S35" s="16">
        <v>1</v>
      </c>
      <c r="T35" s="16">
        <v>70</v>
      </c>
      <c r="U35" s="66">
        <f t="shared" si="6"/>
        <v>81</v>
      </c>
      <c r="V35" s="56">
        <v>21</v>
      </c>
      <c r="W35" s="16">
        <v>0</v>
      </c>
      <c r="X35" s="16">
        <v>4</v>
      </c>
      <c r="Y35" s="16">
        <v>59</v>
      </c>
      <c r="Z35" s="66">
        <f t="shared" si="3"/>
        <v>84</v>
      </c>
      <c r="AA35" s="56">
        <v>16</v>
      </c>
      <c r="AB35" s="16">
        <v>1</v>
      </c>
      <c r="AC35" s="16">
        <v>2</v>
      </c>
      <c r="AD35" s="16">
        <v>59</v>
      </c>
      <c r="AE35" s="66">
        <f t="shared" si="4"/>
        <v>78</v>
      </c>
    </row>
    <row r="36" spans="1:31" s="11" customFormat="1" ht="12.95" customHeight="1" x14ac:dyDescent="0.3">
      <c r="A36" s="45" t="s">
        <v>27</v>
      </c>
      <c r="B36" s="58">
        <f>SUM(B32:B35)</f>
        <v>67</v>
      </c>
      <c r="C36" s="19">
        <f>SUM(C32:C35)</f>
        <v>12</v>
      </c>
      <c r="D36" s="19">
        <f>SUM(D32:D35)</f>
        <v>23</v>
      </c>
      <c r="E36" s="19">
        <f>SUM(E32:E35)</f>
        <v>475</v>
      </c>
      <c r="F36" s="79">
        <f t="shared" si="0"/>
        <v>577</v>
      </c>
      <c r="G36" s="58">
        <f>SUM(G32:G35)</f>
        <v>64</v>
      </c>
      <c r="H36" s="19">
        <f>SUM(H32:H35)</f>
        <v>23</v>
      </c>
      <c r="I36" s="19">
        <f>SUM(I32:I35)</f>
        <v>17</v>
      </c>
      <c r="J36" s="19">
        <f>SUM(J32:J35)</f>
        <v>423</v>
      </c>
      <c r="K36" s="62">
        <f t="shared" si="1"/>
        <v>527</v>
      </c>
      <c r="L36" s="58">
        <f>SUM(L32:L35)</f>
        <v>31</v>
      </c>
      <c r="M36" s="19">
        <f>SUM(M32:M35)</f>
        <v>11</v>
      </c>
      <c r="N36" s="19">
        <f>SUM(N32:N35)</f>
        <v>11</v>
      </c>
      <c r="O36" s="19">
        <f>SUM(O32:O35)</f>
        <v>304</v>
      </c>
      <c r="P36" s="62">
        <f t="shared" si="2"/>
        <v>357</v>
      </c>
      <c r="Q36" s="58">
        <f>SUM(Q32:Q35)</f>
        <v>42</v>
      </c>
      <c r="R36" s="19">
        <f>SUM(R32:R35)</f>
        <v>13</v>
      </c>
      <c r="S36" s="19">
        <f>SUM(S32:S35)</f>
        <v>17</v>
      </c>
      <c r="T36" s="19">
        <f>SUM(T32:T35)</f>
        <v>351</v>
      </c>
      <c r="U36" s="62">
        <f t="shared" si="6"/>
        <v>423</v>
      </c>
      <c r="V36" s="58">
        <f>SUM(V32:V35)</f>
        <v>48</v>
      </c>
      <c r="W36" s="19">
        <f>SUM(W32:W35)</f>
        <v>16</v>
      </c>
      <c r="X36" s="19">
        <f>SUM(X32:X35)</f>
        <v>26</v>
      </c>
      <c r="Y36" s="19">
        <f>SUM(Y32:Y35)</f>
        <v>341</v>
      </c>
      <c r="Z36" s="62">
        <f t="shared" si="3"/>
        <v>431</v>
      </c>
      <c r="AA36" s="58">
        <f>SUM(AA32:AA35)</f>
        <v>56</v>
      </c>
      <c r="AB36" s="19">
        <f>SUM(AB32:AB35)</f>
        <v>20</v>
      </c>
      <c r="AC36" s="19">
        <f>SUM(AC32:AC35)</f>
        <v>19</v>
      </c>
      <c r="AD36" s="19">
        <f>SUM(AD32:AD35)</f>
        <v>377</v>
      </c>
      <c r="AE36" s="62">
        <f t="shared" si="4"/>
        <v>472</v>
      </c>
    </row>
    <row r="37" spans="1:31" s="11" customFormat="1" ht="15" x14ac:dyDescent="0.3">
      <c r="A37" s="47" t="s">
        <v>152</v>
      </c>
      <c r="B37" s="58">
        <f>+B36+B31+B18+B16</f>
        <v>1023</v>
      </c>
      <c r="C37" s="19">
        <f>+C36+C31+C18+C16</f>
        <v>97</v>
      </c>
      <c r="D37" s="19">
        <f>+D36+D31+D18+D16</f>
        <v>406</v>
      </c>
      <c r="E37" s="19">
        <f>+E36+E31+E18+E16</f>
        <v>5867</v>
      </c>
      <c r="F37" s="79">
        <f t="shared" si="0"/>
        <v>7393</v>
      </c>
      <c r="G37" s="58">
        <f>+G36+G31+G18+G16</f>
        <v>826</v>
      </c>
      <c r="H37" s="19">
        <f>+H36+H31+H18+H16</f>
        <v>137</v>
      </c>
      <c r="I37" s="19">
        <f>+I36+I31+I18+I16</f>
        <v>399</v>
      </c>
      <c r="J37" s="19">
        <f>+J36+J31+J18+J16</f>
        <v>5810</v>
      </c>
      <c r="K37" s="62">
        <f>SUM(K16,K18,K31,K36)</f>
        <v>7172</v>
      </c>
      <c r="L37" s="58">
        <f>+L36+L31+L18+L16</f>
        <v>723</v>
      </c>
      <c r="M37" s="19">
        <f>+M36+M31+M18+M16</f>
        <v>145</v>
      </c>
      <c r="N37" s="19">
        <f>+N36+N31+N18+N16</f>
        <v>313</v>
      </c>
      <c r="O37" s="19">
        <f>+O36+O31+O18+O16</f>
        <v>4407</v>
      </c>
      <c r="P37" s="62">
        <f>SUM(P16,P18,P31,P36)</f>
        <v>5588</v>
      </c>
      <c r="Q37" s="58">
        <f>+Q36+Q31+Q18+Q16</f>
        <v>929</v>
      </c>
      <c r="R37" s="19">
        <f>+R36+R31+R18+R16</f>
        <v>171</v>
      </c>
      <c r="S37" s="19">
        <f>+S36+S31+S18+S16</f>
        <v>451</v>
      </c>
      <c r="T37" s="19">
        <f>+T36+T31+T18+T16</f>
        <v>5453</v>
      </c>
      <c r="U37" s="62">
        <f t="shared" si="6"/>
        <v>7004</v>
      </c>
      <c r="V37" s="58">
        <f>+V36+V31+V18+V16</f>
        <v>925</v>
      </c>
      <c r="W37" s="19">
        <f>+W36+W31+W18+W16</f>
        <v>155</v>
      </c>
      <c r="X37" s="19">
        <f>+X36+X31+X18+X16</f>
        <v>561</v>
      </c>
      <c r="Y37" s="19">
        <f>+Y36+Y31+Y18+Y16</f>
        <v>5651</v>
      </c>
      <c r="Z37" s="62">
        <f t="shared" si="3"/>
        <v>7292</v>
      </c>
      <c r="AA37" s="58">
        <f>+AA36+AA31+AA18+AA16</f>
        <v>777</v>
      </c>
      <c r="AB37" s="19">
        <f>+AB36+AB31+AB18+AB16</f>
        <v>148</v>
      </c>
      <c r="AC37" s="19">
        <f>+AC36+AC31+AC18+AC16</f>
        <v>475</v>
      </c>
      <c r="AD37" s="19">
        <f>+AD36+AD31+AD18+AD16</f>
        <v>5520</v>
      </c>
      <c r="AE37" s="62">
        <f t="shared" si="4"/>
        <v>6920</v>
      </c>
    </row>
    <row r="38" spans="1:31" s="11" customFormat="1" ht="12.95" customHeight="1" x14ac:dyDescent="0.3">
      <c r="A38" s="48" t="s">
        <v>28</v>
      </c>
      <c r="B38" s="67">
        <v>44</v>
      </c>
      <c r="C38" s="28">
        <v>6</v>
      </c>
      <c r="D38" s="28">
        <v>45</v>
      </c>
      <c r="E38" s="28">
        <v>812</v>
      </c>
      <c r="F38" s="81">
        <f t="shared" si="0"/>
        <v>907</v>
      </c>
      <c r="G38" s="67">
        <v>54</v>
      </c>
      <c r="H38" s="28">
        <v>5</v>
      </c>
      <c r="I38" s="28">
        <v>43</v>
      </c>
      <c r="J38" s="28">
        <v>733</v>
      </c>
      <c r="K38" s="68">
        <f t="shared" ref="K38:K73" si="7">SUM(G38:J38)</f>
        <v>835</v>
      </c>
      <c r="L38" s="67">
        <v>65</v>
      </c>
      <c r="M38" s="28">
        <v>8</v>
      </c>
      <c r="N38" s="28">
        <v>50</v>
      </c>
      <c r="O38" s="28">
        <v>536</v>
      </c>
      <c r="P38" s="68">
        <f t="shared" si="2"/>
        <v>659</v>
      </c>
      <c r="Q38" s="67">
        <v>62</v>
      </c>
      <c r="R38" s="28">
        <v>8</v>
      </c>
      <c r="S38" s="28">
        <v>54</v>
      </c>
      <c r="T38" s="28">
        <v>590</v>
      </c>
      <c r="U38" s="68">
        <f t="shared" si="6"/>
        <v>714</v>
      </c>
      <c r="V38" s="67">
        <v>38</v>
      </c>
      <c r="W38" s="28">
        <v>9</v>
      </c>
      <c r="X38" s="28">
        <v>56</v>
      </c>
      <c r="Y38" s="28">
        <v>622</v>
      </c>
      <c r="Z38" s="68">
        <f t="shared" si="3"/>
        <v>725</v>
      </c>
      <c r="AA38" s="67">
        <v>48</v>
      </c>
      <c r="AB38" s="28">
        <v>14</v>
      </c>
      <c r="AC38" s="28">
        <v>30</v>
      </c>
      <c r="AD38" s="28">
        <v>523</v>
      </c>
      <c r="AE38" s="68">
        <f t="shared" si="4"/>
        <v>615</v>
      </c>
    </row>
    <row r="39" spans="1:31" s="11" customFormat="1" ht="12.95" customHeight="1" x14ac:dyDescent="0.3">
      <c r="A39" s="44" t="s">
        <v>29</v>
      </c>
      <c r="B39" s="56">
        <v>57</v>
      </c>
      <c r="C39" s="16">
        <v>4</v>
      </c>
      <c r="D39" s="16">
        <v>30</v>
      </c>
      <c r="E39" s="16">
        <v>750</v>
      </c>
      <c r="F39" s="78">
        <f t="shared" si="0"/>
        <v>841</v>
      </c>
      <c r="G39" s="56">
        <v>196</v>
      </c>
      <c r="H39" s="16">
        <v>8</v>
      </c>
      <c r="I39" s="16">
        <v>53</v>
      </c>
      <c r="J39" s="16">
        <v>556</v>
      </c>
      <c r="K39" s="65">
        <f t="shared" si="7"/>
        <v>813</v>
      </c>
      <c r="L39" s="56">
        <v>98</v>
      </c>
      <c r="M39" s="16">
        <v>42</v>
      </c>
      <c r="N39" s="16">
        <v>35</v>
      </c>
      <c r="O39" s="16">
        <v>430</v>
      </c>
      <c r="P39" s="65">
        <f t="shared" si="2"/>
        <v>605</v>
      </c>
      <c r="Q39" s="56">
        <v>62</v>
      </c>
      <c r="R39" s="16">
        <v>20</v>
      </c>
      <c r="S39" s="16">
        <v>18</v>
      </c>
      <c r="T39" s="16">
        <v>563</v>
      </c>
      <c r="U39" s="65">
        <f t="shared" si="6"/>
        <v>663</v>
      </c>
      <c r="V39" s="56">
        <v>95</v>
      </c>
      <c r="W39" s="16">
        <v>7</v>
      </c>
      <c r="X39" s="16">
        <v>23</v>
      </c>
      <c r="Y39" s="16">
        <v>598</v>
      </c>
      <c r="Z39" s="65">
        <f t="shared" si="3"/>
        <v>723</v>
      </c>
      <c r="AA39" s="56">
        <v>255</v>
      </c>
      <c r="AB39" s="16">
        <v>16</v>
      </c>
      <c r="AC39" s="16">
        <v>22</v>
      </c>
      <c r="AD39" s="16">
        <v>518</v>
      </c>
      <c r="AE39" s="65">
        <f t="shared" si="4"/>
        <v>811</v>
      </c>
    </row>
    <row r="40" spans="1:31" s="11" customFormat="1" ht="12.95" customHeight="1" x14ac:dyDescent="0.3">
      <c r="A40" s="45" t="s">
        <v>30</v>
      </c>
      <c r="B40" s="58">
        <f>SUM(B38:B39)</f>
        <v>101</v>
      </c>
      <c r="C40" s="19">
        <f>SUM(C38:C39)</f>
        <v>10</v>
      </c>
      <c r="D40" s="19">
        <f>SUM(D38:D39)</f>
        <v>75</v>
      </c>
      <c r="E40" s="19">
        <f>SUM(E38:E39)</f>
        <v>1562</v>
      </c>
      <c r="F40" s="79">
        <f t="shared" si="0"/>
        <v>1748</v>
      </c>
      <c r="G40" s="58">
        <f>SUM(G38:G39)</f>
        <v>250</v>
      </c>
      <c r="H40" s="19">
        <f>SUM(H38:H39)</f>
        <v>13</v>
      </c>
      <c r="I40" s="19">
        <f>SUM(I38:I39)</f>
        <v>96</v>
      </c>
      <c r="J40" s="19">
        <f>SUM(J38:J39)</f>
        <v>1289</v>
      </c>
      <c r="K40" s="62">
        <f t="shared" si="7"/>
        <v>1648</v>
      </c>
      <c r="L40" s="58">
        <f>SUM(L38:L39)</f>
        <v>163</v>
      </c>
      <c r="M40" s="19">
        <f>SUM(M38:M39)</f>
        <v>50</v>
      </c>
      <c r="N40" s="19">
        <f>SUM(N38:N39)</f>
        <v>85</v>
      </c>
      <c r="O40" s="19">
        <f>SUM(O38:O39)</f>
        <v>966</v>
      </c>
      <c r="P40" s="62">
        <f t="shared" si="2"/>
        <v>1264</v>
      </c>
      <c r="Q40" s="58">
        <f>SUM(Q38:Q39)</f>
        <v>124</v>
      </c>
      <c r="R40" s="19">
        <f>SUM(R38:R39)</f>
        <v>28</v>
      </c>
      <c r="S40" s="19">
        <f>SUM(S38:S39)</f>
        <v>72</v>
      </c>
      <c r="T40" s="19">
        <f>SUM(T38:T39)</f>
        <v>1153</v>
      </c>
      <c r="U40" s="62">
        <f t="shared" si="6"/>
        <v>1377</v>
      </c>
      <c r="V40" s="58">
        <f>SUM(V38:V39)</f>
        <v>133</v>
      </c>
      <c r="W40" s="19">
        <f>SUM(W38:W39)</f>
        <v>16</v>
      </c>
      <c r="X40" s="19">
        <f>SUM(X38:X39)</f>
        <v>79</v>
      </c>
      <c r="Y40" s="19">
        <f>SUM(Y38:Y39)</f>
        <v>1220</v>
      </c>
      <c r="Z40" s="62">
        <f t="shared" si="3"/>
        <v>1448</v>
      </c>
      <c r="AA40" s="58">
        <f>SUM(AA38:AA39)</f>
        <v>303</v>
      </c>
      <c r="AB40" s="19">
        <f>SUM(AB38:AB39)</f>
        <v>30</v>
      </c>
      <c r="AC40" s="19">
        <f>SUM(AC38:AC39)</f>
        <v>52</v>
      </c>
      <c r="AD40" s="19">
        <f>SUM(AD38:AD39)</f>
        <v>1041</v>
      </c>
      <c r="AE40" s="62">
        <f t="shared" si="4"/>
        <v>1426</v>
      </c>
    </row>
    <row r="41" spans="1:31" s="11" customFormat="1" ht="12.95" customHeight="1" x14ac:dyDescent="0.3">
      <c r="A41" s="42" t="s">
        <v>31</v>
      </c>
      <c r="B41" s="53">
        <v>6</v>
      </c>
      <c r="C41" s="8">
        <v>1</v>
      </c>
      <c r="D41" s="8">
        <v>3</v>
      </c>
      <c r="E41" s="8">
        <v>74</v>
      </c>
      <c r="F41" s="76">
        <f t="shared" si="0"/>
        <v>84</v>
      </c>
      <c r="G41" s="53">
        <v>9</v>
      </c>
      <c r="H41" s="8">
        <v>4</v>
      </c>
      <c r="I41" s="8">
        <v>4</v>
      </c>
      <c r="J41" s="8">
        <v>59</v>
      </c>
      <c r="K41" s="64">
        <f t="shared" si="7"/>
        <v>76</v>
      </c>
      <c r="L41" s="53">
        <v>5</v>
      </c>
      <c r="M41" s="8">
        <v>3</v>
      </c>
      <c r="N41" s="8">
        <v>3</v>
      </c>
      <c r="O41" s="8">
        <v>53</v>
      </c>
      <c r="P41" s="64">
        <f t="shared" si="2"/>
        <v>64</v>
      </c>
      <c r="Q41" s="53">
        <v>9</v>
      </c>
      <c r="R41" s="8">
        <v>3</v>
      </c>
      <c r="S41" s="8">
        <v>9</v>
      </c>
      <c r="T41" s="8">
        <v>62</v>
      </c>
      <c r="U41" s="64">
        <f t="shared" si="6"/>
        <v>83</v>
      </c>
      <c r="V41" s="53">
        <v>7</v>
      </c>
      <c r="W41" s="8">
        <v>3</v>
      </c>
      <c r="X41" s="8">
        <v>2</v>
      </c>
      <c r="Y41" s="8">
        <v>66</v>
      </c>
      <c r="Z41" s="64">
        <f t="shared" si="3"/>
        <v>78</v>
      </c>
      <c r="AA41" s="53">
        <v>9</v>
      </c>
      <c r="AB41" s="8">
        <v>2</v>
      </c>
      <c r="AC41" s="8">
        <v>9</v>
      </c>
      <c r="AD41" s="8">
        <v>56</v>
      </c>
      <c r="AE41" s="64">
        <f t="shared" si="4"/>
        <v>76</v>
      </c>
    </row>
    <row r="42" spans="1:31" s="11" customFormat="1" ht="12.95" customHeight="1" x14ac:dyDescent="0.3">
      <c r="A42" s="43" t="s">
        <v>32</v>
      </c>
      <c r="B42" s="55">
        <v>25</v>
      </c>
      <c r="C42" s="9">
        <v>4</v>
      </c>
      <c r="D42" s="9">
        <v>15</v>
      </c>
      <c r="E42" s="9">
        <v>532</v>
      </c>
      <c r="F42" s="77">
        <f t="shared" si="0"/>
        <v>576</v>
      </c>
      <c r="G42" s="55">
        <v>37</v>
      </c>
      <c r="H42" s="9">
        <v>6</v>
      </c>
      <c r="I42" s="9">
        <v>27</v>
      </c>
      <c r="J42" s="9">
        <v>492</v>
      </c>
      <c r="K42" s="65">
        <f t="shared" si="7"/>
        <v>562</v>
      </c>
      <c r="L42" s="55">
        <v>36</v>
      </c>
      <c r="M42" s="9">
        <v>7</v>
      </c>
      <c r="N42" s="9">
        <v>18</v>
      </c>
      <c r="O42" s="9">
        <v>305</v>
      </c>
      <c r="P42" s="65">
        <f t="shared" si="2"/>
        <v>366</v>
      </c>
      <c r="Q42" s="55">
        <v>46</v>
      </c>
      <c r="R42" s="9">
        <v>20</v>
      </c>
      <c r="S42" s="9">
        <v>18</v>
      </c>
      <c r="T42" s="9">
        <v>433</v>
      </c>
      <c r="U42" s="65">
        <f t="shared" si="6"/>
        <v>517</v>
      </c>
      <c r="V42" s="55">
        <v>55</v>
      </c>
      <c r="W42" s="9">
        <v>8</v>
      </c>
      <c r="X42" s="9">
        <v>18</v>
      </c>
      <c r="Y42" s="9">
        <v>424</v>
      </c>
      <c r="Z42" s="65">
        <f t="shared" si="3"/>
        <v>505</v>
      </c>
      <c r="AA42" s="55">
        <v>59</v>
      </c>
      <c r="AB42" s="9">
        <v>7</v>
      </c>
      <c r="AC42" s="9">
        <v>38</v>
      </c>
      <c r="AD42" s="9">
        <v>464</v>
      </c>
      <c r="AE42" s="65">
        <f t="shared" si="4"/>
        <v>568</v>
      </c>
    </row>
    <row r="43" spans="1:31" s="11" customFormat="1" ht="12.95" customHeight="1" x14ac:dyDescent="0.3">
      <c r="A43" s="43" t="s">
        <v>33</v>
      </c>
      <c r="B43" s="55">
        <v>42</v>
      </c>
      <c r="C43" s="9">
        <v>1</v>
      </c>
      <c r="D43" s="9">
        <v>4</v>
      </c>
      <c r="E43" s="9">
        <v>94</v>
      </c>
      <c r="F43" s="77">
        <f t="shared" si="0"/>
        <v>141</v>
      </c>
      <c r="G43" s="55">
        <v>56</v>
      </c>
      <c r="H43" s="9">
        <v>2</v>
      </c>
      <c r="I43" s="9">
        <v>4</v>
      </c>
      <c r="J43" s="9">
        <v>110</v>
      </c>
      <c r="K43" s="65">
        <f t="shared" si="7"/>
        <v>172</v>
      </c>
      <c r="L43" s="55">
        <v>3</v>
      </c>
      <c r="M43" s="9">
        <v>4</v>
      </c>
      <c r="N43" s="9">
        <v>5</v>
      </c>
      <c r="O43" s="9">
        <v>69</v>
      </c>
      <c r="P43" s="65">
        <f t="shared" si="2"/>
        <v>81</v>
      </c>
      <c r="Q43" s="55">
        <v>21</v>
      </c>
      <c r="R43" s="9">
        <v>3</v>
      </c>
      <c r="S43" s="9">
        <v>2</v>
      </c>
      <c r="T43" s="9">
        <v>113</v>
      </c>
      <c r="U43" s="65">
        <f t="shared" si="6"/>
        <v>139</v>
      </c>
      <c r="V43" s="55">
        <v>9</v>
      </c>
      <c r="W43" s="9">
        <v>2</v>
      </c>
      <c r="X43" s="9">
        <v>6</v>
      </c>
      <c r="Y43" s="9">
        <v>103</v>
      </c>
      <c r="Z43" s="65">
        <f t="shared" si="3"/>
        <v>120</v>
      </c>
      <c r="AA43" s="55">
        <v>14</v>
      </c>
      <c r="AB43" s="9">
        <v>3</v>
      </c>
      <c r="AC43" s="9">
        <v>6</v>
      </c>
      <c r="AD43" s="9">
        <v>99</v>
      </c>
      <c r="AE43" s="65">
        <f t="shared" si="4"/>
        <v>122</v>
      </c>
    </row>
    <row r="44" spans="1:31" s="11" customFormat="1" ht="12.95" customHeight="1" x14ac:dyDescent="0.3">
      <c r="A44" s="43" t="s">
        <v>34</v>
      </c>
      <c r="B44" s="55">
        <v>92</v>
      </c>
      <c r="C44" s="9">
        <v>1</v>
      </c>
      <c r="D44" s="9">
        <v>34</v>
      </c>
      <c r="E44" s="9">
        <v>468</v>
      </c>
      <c r="F44" s="77">
        <f t="shared" si="0"/>
        <v>595</v>
      </c>
      <c r="G44" s="55">
        <v>65</v>
      </c>
      <c r="H44" s="9">
        <v>10</v>
      </c>
      <c r="I44" s="9">
        <v>18</v>
      </c>
      <c r="J44" s="9">
        <v>437</v>
      </c>
      <c r="K44" s="65">
        <f t="shared" si="7"/>
        <v>530</v>
      </c>
      <c r="L44" s="55">
        <v>66</v>
      </c>
      <c r="M44" s="9">
        <v>8</v>
      </c>
      <c r="N44" s="9">
        <v>10</v>
      </c>
      <c r="O44" s="9">
        <v>291</v>
      </c>
      <c r="P44" s="65">
        <f t="shared" si="2"/>
        <v>375</v>
      </c>
      <c r="Q44" s="55">
        <v>58</v>
      </c>
      <c r="R44" s="9">
        <v>10</v>
      </c>
      <c r="S44" s="9">
        <v>25</v>
      </c>
      <c r="T44" s="9">
        <v>512</v>
      </c>
      <c r="U44" s="65">
        <f t="shared" si="6"/>
        <v>605</v>
      </c>
      <c r="V44" s="55">
        <v>38</v>
      </c>
      <c r="W44" s="9">
        <v>8</v>
      </c>
      <c r="X44" s="9">
        <v>17</v>
      </c>
      <c r="Y44" s="9">
        <v>532</v>
      </c>
      <c r="Z44" s="65">
        <f t="shared" si="3"/>
        <v>595</v>
      </c>
      <c r="AA44" s="55">
        <v>52</v>
      </c>
      <c r="AB44" s="9">
        <v>10</v>
      </c>
      <c r="AC44" s="9">
        <v>26</v>
      </c>
      <c r="AD44" s="9">
        <v>446</v>
      </c>
      <c r="AE44" s="65">
        <f t="shared" si="4"/>
        <v>534</v>
      </c>
    </row>
    <row r="45" spans="1:31" s="11" customFormat="1" ht="12.95" customHeight="1" x14ac:dyDescent="0.3">
      <c r="A45" s="43" t="s">
        <v>35</v>
      </c>
      <c r="B45" s="55">
        <v>34</v>
      </c>
      <c r="C45" s="9">
        <v>3</v>
      </c>
      <c r="D45" s="9">
        <v>17</v>
      </c>
      <c r="E45" s="9">
        <v>359</v>
      </c>
      <c r="F45" s="77">
        <f t="shared" si="0"/>
        <v>413</v>
      </c>
      <c r="G45" s="55">
        <v>37</v>
      </c>
      <c r="H45" s="9">
        <v>3</v>
      </c>
      <c r="I45" s="9">
        <v>19</v>
      </c>
      <c r="J45" s="9">
        <v>286</v>
      </c>
      <c r="K45" s="65">
        <f t="shared" si="7"/>
        <v>345</v>
      </c>
      <c r="L45" s="55">
        <v>22</v>
      </c>
      <c r="M45" s="9">
        <v>6</v>
      </c>
      <c r="N45" s="9">
        <v>16</v>
      </c>
      <c r="O45" s="9">
        <v>279</v>
      </c>
      <c r="P45" s="65">
        <f t="shared" si="2"/>
        <v>323</v>
      </c>
      <c r="Q45" s="55">
        <v>48</v>
      </c>
      <c r="R45" s="9">
        <v>4</v>
      </c>
      <c r="S45" s="9">
        <v>22</v>
      </c>
      <c r="T45" s="9">
        <v>276</v>
      </c>
      <c r="U45" s="65">
        <f t="shared" si="6"/>
        <v>350</v>
      </c>
      <c r="V45" s="55">
        <v>89</v>
      </c>
      <c r="W45" s="9">
        <v>9</v>
      </c>
      <c r="X45" s="9">
        <v>33</v>
      </c>
      <c r="Y45" s="9">
        <v>408</v>
      </c>
      <c r="Z45" s="65">
        <f t="shared" si="3"/>
        <v>539</v>
      </c>
      <c r="AA45" s="55">
        <v>53</v>
      </c>
      <c r="AB45" s="9">
        <v>7</v>
      </c>
      <c r="AC45" s="9">
        <v>24</v>
      </c>
      <c r="AD45" s="9">
        <v>337</v>
      </c>
      <c r="AE45" s="65">
        <f t="shared" si="4"/>
        <v>421</v>
      </c>
    </row>
    <row r="46" spans="1:31" s="11" customFormat="1" ht="12.95" customHeight="1" x14ac:dyDescent="0.3">
      <c r="A46" s="43" t="s">
        <v>36</v>
      </c>
      <c r="B46" s="55">
        <v>30</v>
      </c>
      <c r="C46" s="9">
        <v>2</v>
      </c>
      <c r="D46" s="9">
        <v>20</v>
      </c>
      <c r="E46" s="9">
        <v>554</v>
      </c>
      <c r="F46" s="77">
        <f t="shared" si="0"/>
        <v>606</v>
      </c>
      <c r="G46" s="55">
        <v>41</v>
      </c>
      <c r="H46" s="9">
        <v>10</v>
      </c>
      <c r="I46" s="9">
        <v>16</v>
      </c>
      <c r="J46" s="9">
        <v>551</v>
      </c>
      <c r="K46" s="65">
        <f t="shared" si="7"/>
        <v>618</v>
      </c>
      <c r="L46" s="55">
        <v>38</v>
      </c>
      <c r="M46" s="9">
        <v>8</v>
      </c>
      <c r="N46" s="9">
        <v>20</v>
      </c>
      <c r="O46" s="9">
        <v>376</v>
      </c>
      <c r="P46" s="65">
        <f t="shared" si="2"/>
        <v>442</v>
      </c>
      <c r="Q46" s="55">
        <v>49</v>
      </c>
      <c r="R46" s="9">
        <v>8</v>
      </c>
      <c r="S46" s="9">
        <v>20</v>
      </c>
      <c r="T46" s="9">
        <v>566</v>
      </c>
      <c r="U46" s="65">
        <f t="shared" si="6"/>
        <v>643</v>
      </c>
      <c r="V46" s="55">
        <v>51</v>
      </c>
      <c r="W46" s="9">
        <v>12</v>
      </c>
      <c r="X46" s="9">
        <v>24</v>
      </c>
      <c r="Y46" s="9">
        <v>525</v>
      </c>
      <c r="Z46" s="65">
        <f t="shared" si="3"/>
        <v>612</v>
      </c>
      <c r="AA46" s="55">
        <v>63</v>
      </c>
      <c r="AB46" s="9">
        <v>11</v>
      </c>
      <c r="AC46" s="9">
        <v>21</v>
      </c>
      <c r="AD46" s="9">
        <v>491</v>
      </c>
      <c r="AE46" s="65">
        <f t="shared" si="4"/>
        <v>586</v>
      </c>
    </row>
    <row r="47" spans="1:31" s="11" customFormat="1" ht="12.95" customHeight="1" x14ac:dyDescent="0.3">
      <c r="A47" s="44" t="s">
        <v>37</v>
      </c>
      <c r="B47" s="56">
        <v>38</v>
      </c>
      <c r="C47" s="16">
        <v>3</v>
      </c>
      <c r="D47" s="16">
        <v>18</v>
      </c>
      <c r="E47" s="16">
        <v>427</v>
      </c>
      <c r="F47" s="78">
        <f t="shared" si="0"/>
        <v>486</v>
      </c>
      <c r="G47" s="56">
        <v>30</v>
      </c>
      <c r="H47" s="16">
        <v>8</v>
      </c>
      <c r="I47" s="16">
        <v>10</v>
      </c>
      <c r="J47" s="16">
        <v>335</v>
      </c>
      <c r="K47" s="66">
        <f t="shared" si="7"/>
        <v>383</v>
      </c>
      <c r="L47" s="56">
        <v>45</v>
      </c>
      <c r="M47" s="16">
        <v>2</v>
      </c>
      <c r="N47" s="16">
        <v>98</v>
      </c>
      <c r="O47" s="16">
        <v>276</v>
      </c>
      <c r="P47" s="66">
        <f t="shared" si="2"/>
        <v>421</v>
      </c>
      <c r="Q47" s="56">
        <v>56</v>
      </c>
      <c r="R47" s="16">
        <v>16</v>
      </c>
      <c r="S47" s="16">
        <v>36</v>
      </c>
      <c r="T47" s="16">
        <v>343</v>
      </c>
      <c r="U47" s="66">
        <f t="shared" si="6"/>
        <v>451</v>
      </c>
      <c r="V47" s="56">
        <v>33</v>
      </c>
      <c r="W47" s="16">
        <v>6</v>
      </c>
      <c r="X47" s="16">
        <v>19</v>
      </c>
      <c r="Y47" s="16">
        <v>399</v>
      </c>
      <c r="Z47" s="66">
        <f t="shared" si="3"/>
        <v>457</v>
      </c>
      <c r="AA47" s="56">
        <v>47</v>
      </c>
      <c r="AB47" s="16">
        <v>16</v>
      </c>
      <c r="AC47" s="16">
        <v>29</v>
      </c>
      <c r="AD47" s="16">
        <v>347</v>
      </c>
      <c r="AE47" s="66">
        <f t="shared" si="4"/>
        <v>439</v>
      </c>
    </row>
    <row r="48" spans="1:31" ht="12.95" customHeight="1" x14ac:dyDescent="0.3">
      <c r="A48" s="49" t="s">
        <v>38</v>
      </c>
      <c r="B48" s="58">
        <f>SUM(B41:B47)</f>
        <v>267</v>
      </c>
      <c r="C48" s="19">
        <f>SUM(C41:C47)</f>
        <v>15</v>
      </c>
      <c r="D48" s="19">
        <f>SUM(D41:D47)</f>
        <v>111</v>
      </c>
      <c r="E48" s="19">
        <f>SUM(E41:E47)</f>
        <v>2508</v>
      </c>
      <c r="F48" s="79">
        <f t="shared" si="0"/>
        <v>2901</v>
      </c>
      <c r="G48" s="58">
        <f>SUM(G41:G47)</f>
        <v>275</v>
      </c>
      <c r="H48" s="19">
        <f>SUM(H41:H47)</f>
        <v>43</v>
      </c>
      <c r="I48" s="19">
        <f>SUM(I41:I47)</f>
        <v>98</v>
      </c>
      <c r="J48" s="19">
        <f>SUM(J41:J47)</f>
        <v>2270</v>
      </c>
      <c r="K48" s="62">
        <f t="shared" si="7"/>
        <v>2686</v>
      </c>
      <c r="L48" s="58">
        <f>SUM(L41:L47)</f>
        <v>215</v>
      </c>
      <c r="M48" s="19">
        <f>SUM(M41:M47)</f>
        <v>38</v>
      </c>
      <c r="N48" s="19">
        <f>SUM(N41:N47)</f>
        <v>170</v>
      </c>
      <c r="O48" s="19">
        <f>SUM(O41:O47)</f>
        <v>1649</v>
      </c>
      <c r="P48" s="62">
        <f t="shared" si="2"/>
        <v>2072</v>
      </c>
      <c r="Q48" s="58">
        <f>SUM(Q41:Q47)</f>
        <v>287</v>
      </c>
      <c r="R48" s="19">
        <f>SUM(R41:R47)</f>
        <v>64</v>
      </c>
      <c r="S48" s="19">
        <f>SUM(S41:S47)</f>
        <v>132</v>
      </c>
      <c r="T48" s="19">
        <f>SUM(T41:T47)</f>
        <v>2305</v>
      </c>
      <c r="U48" s="62">
        <f t="shared" si="6"/>
        <v>2788</v>
      </c>
      <c r="V48" s="58">
        <f>SUM(V41:V47)</f>
        <v>282</v>
      </c>
      <c r="W48" s="19">
        <f>SUM(W41:W47)</f>
        <v>48</v>
      </c>
      <c r="X48" s="19">
        <f>SUM(X41:X47)</f>
        <v>119</v>
      </c>
      <c r="Y48" s="19">
        <f>SUM(Y41:Y47)</f>
        <v>2457</v>
      </c>
      <c r="Z48" s="62">
        <f t="shared" si="3"/>
        <v>2906</v>
      </c>
      <c r="AA48" s="58">
        <f>SUM(AA41:AA47)</f>
        <v>297</v>
      </c>
      <c r="AB48" s="19">
        <f>SUM(AB41:AB47)</f>
        <v>56</v>
      </c>
      <c r="AC48" s="19">
        <f>SUM(AC41:AC47)</f>
        <v>153</v>
      </c>
      <c r="AD48" s="19">
        <f>SUM(AD41:AD47)</f>
        <v>2240</v>
      </c>
      <c r="AE48" s="62">
        <f t="shared" si="4"/>
        <v>2746</v>
      </c>
    </row>
    <row r="49" spans="1:31" s="11" customFormat="1" ht="12.95" customHeight="1" x14ac:dyDescent="0.3">
      <c r="A49" s="42" t="s">
        <v>39</v>
      </c>
      <c r="B49" s="53">
        <v>0</v>
      </c>
      <c r="C49" s="8">
        <v>0</v>
      </c>
      <c r="D49" s="8">
        <v>2</v>
      </c>
      <c r="E49" s="8">
        <v>71</v>
      </c>
      <c r="F49" s="76">
        <f t="shared" si="0"/>
        <v>73</v>
      </c>
      <c r="G49" s="53">
        <v>1</v>
      </c>
      <c r="H49" s="8">
        <v>0</v>
      </c>
      <c r="I49" s="8">
        <v>5</v>
      </c>
      <c r="J49" s="8">
        <v>31</v>
      </c>
      <c r="K49" s="64">
        <f t="shared" si="7"/>
        <v>37</v>
      </c>
      <c r="L49" s="53">
        <v>2</v>
      </c>
      <c r="M49" s="8">
        <v>0</v>
      </c>
      <c r="N49" s="8">
        <v>0</v>
      </c>
      <c r="O49" s="8">
        <v>25</v>
      </c>
      <c r="P49" s="64">
        <f t="shared" si="2"/>
        <v>27</v>
      </c>
      <c r="Q49" s="53">
        <v>2</v>
      </c>
      <c r="R49" s="8">
        <v>2</v>
      </c>
      <c r="S49" s="8">
        <v>2</v>
      </c>
      <c r="T49" s="8">
        <v>49</v>
      </c>
      <c r="U49" s="64">
        <f t="shared" si="6"/>
        <v>55</v>
      </c>
      <c r="V49" s="53">
        <v>7</v>
      </c>
      <c r="W49" s="8">
        <v>2</v>
      </c>
      <c r="X49" s="8">
        <v>2</v>
      </c>
      <c r="Y49" s="8">
        <v>74</v>
      </c>
      <c r="Z49" s="64">
        <f t="shared" si="3"/>
        <v>85</v>
      </c>
      <c r="AA49" s="53">
        <v>1</v>
      </c>
      <c r="AB49" s="8">
        <v>1</v>
      </c>
      <c r="AC49" s="8">
        <v>1</v>
      </c>
      <c r="AD49" s="8">
        <v>30</v>
      </c>
      <c r="AE49" s="64">
        <f t="shared" si="4"/>
        <v>33</v>
      </c>
    </row>
    <row r="50" spans="1:31" s="11" customFormat="1" ht="12.95" customHeight="1" x14ac:dyDescent="0.3">
      <c r="A50" s="43" t="s">
        <v>40</v>
      </c>
      <c r="B50" s="55">
        <v>15</v>
      </c>
      <c r="C50" s="9">
        <v>0</v>
      </c>
      <c r="D50" s="9">
        <v>6</v>
      </c>
      <c r="E50" s="9">
        <v>97</v>
      </c>
      <c r="F50" s="77">
        <f t="shared" si="0"/>
        <v>118</v>
      </c>
      <c r="G50" s="55">
        <v>12</v>
      </c>
      <c r="H50" s="9">
        <v>2</v>
      </c>
      <c r="I50" s="9">
        <v>8</v>
      </c>
      <c r="J50" s="9">
        <v>121</v>
      </c>
      <c r="K50" s="65">
        <f t="shared" si="7"/>
        <v>143</v>
      </c>
      <c r="L50" s="55">
        <v>14</v>
      </c>
      <c r="M50" s="9">
        <v>2</v>
      </c>
      <c r="N50" s="9">
        <v>11</v>
      </c>
      <c r="O50" s="9">
        <v>88</v>
      </c>
      <c r="P50" s="65">
        <f t="shared" si="2"/>
        <v>115</v>
      </c>
      <c r="Q50" s="55">
        <v>18</v>
      </c>
      <c r="R50" s="9">
        <v>2</v>
      </c>
      <c r="S50" s="9">
        <v>6</v>
      </c>
      <c r="T50" s="9">
        <v>104</v>
      </c>
      <c r="U50" s="65">
        <f t="shared" si="6"/>
        <v>130</v>
      </c>
      <c r="V50" s="55">
        <v>9</v>
      </c>
      <c r="W50" s="9">
        <v>5</v>
      </c>
      <c r="X50" s="9">
        <v>7</v>
      </c>
      <c r="Y50" s="9">
        <v>121</v>
      </c>
      <c r="Z50" s="65">
        <f t="shared" si="3"/>
        <v>142</v>
      </c>
      <c r="AA50" s="55">
        <v>19</v>
      </c>
      <c r="AB50" s="9">
        <v>4</v>
      </c>
      <c r="AC50" s="9">
        <v>13</v>
      </c>
      <c r="AD50" s="9">
        <v>127</v>
      </c>
      <c r="AE50" s="65">
        <f t="shared" si="4"/>
        <v>163</v>
      </c>
    </row>
    <row r="51" spans="1:31" s="11" customFormat="1" ht="12.95" customHeight="1" x14ac:dyDescent="0.3">
      <c r="A51" s="43" t="s">
        <v>41</v>
      </c>
      <c r="B51" s="55">
        <v>3</v>
      </c>
      <c r="C51" s="9">
        <v>2</v>
      </c>
      <c r="D51" s="9">
        <v>1</v>
      </c>
      <c r="E51" s="9">
        <v>123</v>
      </c>
      <c r="F51" s="77">
        <f t="shared" si="0"/>
        <v>129</v>
      </c>
      <c r="G51" s="55">
        <v>7</v>
      </c>
      <c r="H51" s="9">
        <v>1</v>
      </c>
      <c r="I51" s="9">
        <v>4</v>
      </c>
      <c r="J51" s="9">
        <v>56</v>
      </c>
      <c r="K51" s="65">
        <f t="shared" si="7"/>
        <v>68</v>
      </c>
      <c r="L51" s="55">
        <v>8</v>
      </c>
      <c r="M51" s="9">
        <v>2</v>
      </c>
      <c r="N51" s="9">
        <v>3</v>
      </c>
      <c r="O51" s="9">
        <v>67</v>
      </c>
      <c r="P51" s="65">
        <f t="shared" si="2"/>
        <v>80</v>
      </c>
      <c r="Q51" s="55">
        <v>18</v>
      </c>
      <c r="R51" s="9" t="s">
        <v>158</v>
      </c>
      <c r="S51" s="9">
        <v>2</v>
      </c>
      <c r="T51" s="9">
        <v>74</v>
      </c>
      <c r="U51" s="65">
        <f t="shared" si="6"/>
        <v>94</v>
      </c>
      <c r="V51" s="55">
        <v>24</v>
      </c>
      <c r="W51" s="9">
        <v>1</v>
      </c>
      <c r="X51" s="9">
        <v>3</v>
      </c>
      <c r="Y51" s="9">
        <v>53</v>
      </c>
      <c r="Z51" s="65">
        <f t="shared" si="3"/>
        <v>81</v>
      </c>
      <c r="AA51" s="55">
        <v>10</v>
      </c>
      <c r="AB51" s="9">
        <v>5</v>
      </c>
      <c r="AC51" s="9">
        <v>7</v>
      </c>
      <c r="AD51" s="9">
        <v>103</v>
      </c>
      <c r="AE51" s="65">
        <f t="shared" si="4"/>
        <v>125</v>
      </c>
    </row>
    <row r="52" spans="1:31" s="11" customFormat="1" ht="12.95" customHeight="1" x14ac:dyDescent="0.3">
      <c r="A52" s="44" t="s">
        <v>42</v>
      </c>
      <c r="B52" s="56">
        <v>18</v>
      </c>
      <c r="C52" s="16">
        <v>2</v>
      </c>
      <c r="D52" s="16">
        <v>3</v>
      </c>
      <c r="E52" s="16">
        <v>146</v>
      </c>
      <c r="F52" s="78">
        <f t="shared" si="0"/>
        <v>169</v>
      </c>
      <c r="G52" s="56">
        <v>23</v>
      </c>
      <c r="H52" s="16">
        <v>0</v>
      </c>
      <c r="I52" s="16">
        <v>8</v>
      </c>
      <c r="J52" s="16">
        <v>138</v>
      </c>
      <c r="K52" s="66">
        <f t="shared" si="7"/>
        <v>169</v>
      </c>
      <c r="L52" s="56">
        <v>19</v>
      </c>
      <c r="M52" s="16">
        <v>3</v>
      </c>
      <c r="N52" s="16">
        <v>3</v>
      </c>
      <c r="O52" s="16">
        <v>86</v>
      </c>
      <c r="P52" s="66">
        <f t="shared" si="2"/>
        <v>111</v>
      </c>
      <c r="Q52" s="56">
        <v>23</v>
      </c>
      <c r="R52" s="16">
        <v>6</v>
      </c>
      <c r="S52" s="16">
        <v>7</v>
      </c>
      <c r="T52" s="16">
        <v>146</v>
      </c>
      <c r="U52" s="66">
        <f t="shared" si="6"/>
        <v>182</v>
      </c>
      <c r="V52" s="56">
        <v>14</v>
      </c>
      <c r="W52" s="16">
        <v>10</v>
      </c>
      <c r="X52" s="16">
        <v>13</v>
      </c>
      <c r="Y52" s="16">
        <v>156</v>
      </c>
      <c r="Z52" s="66">
        <f t="shared" si="3"/>
        <v>193</v>
      </c>
      <c r="AA52" s="56">
        <v>6</v>
      </c>
      <c r="AB52" s="16">
        <v>11</v>
      </c>
      <c r="AC52" s="16">
        <v>18</v>
      </c>
      <c r="AD52" s="16">
        <v>188</v>
      </c>
      <c r="AE52" s="66">
        <f t="shared" si="4"/>
        <v>223</v>
      </c>
    </row>
    <row r="53" spans="1:31" s="11" customFormat="1" ht="12.95" customHeight="1" x14ac:dyDescent="0.3">
      <c r="A53" s="45" t="s">
        <v>43</v>
      </c>
      <c r="B53" s="58">
        <f>SUM(B49:B52)</f>
        <v>36</v>
      </c>
      <c r="C53" s="19">
        <f>SUM(C49:C52)</f>
        <v>4</v>
      </c>
      <c r="D53" s="19">
        <f>SUM(D49:D52)</f>
        <v>12</v>
      </c>
      <c r="E53" s="19">
        <f>SUM(E49:E52)</f>
        <v>437</v>
      </c>
      <c r="F53" s="79">
        <f t="shared" si="0"/>
        <v>489</v>
      </c>
      <c r="G53" s="58">
        <f>SUM(G49:G52)</f>
        <v>43</v>
      </c>
      <c r="H53" s="19">
        <f>SUM(H49:H52)</f>
        <v>3</v>
      </c>
      <c r="I53" s="19">
        <f>SUM(I49:I52)</f>
        <v>25</v>
      </c>
      <c r="J53" s="19">
        <f>SUM(J49:J52)</f>
        <v>346</v>
      </c>
      <c r="K53" s="62">
        <f t="shared" si="7"/>
        <v>417</v>
      </c>
      <c r="L53" s="58">
        <f>SUM(L49:L52)</f>
        <v>43</v>
      </c>
      <c r="M53" s="19">
        <f>SUM(M49:M52)</f>
        <v>7</v>
      </c>
      <c r="N53" s="19">
        <f>SUM(N49:N52)</f>
        <v>17</v>
      </c>
      <c r="O53" s="19">
        <f>SUM(O49:O52)</f>
        <v>266</v>
      </c>
      <c r="P53" s="62">
        <f t="shared" si="2"/>
        <v>333</v>
      </c>
      <c r="Q53" s="58">
        <f>SUM(Q49:Q52)</f>
        <v>61</v>
      </c>
      <c r="R53" s="19">
        <f>SUM(R49:R52)</f>
        <v>10</v>
      </c>
      <c r="S53" s="19">
        <f>SUM(S49:S52)</f>
        <v>17</v>
      </c>
      <c r="T53" s="19">
        <f>SUM(T49:T52)</f>
        <v>373</v>
      </c>
      <c r="U53" s="62">
        <f t="shared" si="6"/>
        <v>461</v>
      </c>
      <c r="V53" s="58">
        <f>SUM(V49:V52)</f>
        <v>54</v>
      </c>
      <c r="W53" s="19">
        <f>SUM(W49:W52)</f>
        <v>18</v>
      </c>
      <c r="X53" s="19">
        <f>SUM(X49:X52)</f>
        <v>25</v>
      </c>
      <c r="Y53" s="19">
        <f>SUM(Y49:Y52)</f>
        <v>404</v>
      </c>
      <c r="Z53" s="62">
        <f t="shared" si="3"/>
        <v>501</v>
      </c>
      <c r="AA53" s="58">
        <f>SUM(AA49:AA52)</f>
        <v>36</v>
      </c>
      <c r="AB53" s="19">
        <f>SUM(AB49:AB52)</f>
        <v>21</v>
      </c>
      <c r="AC53" s="19">
        <f>SUM(AC49:AC52)</f>
        <v>39</v>
      </c>
      <c r="AD53" s="19">
        <f>SUM(AD49:AD52)</f>
        <v>448</v>
      </c>
      <c r="AE53" s="62">
        <f t="shared" si="4"/>
        <v>544</v>
      </c>
    </row>
    <row r="54" spans="1:31" s="11" customFormat="1" ht="12.95" customHeight="1" x14ac:dyDescent="0.3">
      <c r="A54" s="42" t="s">
        <v>44</v>
      </c>
      <c r="B54" s="53">
        <v>26</v>
      </c>
      <c r="C54" s="8">
        <v>5</v>
      </c>
      <c r="D54" s="8">
        <v>16</v>
      </c>
      <c r="E54" s="8">
        <v>221</v>
      </c>
      <c r="F54" s="76">
        <f t="shared" si="0"/>
        <v>268</v>
      </c>
      <c r="G54" s="53">
        <v>21</v>
      </c>
      <c r="H54" s="8">
        <v>5</v>
      </c>
      <c r="I54" s="8">
        <v>15</v>
      </c>
      <c r="J54" s="8">
        <v>221</v>
      </c>
      <c r="K54" s="63">
        <f t="shared" si="7"/>
        <v>262</v>
      </c>
      <c r="L54" s="53">
        <v>30</v>
      </c>
      <c r="M54" s="8">
        <v>10</v>
      </c>
      <c r="N54" s="8">
        <v>5</v>
      </c>
      <c r="O54" s="8">
        <v>173</v>
      </c>
      <c r="P54" s="63">
        <f t="shared" si="2"/>
        <v>218</v>
      </c>
      <c r="Q54" s="53">
        <v>99</v>
      </c>
      <c r="R54" s="8">
        <v>18</v>
      </c>
      <c r="S54" s="8">
        <v>37</v>
      </c>
      <c r="T54" s="8">
        <v>211</v>
      </c>
      <c r="U54" s="63">
        <f t="shared" si="6"/>
        <v>365</v>
      </c>
      <c r="V54" s="53">
        <v>92</v>
      </c>
      <c r="W54" s="8">
        <v>15</v>
      </c>
      <c r="X54" s="8">
        <v>29</v>
      </c>
      <c r="Y54" s="8">
        <v>240</v>
      </c>
      <c r="Z54" s="63">
        <f t="shared" si="3"/>
        <v>376</v>
      </c>
      <c r="AA54" s="53">
        <v>46</v>
      </c>
      <c r="AB54" s="8">
        <v>11</v>
      </c>
      <c r="AC54" s="8">
        <v>19</v>
      </c>
      <c r="AD54" s="8">
        <v>210</v>
      </c>
      <c r="AE54" s="63">
        <f t="shared" si="4"/>
        <v>286</v>
      </c>
    </row>
    <row r="55" spans="1:31" s="11" customFormat="1" ht="12.95" customHeight="1" x14ac:dyDescent="0.3">
      <c r="A55" s="43" t="s">
        <v>45</v>
      </c>
      <c r="B55" s="55">
        <v>13</v>
      </c>
      <c r="C55" s="9">
        <v>0</v>
      </c>
      <c r="D55" s="9">
        <v>1</v>
      </c>
      <c r="E55" s="9">
        <v>107</v>
      </c>
      <c r="F55" s="77">
        <f t="shared" si="0"/>
        <v>121</v>
      </c>
      <c r="G55" s="55">
        <v>18</v>
      </c>
      <c r="H55" s="9">
        <v>1</v>
      </c>
      <c r="I55" s="9">
        <v>4</v>
      </c>
      <c r="J55" s="9">
        <v>74</v>
      </c>
      <c r="K55" s="54">
        <f t="shared" si="7"/>
        <v>97</v>
      </c>
      <c r="L55" s="55">
        <v>16</v>
      </c>
      <c r="M55" s="9">
        <v>3</v>
      </c>
      <c r="N55" s="9">
        <v>12</v>
      </c>
      <c r="O55" s="9">
        <v>67</v>
      </c>
      <c r="P55" s="54">
        <f t="shared" si="2"/>
        <v>98</v>
      </c>
      <c r="Q55" s="55">
        <v>12</v>
      </c>
      <c r="R55" s="9">
        <v>1</v>
      </c>
      <c r="S55" s="9">
        <v>5</v>
      </c>
      <c r="T55" s="9">
        <v>71</v>
      </c>
      <c r="U55" s="54">
        <f t="shared" si="6"/>
        <v>89</v>
      </c>
      <c r="V55" s="55">
        <v>40</v>
      </c>
      <c r="W55" s="9">
        <v>0</v>
      </c>
      <c r="X55" s="9">
        <v>14</v>
      </c>
      <c r="Y55" s="9">
        <v>116</v>
      </c>
      <c r="Z55" s="54">
        <f t="shared" si="3"/>
        <v>170</v>
      </c>
      <c r="AA55" s="55">
        <v>16</v>
      </c>
      <c r="AB55" s="9">
        <v>6</v>
      </c>
      <c r="AC55" s="9">
        <v>3</v>
      </c>
      <c r="AD55" s="9">
        <v>93</v>
      </c>
      <c r="AE55" s="54">
        <f t="shared" si="4"/>
        <v>118</v>
      </c>
    </row>
    <row r="56" spans="1:31" s="11" customFormat="1" ht="12.95" customHeight="1" x14ac:dyDescent="0.3">
      <c r="A56" s="43" t="s">
        <v>124</v>
      </c>
      <c r="B56" s="55">
        <v>27</v>
      </c>
      <c r="C56" s="9">
        <v>4</v>
      </c>
      <c r="D56" s="9">
        <v>13</v>
      </c>
      <c r="E56" s="9">
        <v>214</v>
      </c>
      <c r="F56" s="77">
        <f t="shared" si="0"/>
        <v>258</v>
      </c>
      <c r="G56" s="55">
        <v>55</v>
      </c>
      <c r="H56" s="9">
        <v>3</v>
      </c>
      <c r="I56" s="9">
        <v>14</v>
      </c>
      <c r="J56" s="9">
        <v>226</v>
      </c>
      <c r="K56" s="54">
        <f t="shared" si="7"/>
        <v>298</v>
      </c>
      <c r="L56" s="55">
        <v>35</v>
      </c>
      <c r="M56" s="9">
        <v>7</v>
      </c>
      <c r="N56" s="9">
        <v>18</v>
      </c>
      <c r="O56" s="9">
        <v>152</v>
      </c>
      <c r="P56" s="54">
        <f t="shared" si="2"/>
        <v>212</v>
      </c>
      <c r="Q56" s="55">
        <v>66</v>
      </c>
      <c r="R56" s="9">
        <v>6</v>
      </c>
      <c r="S56" s="9">
        <v>10</v>
      </c>
      <c r="T56" s="9">
        <v>210</v>
      </c>
      <c r="U56" s="54">
        <f t="shared" si="6"/>
        <v>292</v>
      </c>
      <c r="V56" s="55">
        <v>87</v>
      </c>
      <c r="W56" s="9">
        <v>9</v>
      </c>
      <c r="X56" s="9">
        <v>8</v>
      </c>
      <c r="Y56" s="9">
        <v>167</v>
      </c>
      <c r="Z56" s="54">
        <f t="shared" si="3"/>
        <v>271</v>
      </c>
      <c r="AA56" s="55">
        <v>39</v>
      </c>
      <c r="AB56" s="9">
        <v>10</v>
      </c>
      <c r="AC56" s="9">
        <v>5</v>
      </c>
      <c r="AD56" s="9">
        <v>218</v>
      </c>
      <c r="AE56" s="54">
        <f t="shared" si="4"/>
        <v>272</v>
      </c>
    </row>
    <row r="57" spans="1:31" s="11" customFormat="1" ht="12.95" customHeight="1" x14ac:dyDescent="0.3">
      <c r="A57" s="43" t="s">
        <v>46</v>
      </c>
      <c r="B57" s="55">
        <v>18</v>
      </c>
      <c r="C57" s="9">
        <v>4</v>
      </c>
      <c r="D57" s="9">
        <v>9</v>
      </c>
      <c r="E57" s="9">
        <v>227</v>
      </c>
      <c r="F57" s="77">
        <f t="shared" si="0"/>
        <v>258</v>
      </c>
      <c r="G57" s="55">
        <v>15</v>
      </c>
      <c r="H57" s="9">
        <v>13</v>
      </c>
      <c r="I57" s="9">
        <v>15</v>
      </c>
      <c r="J57" s="9">
        <v>245</v>
      </c>
      <c r="K57" s="54">
        <f t="shared" si="7"/>
        <v>288</v>
      </c>
      <c r="L57" s="55">
        <v>32</v>
      </c>
      <c r="M57" s="9">
        <v>10</v>
      </c>
      <c r="N57" s="9">
        <v>16</v>
      </c>
      <c r="O57" s="9">
        <v>197</v>
      </c>
      <c r="P57" s="54">
        <f t="shared" si="2"/>
        <v>255</v>
      </c>
      <c r="Q57" s="55">
        <v>27</v>
      </c>
      <c r="R57" s="9">
        <v>13</v>
      </c>
      <c r="S57" s="9">
        <v>23</v>
      </c>
      <c r="T57" s="9">
        <v>256</v>
      </c>
      <c r="U57" s="54">
        <f t="shared" si="6"/>
        <v>319</v>
      </c>
      <c r="V57" s="55">
        <v>33</v>
      </c>
      <c r="W57" s="9">
        <v>16</v>
      </c>
      <c r="X57" s="9">
        <v>23</v>
      </c>
      <c r="Y57" s="9">
        <v>239</v>
      </c>
      <c r="Z57" s="54">
        <f t="shared" si="3"/>
        <v>311</v>
      </c>
      <c r="AA57" s="55">
        <v>34</v>
      </c>
      <c r="AB57" s="9">
        <v>5</v>
      </c>
      <c r="AC57" s="9">
        <v>18</v>
      </c>
      <c r="AD57" s="9">
        <v>233</v>
      </c>
      <c r="AE57" s="54">
        <f t="shared" si="4"/>
        <v>290</v>
      </c>
    </row>
    <row r="58" spans="1:31" s="11" customFormat="1" ht="12.95" customHeight="1" x14ac:dyDescent="0.3">
      <c r="A58" s="43" t="s">
        <v>47</v>
      </c>
      <c r="B58" s="55">
        <v>15</v>
      </c>
      <c r="C58" s="9">
        <v>10</v>
      </c>
      <c r="D58" s="9">
        <v>26</v>
      </c>
      <c r="E58" s="9">
        <v>228</v>
      </c>
      <c r="F58" s="77">
        <f t="shared" si="0"/>
        <v>279</v>
      </c>
      <c r="G58" s="55">
        <v>26</v>
      </c>
      <c r="H58" s="9">
        <v>3</v>
      </c>
      <c r="I58" s="9">
        <v>21</v>
      </c>
      <c r="J58" s="9">
        <v>280</v>
      </c>
      <c r="K58" s="54">
        <f t="shared" si="7"/>
        <v>330</v>
      </c>
      <c r="L58" s="55">
        <v>12</v>
      </c>
      <c r="M58" s="9">
        <v>6</v>
      </c>
      <c r="N58" s="9">
        <v>13</v>
      </c>
      <c r="O58" s="9">
        <v>225</v>
      </c>
      <c r="P58" s="54">
        <f t="shared" si="2"/>
        <v>256</v>
      </c>
      <c r="Q58" s="55">
        <v>19</v>
      </c>
      <c r="R58" s="9">
        <v>10</v>
      </c>
      <c r="S58" s="9">
        <v>36</v>
      </c>
      <c r="T58" s="9">
        <v>225</v>
      </c>
      <c r="U58" s="54">
        <f t="shared" si="6"/>
        <v>290</v>
      </c>
      <c r="V58" s="55">
        <v>32</v>
      </c>
      <c r="W58" s="9">
        <v>12</v>
      </c>
      <c r="X58" s="9">
        <v>27</v>
      </c>
      <c r="Y58" s="9">
        <v>272</v>
      </c>
      <c r="Z58" s="54">
        <f t="shared" si="3"/>
        <v>343</v>
      </c>
      <c r="AA58" s="55">
        <v>16</v>
      </c>
      <c r="AB58" s="9">
        <v>11</v>
      </c>
      <c r="AC58" s="9">
        <v>17</v>
      </c>
      <c r="AD58" s="9">
        <v>179</v>
      </c>
      <c r="AE58" s="54">
        <f t="shared" si="4"/>
        <v>223</v>
      </c>
    </row>
    <row r="59" spans="1:31" s="11" customFormat="1" ht="12.95" customHeight="1" x14ac:dyDescent="0.3">
      <c r="A59" s="43" t="s">
        <v>48</v>
      </c>
      <c r="B59" s="55">
        <v>3</v>
      </c>
      <c r="C59" s="9">
        <v>2</v>
      </c>
      <c r="D59" s="9">
        <v>12</v>
      </c>
      <c r="E59" s="9">
        <v>310</v>
      </c>
      <c r="F59" s="77">
        <f t="shared" si="0"/>
        <v>327</v>
      </c>
      <c r="G59" s="55">
        <v>2</v>
      </c>
      <c r="H59" s="9">
        <v>0</v>
      </c>
      <c r="I59" s="9">
        <v>9</v>
      </c>
      <c r="J59" s="9">
        <v>285</v>
      </c>
      <c r="K59" s="54">
        <f t="shared" si="7"/>
        <v>296</v>
      </c>
      <c r="L59" s="55">
        <v>3</v>
      </c>
      <c r="M59" s="9">
        <v>2</v>
      </c>
      <c r="N59" s="9">
        <v>13</v>
      </c>
      <c r="O59" s="9">
        <v>253</v>
      </c>
      <c r="P59" s="54">
        <f t="shared" si="2"/>
        <v>271</v>
      </c>
      <c r="Q59" s="55">
        <v>8</v>
      </c>
      <c r="R59" s="9">
        <v>1</v>
      </c>
      <c r="S59" s="9">
        <v>4</v>
      </c>
      <c r="T59" s="9">
        <v>271</v>
      </c>
      <c r="U59" s="54">
        <f t="shared" si="6"/>
        <v>284</v>
      </c>
      <c r="V59" s="55">
        <v>4</v>
      </c>
      <c r="W59" s="9">
        <v>2</v>
      </c>
      <c r="X59" s="9">
        <v>8</v>
      </c>
      <c r="Y59" s="9">
        <v>338</v>
      </c>
      <c r="Z59" s="54">
        <f t="shared" si="3"/>
        <v>352</v>
      </c>
      <c r="AA59" s="55">
        <v>11</v>
      </c>
      <c r="AB59" s="9">
        <v>7</v>
      </c>
      <c r="AC59" s="9">
        <v>8</v>
      </c>
      <c r="AD59" s="9">
        <v>362</v>
      </c>
      <c r="AE59" s="54">
        <f t="shared" si="4"/>
        <v>388</v>
      </c>
    </row>
    <row r="60" spans="1:31" s="11" customFormat="1" ht="12.95" customHeight="1" x14ac:dyDescent="0.3">
      <c r="A60" s="43" t="s">
        <v>49</v>
      </c>
      <c r="B60" s="55">
        <v>23</v>
      </c>
      <c r="C60" s="9">
        <v>1</v>
      </c>
      <c r="D60" s="9">
        <v>12</v>
      </c>
      <c r="E60" s="9">
        <v>162</v>
      </c>
      <c r="F60" s="77">
        <f t="shared" si="0"/>
        <v>198</v>
      </c>
      <c r="G60" s="55">
        <v>9</v>
      </c>
      <c r="H60" s="9">
        <v>4</v>
      </c>
      <c r="I60" s="9">
        <v>0</v>
      </c>
      <c r="J60" s="9">
        <v>186</v>
      </c>
      <c r="K60" s="54">
        <f t="shared" si="7"/>
        <v>199</v>
      </c>
      <c r="L60" s="55">
        <v>18</v>
      </c>
      <c r="M60" s="9">
        <v>2</v>
      </c>
      <c r="N60" s="9">
        <v>4</v>
      </c>
      <c r="O60" s="9">
        <v>166</v>
      </c>
      <c r="P60" s="54">
        <f t="shared" si="2"/>
        <v>190</v>
      </c>
      <c r="Q60" s="55">
        <v>15</v>
      </c>
      <c r="R60" s="9">
        <v>5</v>
      </c>
      <c r="S60" s="9">
        <v>5</v>
      </c>
      <c r="T60" s="9">
        <v>130</v>
      </c>
      <c r="U60" s="54">
        <f t="shared" si="6"/>
        <v>155</v>
      </c>
      <c r="V60" s="55">
        <v>15</v>
      </c>
      <c r="W60" s="9">
        <v>5</v>
      </c>
      <c r="X60" s="9">
        <v>2</v>
      </c>
      <c r="Y60" s="9">
        <v>160</v>
      </c>
      <c r="Z60" s="54">
        <f t="shared" si="3"/>
        <v>182</v>
      </c>
      <c r="AA60" s="55">
        <v>21</v>
      </c>
      <c r="AB60" s="9">
        <v>6</v>
      </c>
      <c r="AC60" s="9">
        <v>5</v>
      </c>
      <c r="AD60" s="9">
        <v>159</v>
      </c>
      <c r="AE60" s="54">
        <f t="shared" si="4"/>
        <v>191</v>
      </c>
    </row>
    <row r="61" spans="1:31" s="11" customFormat="1" ht="12.95" customHeight="1" x14ac:dyDescent="0.3">
      <c r="A61" s="43" t="s">
        <v>50</v>
      </c>
      <c r="B61" s="55">
        <v>44</v>
      </c>
      <c r="C61" s="9">
        <v>2</v>
      </c>
      <c r="D61" s="9">
        <v>33</v>
      </c>
      <c r="E61" s="9">
        <v>249</v>
      </c>
      <c r="F61" s="77">
        <f t="shared" si="0"/>
        <v>328</v>
      </c>
      <c r="G61" s="55">
        <v>64</v>
      </c>
      <c r="H61" s="9">
        <v>29</v>
      </c>
      <c r="I61" s="9">
        <v>53</v>
      </c>
      <c r="J61" s="9">
        <v>212</v>
      </c>
      <c r="K61" s="54">
        <f t="shared" si="7"/>
        <v>358</v>
      </c>
      <c r="L61" s="55">
        <v>29</v>
      </c>
      <c r="M61" s="9">
        <v>10</v>
      </c>
      <c r="N61" s="9">
        <v>21</v>
      </c>
      <c r="O61" s="9">
        <v>168</v>
      </c>
      <c r="P61" s="54">
        <f t="shared" si="2"/>
        <v>228</v>
      </c>
      <c r="Q61" s="55">
        <v>19</v>
      </c>
      <c r="R61" s="9">
        <v>8</v>
      </c>
      <c r="S61" s="9">
        <v>10</v>
      </c>
      <c r="T61" s="9">
        <v>192</v>
      </c>
      <c r="U61" s="54">
        <f t="shared" si="6"/>
        <v>229</v>
      </c>
      <c r="V61" s="55">
        <v>43</v>
      </c>
      <c r="W61" s="9">
        <v>5</v>
      </c>
      <c r="X61" s="9">
        <v>59</v>
      </c>
      <c r="Y61" s="9">
        <v>258</v>
      </c>
      <c r="Z61" s="54">
        <f t="shared" si="3"/>
        <v>365</v>
      </c>
      <c r="AA61" s="55">
        <v>18</v>
      </c>
      <c r="AB61" s="9">
        <v>7</v>
      </c>
      <c r="AC61" s="9">
        <v>34</v>
      </c>
      <c r="AD61" s="9">
        <v>230</v>
      </c>
      <c r="AE61" s="54">
        <f t="shared" si="4"/>
        <v>289</v>
      </c>
    </row>
    <row r="62" spans="1:31" s="11" customFormat="1" ht="12.95" customHeight="1" x14ac:dyDescent="0.3">
      <c r="A62" s="44" t="s">
        <v>51</v>
      </c>
      <c r="B62" s="56">
        <v>5</v>
      </c>
      <c r="C62" s="16">
        <v>1</v>
      </c>
      <c r="D62" s="16">
        <v>6</v>
      </c>
      <c r="E62" s="16">
        <v>65</v>
      </c>
      <c r="F62" s="78">
        <f t="shared" si="0"/>
        <v>77</v>
      </c>
      <c r="G62" s="56">
        <v>11</v>
      </c>
      <c r="H62" s="16">
        <v>3</v>
      </c>
      <c r="I62" s="16">
        <v>3</v>
      </c>
      <c r="J62" s="16">
        <v>83</v>
      </c>
      <c r="K62" s="57">
        <f t="shared" si="7"/>
        <v>100</v>
      </c>
      <c r="L62" s="56">
        <v>4</v>
      </c>
      <c r="M62" s="16">
        <v>1</v>
      </c>
      <c r="N62" s="16">
        <v>2</v>
      </c>
      <c r="O62" s="16">
        <v>46</v>
      </c>
      <c r="P62" s="57">
        <f t="shared" si="2"/>
        <v>53</v>
      </c>
      <c r="Q62" s="56">
        <v>15</v>
      </c>
      <c r="R62" s="16">
        <v>2</v>
      </c>
      <c r="S62" s="16">
        <v>7</v>
      </c>
      <c r="T62" s="16">
        <v>82</v>
      </c>
      <c r="U62" s="57">
        <f t="shared" si="6"/>
        <v>106</v>
      </c>
      <c r="V62" s="56">
        <v>14</v>
      </c>
      <c r="W62" s="16">
        <v>2</v>
      </c>
      <c r="X62" s="16">
        <v>4</v>
      </c>
      <c r="Y62" s="16">
        <v>95</v>
      </c>
      <c r="Z62" s="57">
        <f t="shared" si="3"/>
        <v>115</v>
      </c>
      <c r="AA62" s="56">
        <v>34</v>
      </c>
      <c r="AB62" s="16">
        <v>1</v>
      </c>
      <c r="AC62" s="16">
        <v>2</v>
      </c>
      <c r="AD62" s="16">
        <v>97</v>
      </c>
      <c r="AE62" s="57">
        <f t="shared" si="4"/>
        <v>134</v>
      </c>
    </row>
    <row r="63" spans="1:31" s="11" customFormat="1" ht="12.95" customHeight="1" x14ac:dyDescent="0.3">
      <c r="A63" s="45" t="s">
        <v>52</v>
      </c>
      <c r="B63" s="58">
        <f>SUM(B54:B62)</f>
        <v>174</v>
      </c>
      <c r="C63" s="19">
        <f>SUM(C54:C62)</f>
        <v>29</v>
      </c>
      <c r="D63" s="19">
        <f>SUM(D54:D62)</f>
        <v>128</v>
      </c>
      <c r="E63" s="19">
        <f>SUM(E54:E62)</f>
        <v>1783</v>
      </c>
      <c r="F63" s="79">
        <f t="shared" si="0"/>
        <v>2114</v>
      </c>
      <c r="G63" s="58">
        <f>SUM(G54:G62)</f>
        <v>221</v>
      </c>
      <c r="H63" s="19">
        <f>SUM(H54:H62)</f>
        <v>61</v>
      </c>
      <c r="I63" s="19">
        <f>SUM(I54:I62)</f>
        <v>134</v>
      </c>
      <c r="J63" s="19">
        <f>SUM(J54:J62)</f>
        <v>1812</v>
      </c>
      <c r="K63" s="59">
        <f t="shared" si="7"/>
        <v>2228</v>
      </c>
      <c r="L63" s="58">
        <f>SUM(L54:L62)</f>
        <v>179</v>
      </c>
      <c r="M63" s="19">
        <f>SUM(M54:M62)</f>
        <v>51</v>
      </c>
      <c r="N63" s="19">
        <f>SUM(N54:N62)</f>
        <v>104</v>
      </c>
      <c r="O63" s="19">
        <f>SUM(O54:O62)</f>
        <v>1447</v>
      </c>
      <c r="P63" s="59">
        <f t="shared" si="2"/>
        <v>1781</v>
      </c>
      <c r="Q63" s="58">
        <f>SUM(Q54:Q62)</f>
        <v>280</v>
      </c>
      <c r="R63" s="19">
        <f>SUM(R54:R62)</f>
        <v>64</v>
      </c>
      <c r="S63" s="19">
        <f>SUM(S54:S62)</f>
        <v>137</v>
      </c>
      <c r="T63" s="19">
        <f>SUM(T54:T62)</f>
        <v>1648</v>
      </c>
      <c r="U63" s="59">
        <f t="shared" si="6"/>
        <v>2129</v>
      </c>
      <c r="V63" s="58">
        <f>SUM(V54:V62)</f>
        <v>360</v>
      </c>
      <c r="W63" s="19">
        <f>SUM(W54:W62)</f>
        <v>66</v>
      </c>
      <c r="X63" s="19">
        <f>SUM(X54:X62)</f>
        <v>174</v>
      </c>
      <c r="Y63" s="19">
        <f>SUM(Y54:Y62)</f>
        <v>1885</v>
      </c>
      <c r="Z63" s="59">
        <f t="shared" si="3"/>
        <v>2485</v>
      </c>
      <c r="AA63" s="58">
        <f>SUM(AA54:AA62)</f>
        <v>235</v>
      </c>
      <c r="AB63" s="19">
        <f>SUM(AB54:AB62)</f>
        <v>64</v>
      </c>
      <c r="AC63" s="19">
        <f>SUM(AC54:AC62)</f>
        <v>111</v>
      </c>
      <c r="AD63" s="19">
        <f>SUM(AD54:AD62)</f>
        <v>1781</v>
      </c>
      <c r="AE63" s="59">
        <f t="shared" si="4"/>
        <v>2191</v>
      </c>
    </row>
    <row r="64" spans="1:31" s="11" customFormat="1" ht="15" x14ac:dyDescent="0.3">
      <c r="A64" s="47" t="s">
        <v>151</v>
      </c>
      <c r="B64" s="58">
        <f>+B63+B53+B48+B40</f>
        <v>578</v>
      </c>
      <c r="C64" s="19">
        <f>+C63+C53+C48+C40</f>
        <v>58</v>
      </c>
      <c r="D64" s="19">
        <f>+D63+D53+D48+D40</f>
        <v>326</v>
      </c>
      <c r="E64" s="19">
        <f>+E63+E53+E48+E40</f>
        <v>6290</v>
      </c>
      <c r="F64" s="79">
        <f t="shared" si="0"/>
        <v>7252</v>
      </c>
      <c r="G64" s="58">
        <f>+G63+G53+G48+G40</f>
        <v>789</v>
      </c>
      <c r="H64" s="19">
        <f>+H63+H53+H48+H40</f>
        <v>120</v>
      </c>
      <c r="I64" s="19">
        <f>+I63+I53+I48+I40</f>
        <v>353</v>
      </c>
      <c r="J64" s="19">
        <f>+J63+J53+J48+J40</f>
        <v>5717</v>
      </c>
      <c r="K64" s="59">
        <f t="shared" si="7"/>
        <v>6979</v>
      </c>
      <c r="L64" s="58">
        <f>+L63+L53+L48+L40</f>
        <v>600</v>
      </c>
      <c r="M64" s="19">
        <f>+M63+M53+M48+M40</f>
        <v>146</v>
      </c>
      <c r="N64" s="19">
        <f>+N63+N53+N48+N40</f>
        <v>376</v>
      </c>
      <c r="O64" s="19">
        <f>+O63+O53+O48+O40</f>
        <v>4328</v>
      </c>
      <c r="P64" s="59">
        <f t="shared" si="2"/>
        <v>5450</v>
      </c>
      <c r="Q64" s="58">
        <f>+Q63+Q53+Q48+Q40</f>
        <v>752</v>
      </c>
      <c r="R64" s="19">
        <f>+R63+R53+R48+R40</f>
        <v>166</v>
      </c>
      <c r="S64" s="19">
        <f>+S63+S53+S48+S40</f>
        <v>358</v>
      </c>
      <c r="T64" s="19">
        <f>+T63+T53+T48+T40</f>
        <v>5479</v>
      </c>
      <c r="U64" s="59">
        <f t="shared" si="6"/>
        <v>6755</v>
      </c>
      <c r="V64" s="58">
        <f>+V63+V53+V48+V40</f>
        <v>829</v>
      </c>
      <c r="W64" s="19">
        <f>+W63+W53+W48+W40</f>
        <v>148</v>
      </c>
      <c r="X64" s="19">
        <f>+X63+X53+X48+X40</f>
        <v>397</v>
      </c>
      <c r="Y64" s="19">
        <f>+Y63+Y53+Y48+Y40</f>
        <v>5966</v>
      </c>
      <c r="Z64" s="59">
        <f t="shared" si="3"/>
        <v>7340</v>
      </c>
      <c r="AA64" s="58">
        <f>+AA63+AA53+AA48+AA40</f>
        <v>871</v>
      </c>
      <c r="AB64" s="19">
        <f>+AB63+AB53+AB48+AB40</f>
        <v>171</v>
      </c>
      <c r="AC64" s="19">
        <f>+AC63+AC53+AC48+AC40</f>
        <v>355</v>
      </c>
      <c r="AD64" s="19">
        <f>+AD63+AD53+AD48+AD40</f>
        <v>5510</v>
      </c>
      <c r="AE64" s="59">
        <f t="shared" si="4"/>
        <v>6907</v>
      </c>
    </row>
    <row r="65" spans="1:31" s="11" customFormat="1" ht="12.95" customHeight="1" x14ac:dyDescent="0.3">
      <c r="A65" s="42" t="s">
        <v>53</v>
      </c>
      <c r="B65" s="53">
        <v>12</v>
      </c>
      <c r="C65" s="8">
        <v>1</v>
      </c>
      <c r="D65" s="8">
        <v>8</v>
      </c>
      <c r="E65" s="8">
        <v>74</v>
      </c>
      <c r="F65" s="76">
        <f t="shared" si="0"/>
        <v>95</v>
      </c>
      <c r="G65" s="53">
        <v>13</v>
      </c>
      <c r="H65" s="8">
        <v>5</v>
      </c>
      <c r="I65" s="8">
        <v>8</v>
      </c>
      <c r="J65" s="8">
        <v>61</v>
      </c>
      <c r="K65" s="64">
        <f t="shared" si="7"/>
        <v>87</v>
      </c>
      <c r="L65" s="53">
        <v>9</v>
      </c>
      <c r="M65" s="8">
        <v>3</v>
      </c>
      <c r="N65" s="8">
        <v>0</v>
      </c>
      <c r="O65" s="8">
        <v>48</v>
      </c>
      <c r="P65" s="64">
        <f t="shared" si="2"/>
        <v>60</v>
      </c>
      <c r="Q65" s="53">
        <v>13</v>
      </c>
      <c r="R65" s="8">
        <v>7</v>
      </c>
      <c r="S65" s="8">
        <v>7</v>
      </c>
      <c r="T65" s="8">
        <v>69</v>
      </c>
      <c r="U65" s="64">
        <f t="shared" si="6"/>
        <v>96</v>
      </c>
      <c r="V65" s="53">
        <v>18</v>
      </c>
      <c r="W65" s="8">
        <v>1</v>
      </c>
      <c r="X65" s="8">
        <v>5</v>
      </c>
      <c r="Y65" s="8">
        <v>76</v>
      </c>
      <c r="Z65" s="64">
        <f t="shared" si="3"/>
        <v>100</v>
      </c>
      <c r="AA65" s="53">
        <v>14</v>
      </c>
      <c r="AB65" s="8">
        <v>5</v>
      </c>
      <c r="AC65" s="8">
        <v>2</v>
      </c>
      <c r="AD65" s="8">
        <v>58</v>
      </c>
      <c r="AE65" s="64">
        <f t="shared" si="4"/>
        <v>79</v>
      </c>
    </row>
    <row r="66" spans="1:31" s="11" customFormat="1" ht="12.95" customHeight="1" x14ac:dyDescent="0.3">
      <c r="A66" s="43" t="s">
        <v>54</v>
      </c>
      <c r="B66" s="55">
        <v>42</v>
      </c>
      <c r="C66" s="9">
        <v>4</v>
      </c>
      <c r="D66" s="9">
        <v>11</v>
      </c>
      <c r="E66" s="9">
        <v>240</v>
      </c>
      <c r="F66" s="77">
        <f t="shared" si="0"/>
        <v>297</v>
      </c>
      <c r="G66" s="55">
        <v>114</v>
      </c>
      <c r="H66" s="9">
        <v>8</v>
      </c>
      <c r="I66" s="9">
        <v>49</v>
      </c>
      <c r="J66" s="9">
        <v>284</v>
      </c>
      <c r="K66" s="65">
        <f t="shared" si="7"/>
        <v>455</v>
      </c>
      <c r="L66" s="55">
        <v>123</v>
      </c>
      <c r="M66" s="9">
        <v>17</v>
      </c>
      <c r="N66" s="9">
        <v>46</v>
      </c>
      <c r="O66" s="9">
        <v>286</v>
      </c>
      <c r="P66" s="65">
        <f t="shared" si="2"/>
        <v>472</v>
      </c>
      <c r="Q66" s="55">
        <v>186</v>
      </c>
      <c r="R66" s="9">
        <v>3</v>
      </c>
      <c r="S66" s="9">
        <v>35</v>
      </c>
      <c r="T66" s="9">
        <v>240</v>
      </c>
      <c r="U66" s="65">
        <f t="shared" si="6"/>
        <v>464</v>
      </c>
      <c r="V66" s="55">
        <v>120</v>
      </c>
      <c r="W66" s="9">
        <v>8</v>
      </c>
      <c r="X66" s="9">
        <v>28</v>
      </c>
      <c r="Y66" s="9">
        <v>241</v>
      </c>
      <c r="Z66" s="65">
        <f t="shared" si="3"/>
        <v>397</v>
      </c>
      <c r="AA66" s="55">
        <v>118</v>
      </c>
      <c r="AB66" s="9">
        <v>3</v>
      </c>
      <c r="AC66" s="9">
        <v>27</v>
      </c>
      <c r="AD66" s="9">
        <v>260</v>
      </c>
      <c r="AE66" s="65">
        <f t="shared" si="4"/>
        <v>408</v>
      </c>
    </row>
    <row r="67" spans="1:31" s="11" customFormat="1" ht="12.95" customHeight="1" x14ac:dyDescent="0.3">
      <c r="A67" s="43" t="s">
        <v>55</v>
      </c>
      <c r="B67" s="55">
        <v>8</v>
      </c>
      <c r="C67" s="9">
        <v>2</v>
      </c>
      <c r="D67" s="9">
        <v>5</v>
      </c>
      <c r="E67" s="9">
        <v>33</v>
      </c>
      <c r="F67" s="77">
        <f t="shared" si="0"/>
        <v>48</v>
      </c>
      <c r="G67" s="55">
        <v>6</v>
      </c>
      <c r="H67" s="9">
        <v>4</v>
      </c>
      <c r="I67" s="9">
        <v>2</v>
      </c>
      <c r="J67" s="9">
        <v>56</v>
      </c>
      <c r="K67" s="65">
        <f t="shared" si="7"/>
        <v>68</v>
      </c>
      <c r="L67" s="55">
        <v>6</v>
      </c>
      <c r="M67" s="9">
        <v>12</v>
      </c>
      <c r="N67" s="9">
        <v>6</v>
      </c>
      <c r="O67" s="9">
        <v>47</v>
      </c>
      <c r="P67" s="65">
        <f t="shared" si="2"/>
        <v>71</v>
      </c>
      <c r="Q67" s="55">
        <v>6</v>
      </c>
      <c r="R67" s="9">
        <v>11</v>
      </c>
      <c r="S67" s="9" t="s">
        <v>158</v>
      </c>
      <c r="T67" s="9">
        <v>42</v>
      </c>
      <c r="U67" s="65">
        <f t="shared" si="6"/>
        <v>59</v>
      </c>
      <c r="V67" s="55">
        <v>6</v>
      </c>
      <c r="W67" s="9">
        <v>7</v>
      </c>
      <c r="X67" s="9">
        <v>7</v>
      </c>
      <c r="Y67" s="9">
        <v>47</v>
      </c>
      <c r="Z67" s="65">
        <f t="shared" si="3"/>
        <v>67</v>
      </c>
      <c r="AA67" s="55">
        <v>1</v>
      </c>
      <c r="AB67" s="9">
        <v>1</v>
      </c>
      <c r="AC67" s="9">
        <v>3</v>
      </c>
      <c r="AD67" s="9">
        <v>31</v>
      </c>
      <c r="AE67" s="65">
        <f t="shared" si="4"/>
        <v>36</v>
      </c>
    </row>
    <row r="68" spans="1:31" s="11" customFormat="1" ht="12.95" customHeight="1" x14ac:dyDescent="0.3">
      <c r="A68" s="43" t="s">
        <v>56</v>
      </c>
      <c r="B68" s="55">
        <v>10</v>
      </c>
      <c r="C68" s="9">
        <v>0</v>
      </c>
      <c r="D68" s="9">
        <v>9</v>
      </c>
      <c r="E68" s="9">
        <v>176</v>
      </c>
      <c r="F68" s="77">
        <f t="shared" si="0"/>
        <v>195</v>
      </c>
      <c r="G68" s="55">
        <v>27</v>
      </c>
      <c r="H68" s="9">
        <v>5</v>
      </c>
      <c r="I68" s="9">
        <v>26</v>
      </c>
      <c r="J68" s="9">
        <v>110</v>
      </c>
      <c r="K68" s="65">
        <f t="shared" si="7"/>
        <v>168</v>
      </c>
      <c r="L68" s="55">
        <v>22</v>
      </c>
      <c r="M68" s="9">
        <v>0</v>
      </c>
      <c r="N68" s="9">
        <v>2</v>
      </c>
      <c r="O68" s="9">
        <v>93</v>
      </c>
      <c r="P68" s="65">
        <f t="shared" si="2"/>
        <v>117</v>
      </c>
      <c r="Q68" s="55">
        <v>8</v>
      </c>
      <c r="R68" s="9" t="s">
        <v>158</v>
      </c>
      <c r="S68" s="9">
        <v>7</v>
      </c>
      <c r="T68" s="9">
        <v>87</v>
      </c>
      <c r="U68" s="65">
        <f t="shared" si="6"/>
        <v>102</v>
      </c>
      <c r="V68" s="55">
        <v>9</v>
      </c>
      <c r="W68" s="9">
        <v>2</v>
      </c>
      <c r="X68" s="9">
        <v>7</v>
      </c>
      <c r="Y68" s="9">
        <v>113</v>
      </c>
      <c r="Z68" s="65">
        <f t="shared" si="3"/>
        <v>131</v>
      </c>
      <c r="AA68" s="55">
        <v>21</v>
      </c>
      <c r="AB68" s="9">
        <v>1</v>
      </c>
      <c r="AC68" s="9">
        <v>7</v>
      </c>
      <c r="AD68" s="9">
        <v>68</v>
      </c>
      <c r="AE68" s="65">
        <f t="shared" si="4"/>
        <v>97</v>
      </c>
    </row>
    <row r="69" spans="1:31" s="11" customFormat="1" ht="12.95" customHeight="1" x14ac:dyDescent="0.3">
      <c r="A69" s="43" t="s">
        <v>57</v>
      </c>
      <c r="B69" s="55">
        <v>14</v>
      </c>
      <c r="C69" s="9">
        <v>2</v>
      </c>
      <c r="D69" s="9">
        <v>5</v>
      </c>
      <c r="E69" s="9">
        <v>104</v>
      </c>
      <c r="F69" s="77">
        <f t="shared" si="0"/>
        <v>125</v>
      </c>
      <c r="G69" s="55">
        <v>14</v>
      </c>
      <c r="H69" s="9">
        <v>4</v>
      </c>
      <c r="I69" s="9">
        <v>2</v>
      </c>
      <c r="J69" s="9">
        <v>97</v>
      </c>
      <c r="K69" s="65">
        <f t="shared" si="7"/>
        <v>117</v>
      </c>
      <c r="L69" s="55">
        <v>44</v>
      </c>
      <c r="M69" s="9">
        <v>3</v>
      </c>
      <c r="N69" s="9">
        <v>3</v>
      </c>
      <c r="O69" s="9">
        <v>62</v>
      </c>
      <c r="P69" s="65">
        <f t="shared" si="2"/>
        <v>112</v>
      </c>
      <c r="Q69" s="55">
        <v>36</v>
      </c>
      <c r="R69" s="9">
        <v>2</v>
      </c>
      <c r="S69" s="9">
        <v>15</v>
      </c>
      <c r="T69" s="9">
        <v>80</v>
      </c>
      <c r="U69" s="65">
        <f t="shared" si="6"/>
        <v>133</v>
      </c>
      <c r="V69" s="55">
        <v>15</v>
      </c>
      <c r="W69" s="9">
        <v>1</v>
      </c>
      <c r="X69" s="9">
        <v>6</v>
      </c>
      <c r="Y69" s="9">
        <v>115</v>
      </c>
      <c r="Z69" s="65">
        <f t="shared" si="3"/>
        <v>137</v>
      </c>
      <c r="AA69" s="55">
        <v>21</v>
      </c>
      <c r="AB69" s="9">
        <v>4</v>
      </c>
      <c r="AC69" s="9">
        <v>11</v>
      </c>
      <c r="AD69" s="9">
        <v>88</v>
      </c>
      <c r="AE69" s="65">
        <f t="shared" si="4"/>
        <v>124</v>
      </c>
    </row>
    <row r="70" spans="1:31" s="11" customFormat="1" ht="12.95" customHeight="1" x14ac:dyDescent="0.3">
      <c r="A70" s="43" t="s">
        <v>125</v>
      </c>
      <c r="B70" s="55">
        <v>2</v>
      </c>
      <c r="C70" s="9">
        <v>2</v>
      </c>
      <c r="D70" s="9">
        <v>1</v>
      </c>
      <c r="E70" s="9">
        <v>48</v>
      </c>
      <c r="F70" s="77">
        <f t="shared" si="0"/>
        <v>53</v>
      </c>
      <c r="G70" s="55">
        <v>16</v>
      </c>
      <c r="H70" s="9">
        <v>3</v>
      </c>
      <c r="I70" s="9">
        <v>10</v>
      </c>
      <c r="J70" s="9">
        <v>53</v>
      </c>
      <c r="K70" s="65">
        <f t="shared" si="7"/>
        <v>82</v>
      </c>
      <c r="L70" s="55">
        <v>10</v>
      </c>
      <c r="M70" s="9">
        <v>2</v>
      </c>
      <c r="N70" s="9">
        <v>0</v>
      </c>
      <c r="O70" s="9">
        <v>51</v>
      </c>
      <c r="P70" s="65">
        <f t="shared" si="2"/>
        <v>63</v>
      </c>
      <c r="Q70" s="55">
        <v>10</v>
      </c>
      <c r="R70" s="9">
        <v>1</v>
      </c>
      <c r="S70" s="9">
        <v>3</v>
      </c>
      <c r="T70" s="9">
        <v>35</v>
      </c>
      <c r="U70" s="65">
        <f t="shared" si="6"/>
        <v>49</v>
      </c>
      <c r="V70" s="55">
        <v>2</v>
      </c>
      <c r="W70" s="9">
        <v>0</v>
      </c>
      <c r="X70" s="9">
        <v>2</v>
      </c>
      <c r="Y70" s="9">
        <v>39</v>
      </c>
      <c r="Z70" s="65">
        <f t="shared" si="3"/>
        <v>43</v>
      </c>
      <c r="AA70" s="55">
        <v>6</v>
      </c>
      <c r="AB70" s="9">
        <v>0</v>
      </c>
      <c r="AC70" s="9">
        <v>0</v>
      </c>
      <c r="AD70" s="9">
        <v>54</v>
      </c>
      <c r="AE70" s="65">
        <f t="shared" si="4"/>
        <v>60</v>
      </c>
    </row>
    <row r="71" spans="1:31" s="11" customFormat="1" ht="12.95" customHeight="1" x14ac:dyDescent="0.3">
      <c r="A71" s="43" t="s">
        <v>58</v>
      </c>
      <c r="B71" s="55">
        <v>15</v>
      </c>
      <c r="C71" s="9">
        <v>2</v>
      </c>
      <c r="D71" s="9">
        <v>7</v>
      </c>
      <c r="E71" s="9">
        <v>132</v>
      </c>
      <c r="F71" s="77">
        <f t="shared" si="0"/>
        <v>156</v>
      </c>
      <c r="G71" s="55">
        <v>16</v>
      </c>
      <c r="H71" s="9">
        <v>1</v>
      </c>
      <c r="I71" s="9">
        <v>5</v>
      </c>
      <c r="J71" s="9">
        <v>116</v>
      </c>
      <c r="K71" s="65">
        <f t="shared" si="7"/>
        <v>138</v>
      </c>
      <c r="L71" s="55">
        <v>12</v>
      </c>
      <c r="M71" s="9">
        <v>2</v>
      </c>
      <c r="N71" s="9">
        <v>5</v>
      </c>
      <c r="O71" s="9">
        <v>103</v>
      </c>
      <c r="P71" s="65">
        <f t="shared" si="2"/>
        <v>122</v>
      </c>
      <c r="Q71" s="55">
        <v>25</v>
      </c>
      <c r="R71" s="9">
        <v>6</v>
      </c>
      <c r="S71" s="9">
        <v>2</v>
      </c>
      <c r="T71" s="9">
        <v>102</v>
      </c>
      <c r="U71" s="65">
        <f t="shared" si="6"/>
        <v>135</v>
      </c>
      <c r="V71" s="55">
        <v>26</v>
      </c>
      <c r="W71" s="9">
        <v>3</v>
      </c>
      <c r="X71" s="9">
        <v>10</v>
      </c>
      <c r="Y71" s="9">
        <v>119</v>
      </c>
      <c r="Z71" s="65">
        <f t="shared" si="3"/>
        <v>158</v>
      </c>
      <c r="AA71" s="55">
        <v>22</v>
      </c>
      <c r="AB71" s="9">
        <v>3</v>
      </c>
      <c r="AC71" s="9">
        <v>17</v>
      </c>
      <c r="AD71" s="9">
        <v>118</v>
      </c>
      <c r="AE71" s="65">
        <f t="shared" si="4"/>
        <v>160</v>
      </c>
    </row>
    <row r="72" spans="1:31" s="11" customFormat="1" ht="12.95" customHeight="1" x14ac:dyDescent="0.3">
      <c r="A72" s="43" t="s">
        <v>59</v>
      </c>
      <c r="B72" s="55">
        <v>11</v>
      </c>
      <c r="C72" s="9">
        <v>4</v>
      </c>
      <c r="D72" s="9">
        <v>7</v>
      </c>
      <c r="E72" s="9">
        <v>71</v>
      </c>
      <c r="F72" s="77">
        <f t="shared" si="0"/>
        <v>93</v>
      </c>
      <c r="G72" s="55">
        <v>6</v>
      </c>
      <c r="H72" s="9">
        <v>2</v>
      </c>
      <c r="I72" s="9">
        <v>12</v>
      </c>
      <c r="J72" s="9">
        <v>80</v>
      </c>
      <c r="K72" s="65">
        <f t="shared" si="7"/>
        <v>100</v>
      </c>
      <c r="L72" s="55">
        <v>9</v>
      </c>
      <c r="M72" s="9">
        <v>3</v>
      </c>
      <c r="N72" s="9">
        <v>5</v>
      </c>
      <c r="O72" s="9">
        <v>61</v>
      </c>
      <c r="P72" s="65">
        <f t="shared" si="2"/>
        <v>78</v>
      </c>
      <c r="Q72" s="55">
        <v>8</v>
      </c>
      <c r="R72" s="9">
        <v>5</v>
      </c>
      <c r="S72" s="9">
        <v>8</v>
      </c>
      <c r="T72" s="9">
        <v>46</v>
      </c>
      <c r="U72" s="65">
        <f t="shared" si="6"/>
        <v>67</v>
      </c>
      <c r="V72" s="55">
        <v>8</v>
      </c>
      <c r="W72" s="9">
        <v>8</v>
      </c>
      <c r="X72" s="9">
        <v>6</v>
      </c>
      <c r="Y72" s="9">
        <v>53</v>
      </c>
      <c r="Z72" s="65">
        <f t="shared" si="3"/>
        <v>75</v>
      </c>
      <c r="AA72" s="55">
        <v>8</v>
      </c>
      <c r="AB72" s="9">
        <v>5</v>
      </c>
      <c r="AC72" s="9">
        <v>8</v>
      </c>
      <c r="AD72" s="9">
        <v>47</v>
      </c>
      <c r="AE72" s="65">
        <f t="shared" si="4"/>
        <v>68</v>
      </c>
    </row>
    <row r="73" spans="1:31" s="11" customFormat="1" ht="12.95" customHeight="1" x14ac:dyDescent="0.3">
      <c r="A73" s="43" t="s">
        <v>60</v>
      </c>
      <c r="B73" s="55">
        <v>5</v>
      </c>
      <c r="C73" s="9">
        <v>3</v>
      </c>
      <c r="D73" s="9">
        <v>1</v>
      </c>
      <c r="E73" s="9">
        <v>123</v>
      </c>
      <c r="F73" s="77">
        <f t="shared" ref="F73:F136" si="8">SUM(B73:E73)</f>
        <v>132</v>
      </c>
      <c r="G73" s="55">
        <v>2</v>
      </c>
      <c r="H73" s="9">
        <v>0</v>
      </c>
      <c r="I73" s="9">
        <v>9</v>
      </c>
      <c r="J73" s="9">
        <v>95</v>
      </c>
      <c r="K73" s="65">
        <f t="shared" si="7"/>
        <v>106</v>
      </c>
      <c r="L73" s="55">
        <v>3</v>
      </c>
      <c r="M73" s="9">
        <v>2</v>
      </c>
      <c r="N73" s="9">
        <v>2</v>
      </c>
      <c r="O73" s="9">
        <v>45</v>
      </c>
      <c r="P73" s="65">
        <f t="shared" si="2"/>
        <v>52</v>
      </c>
      <c r="Q73" s="55">
        <v>6</v>
      </c>
      <c r="R73" s="9">
        <v>2</v>
      </c>
      <c r="S73" s="9">
        <v>7</v>
      </c>
      <c r="T73" s="9">
        <v>85</v>
      </c>
      <c r="U73" s="65">
        <f t="shared" si="6"/>
        <v>100</v>
      </c>
      <c r="V73" s="55">
        <v>10</v>
      </c>
      <c r="W73" s="9">
        <v>1</v>
      </c>
      <c r="X73" s="9">
        <v>10</v>
      </c>
      <c r="Y73" s="9">
        <v>100</v>
      </c>
      <c r="Z73" s="65">
        <f t="shared" si="3"/>
        <v>121</v>
      </c>
      <c r="AA73" s="55">
        <v>6</v>
      </c>
      <c r="AB73" s="9">
        <v>4</v>
      </c>
      <c r="AC73" s="9">
        <v>9</v>
      </c>
      <c r="AD73" s="9">
        <v>66</v>
      </c>
      <c r="AE73" s="65">
        <f t="shared" si="4"/>
        <v>85</v>
      </c>
    </row>
    <row r="74" spans="1:31" s="11" customFormat="1" ht="12.95" customHeight="1" x14ac:dyDescent="0.3">
      <c r="A74" s="44" t="s">
        <v>61</v>
      </c>
      <c r="B74" s="56">
        <v>11</v>
      </c>
      <c r="C74" s="16">
        <v>3</v>
      </c>
      <c r="D74" s="16">
        <v>1</v>
      </c>
      <c r="E74" s="16">
        <v>71</v>
      </c>
      <c r="F74" s="78">
        <f t="shared" si="8"/>
        <v>86</v>
      </c>
      <c r="G74" s="56">
        <v>23</v>
      </c>
      <c r="H74" s="16">
        <v>2</v>
      </c>
      <c r="I74" s="16">
        <v>10</v>
      </c>
      <c r="J74" s="16">
        <v>93</v>
      </c>
      <c r="K74" s="66">
        <f t="shared" ref="K74:K133" si="9">SUM(G74:J74)</f>
        <v>128</v>
      </c>
      <c r="L74" s="56">
        <v>7</v>
      </c>
      <c r="M74" s="16">
        <v>1</v>
      </c>
      <c r="N74" s="16">
        <v>5</v>
      </c>
      <c r="O74" s="16">
        <v>53</v>
      </c>
      <c r="P74" s="66">
        <f t="shared" ref="P74:P133" si="10">SUM(L74:O74)</f>
        <v>66</v>
      </c>
      <c r="Q74" s="56">
        <v>23</v>
      </c>
      <c r="R74" s="16">
        <v>3</v>
      </c>
      <c r="S74" s="16">
        <v>4</v>
      </c>
      <c r="T74" s="16">
        <v>55</v>
      </c>
      <c r="U74" s="66">
        <f t="shared" ref="U74:U133" si="11">SUM(Q74:T74)</f>
        <v>85</v>
      </c>
      <c r="V74" s="56">
        <v>8</v>
      </c>
      <c r="W74" s="16">
        <v>1</v>
      </c>
      <c r="X74" s="16">
        <v>9</v>
      </c>
      <c r="Y74" s="16">
        <v>40</v>
      </c>
      <c r="Z74" s="66">
        <f t="shared" ref="Z74:Z133" si="12">SUM(V74:Y74)</f>
        <v>58</v>
      </c>
      <c r="AA74" s="56">
        <v>3</v>
      </c>
      <c r="AB74" s="16">
        <v>0</v>
      </c>
      <c r="AC74" s="16">
        <v>4</v>
      </c>
      <c r="AD74" s="16">
        <v>59</v>
      </c>
      <c r="AE74" s="66">
        <f t="shared" ref="AE74:AE133" si="13">SUM(AA74:AD74)</f>
        <v>66</v>
      </c>
    </row>
    <row r="75" spans="1:31" s="11" customFormat="1" ht="12.95" customHeight="1" x14ac:dyDescent="0.3">
      <c r="A75" s="45" t="s">
        <v>62</v>
      </c>
      <c r="B75" s="58">
        <f>SUM(B65:B74)</f>
        <v>130</v>
      </c>
      <c r="C75" s="19">
        <f>SUM(C65:C74)</f>
        <v>23</v>
      </c>
      <c r="D75" s="19">
        <f>SUM(D65:D74)</f>
        <v>55</v>
      </c>
      <c r="E75" s="19">
        <f>SUM(E65:E74)</f>
        <v>1072</v>
      </c>
      <c r="F75" s="79">
        <f t="shared" si="8"/>
        <v>1280</v>
      </c>
      <c r="G75" s="58">
        <f>SUM(G65:G74)</f>
        <v>237</v>
      </c>
      <c r="H75" s="19">
        <f>SUM(H65:H74)</f>
        <v>34</v>
      </c>
      <c r="I75" s="19">
        <f>SUM(I65:I74)</f>
        <v>133</v>
      </c>
      <c r="J75" s="19">
        <f>SUM(J65:J74)</f>
        <v>1045</v>
      </c>
      <c r="K75" s="62">
        <f t="shared" si="9"/>
        <v>1449</v>
      </c>
      <c r="L75" s="58">
        <f>SUM(L65:L74)</f>
        <v>245</v>
      </c>
      <c r="M75" s="19">
        <f>SUM(M65:M74)</f>
        <v>45</v>
      </c>
      <c r="N75" s="19">
        <f>SUM(N65:N74)</f>
        <v>74</v>
      </c>
      <c r="O75" s="19">
        <f>SUM(O65:O74)</f>
        <v>849</v>
      </c>
      <c r="P75" s="62">
        <f t="shared" si="10"/>
        <v>1213</v>
      </c>
      <c r="Q75" s="58">
        <f>SUM(Q65:Q74)</f>
        <v>321</v>
      </c>
      <c r="R75" s="19">
        <f>SUM(R65:R74)</f>
        <v>40</v>
      </c>
      <c r="S75" s="19">
        <f>SUM(S65:S74)</f>
        <v>88</v>
      </c>
      <c r="T75" s="19">
        <f>SUM(T65:T74)</f>
        <v>841</v>
      </c>
      <c r="U75" s="62">
        <f t="shared" si="11"/>
        <v>1290</v>
      </c>
      <c r="V75" s="58">
        <f>SUM(V65:V74)</f>
        <v>222</v>
      </c>
      <c r="W75" s="19">
        <f>SUM(W65:W74)</f>
        <v>32</v>
      </c>
      <c r="X75" s="19">
        <f>SUM(X65:X74)</f>
        <v>90</v>
      </c>
      <c r="Y75" s="19">
        <f>SUM(Y65:Y74)</f>
        <v>943</v>
      </c>
      <c r="Z75" s="62">
        <f t="shared" si="12"/>
        <v>1287</v>
      </c>
      <c r="AA75" s="58">
        <f>SUM(AA65:AA74)</f>
        <v>220</v>
      </c>
      <c r="AB75" s="19">
        <f>SUM(AB65:AB74)</f>
        <v>26</v>
      </c>
      <c r="AC75" s="19">
        <f>SUM(AC65:AC74)</f>
        <v>88</v>
      </c>
      <c r="AD75" s="19">
        <f>SUM(AD65:AD74)</f>
        <v>849</v>
      </c>
      <c r="AE75" s="62">
        <f t="shared" si="13"/>
        <v>1183</v>
      </c>
    </row>
    <row r="76" spans="1:31" s="11" customFormat="1" ht="12.95" customHeight="1" x14ac:dyDescent="0.3">
      <c r="A76" s="42" t="s">
        <v>63</v>
      </c>
      <c r="B76" s="53">
        <v>42</v>
      </c>
      <c r="C76" s="8">
        <v>1</v>
      </c>
      <c r="D76" s="8">
        <v>7</v>
      </c>
      <c r="E76" s="8">
        <v>433</v>
      </c>
      <c r="F76" s="76">
        <f t="shared" si="8"/>
        <v>483</v>
      </c>
      <c r="G76" s="53">
        <v>33</v>
      </c>
      <c r="H76" s="8">
        <v>4</v>
      </c>
      <c r="I76" s="8">
        <v>13</v>
      </c>
      <c r="J76" s="8">
        <v>377</v>
      </c>
      <c r="K76" s="64">
        <f t="shared" si="9"/>
        <v>427</v>
      </c>
      <c r="L76" s="53">
        <v>25</v>
      </c>
      <c r="M76" s="8">
        <v>6</v>
      </c>
      <c r="N76" s="8">
        <v>8</v>
      </c>
      <c r="O76" s="8">
        <v>259</v>
      </c>
      <c r="P76" s="64">
        <f t="shared" si="10"/>
        <v>298</v>
      </c>
      <c r="Q76" s="53">
        <v>40</v>
      </c>
      <c r="R76" s="8">
        <v>9</v>
      </c>
      <c r="S76" s="8">
        <v>5</v>
      </c>
      <c r="T76" s="8">
        <v>292</v>
      </c>
      <c r="U76" s="64">
        <f t="shared" si="11"/>
        <v>346</v>
      </c>
      <c r="V76" s="53">
        <v>48</v>
      </c>
      <c r="W76" s="8">
        <v>7</v>
      </c>
      <c r="X76" s="8">
        <v>19</v>
      </c>
      <c r="Y76" s="8">
        <v>372</v>
      </c>
      <c r="Z76" s="64">
        <f t="shared" si="12"/>
        <v>446</v>
      </c>
      <c r="AA76" s="53">
        <v>43</v>
      </c>
      <c r="AB76" s="8">
        <v>6</v>
      </c>
      <c r="AC76" s="8">
        <v>9</v>
      </c>
      <c r="AD76" s="8">
        <v>345</v>
      </c>
      <c r="AE76" s="64">
        <f t="shared" si="13"/>
        <v>403</v>
      </c>
    </row>
    <row r="77" spans="1:31" s="11" customFormat="1" ht="12.95" customHeight="1" x14ac:dyDescent="0.3">
      <c r="A77" s="44" t="s">
        <v>64</v>
      </c>
      <c r="B77" s="56">
        <v>17</v>
      </c>
      <c r="C77" s="16">
        <v>1</v>
      </c>
      <c r="D77" s="16">
        <v>8</v>
      </c>
      <c r="E77" s="16">
        <v>115</v>
      </c>
      <c r="F77" s="78">
        <f t="shared" si="8"/>
        <v>141</v>
      </c>
      <c r="G77" s="56">
        <v>6</v>
      </c>
      <c r="H77" s="16">
        <v>1</v>
      </c>
      <c r="I77" s="16">
        <v>2</v>
      </c>
      <c r="J77" s="16">
        <v>84</v>
      </c>
      <c r="K77" s="66">
        <f t="shared" si="9"/>
        <v>93</v>
      </c>
      <c r="L77" s="56">
        <v>2</v>
      </c>
      <c r="M77" s="16">
        <v>0</v>
      </c>
      <c r="N77" s="16">
        <v>0</v>
      </c>
      <c r="O77" s="16">
        <v>36</v>
      </c>
      <c r="P77" s="66">
        <f t="shared" si="10"/>
        <v>38</v>
      </c>
      <c r="Q77" s="56">
        <v>11</v>
      </c>
      <c r="R77" s="16">
        <v>4</v>
      </c>
      <c r="S77" s="16">
        <v>3</v>
      </c>
      <c r="T77" s="16">
        <v>60</v>
      </c>
      <c r="U77" s="66">
        <f t="shared" si="11"/>
        <v>78</v>
      </c>
      <c r="V77" s="56">
        <v>3</v>
      </c>
      <c r="W77" s="16">
        <v>3</v>
      </c>
      <c r="X77" s="16">
        <v>1</v>
      </c>
      <c r="Y77" s="16">
        <v>70</v>
      </c>
      <c r="Z77" s="66">
        <f t="shared" si="12"/>
        <v>77</v>
      </c>
      <c r="AA77" s="56">
        <v>6</v>
      </c>
      <c r="AB77" s="16">
        <v>6</v>
      </c>
      <c r="AC77" s="16">
        <v>26</v>
      </c>
      <c r="AD77" s="16">
        <v>99</v>
      </c>
      <c r="AE77" s="66">
        <f t="shared" si="13"/>
        <v>137</v>
      </c>
    </row>
    <row r="78" spans="1:31" s="11" customFormat="1" ht="12.95" customHeight="1" x14ac:dyDescent="0.3">
      <c r="A78" s="45" t="s">
        <v>65</v>
      </c>
      <c r="B78" s="58">
        <f>SUM(B76:B77)</f>
        <v>59</v>
      </c>
      <c r="C78" s="19">
        <f>SUM(C76:C77)</f>
        <v>2</v>
      </c>
      <c r="D78" s="19">
        <f>SUM(D76:D77)</f>
        <v>15</v>
      </c>
      <c r="E78" s="19">
        <f>SUM(E76:E77)</f>
        <v>548</v>
      </c>
      <c r="F78" s="79">
        <f t="shared" si="8"/>
        <v>624</v>
      </c>
      <c r="G78" s="58">
        <f>SUM(G76:G77)</f>
        <v>39</v>
      </c>
      <c r="H78" s="19">
        <f>SUM(H76:H77)</f>
        <v>5</v>
      </c>
      <c r="I78" s="19">
        <f>SUM(I76:I77)</f>
        <v>15</v>
      </c>
      <c r="J78" s="19">
        <f>SUM(J76:J77)</f>
        <v>461</v>
      </c>
      <c r="K78" s="62">
        <f t="shared" si="9"/>
        <v>520</v>
      </c>
      <c r="L78" s="58">
        <f>SUM(L76:L77)</f>
        <v>27</v>
      </c>
      <c r="M78" s="19">
        <f>SUM(M76:M77)</f>
        <v>6</v>
      </c>
      <c r="N78" s="19">
        <f>SUM(N76:N77)</f>
        <v>8</v>
      </c>
      <c r="O78" s="19">
        <f>SUM(O76:O77)</f>
        <v>295</v>
      </c>
      <c r="P78" s="62">
        <f t="shared" si="10"/>
        <v>336</v>
      </c>
      <c r="Q78" s="58">
        <f>SUM(Q76:Q77)</f>
        <v>51</v>
      </c>
      <c r="R78" s="19">
        <f>SUM(R76:R77)</f>
        <v>13</v>
      </c>
      <c r="S78" s="19">
        <f>SUM(S76:S77)</f>
        <v>8</v>
      </c>
      <c r="T78" s="19">
        <f>SUM(T76:T77)</f>
        <v>352</v>
      </c>
      <c r="U78" s="62">
        <f t="shared" si="11"/>
        <v>424</v>
      </c>
      <c r="V78" s="58">
        <f>SUM(V76:V77)</f>
        <v>51</v>
      </c>
      <c r="W78" s="19">
        <f>SUM(W76:W77)</f>
        <v>10</v>
      </c>
      <c r="X78" s="19">
        <f>SUM(X76:X77)</f>
        <v>20</v>
      </c>
      <c r="Y78" s="19">
        <f>SUM(Y76:Y77)</f>
        <v>442</v>
      </c>
      <c r="Z78" s="62">
        <f t="shared" si="12"/>
        <v>523</v>
      </c>
      <c r="AA78" s="58">
        <f>SUM(AA76:AA77)</f>
        <v>49</v>
      </c>
      <c r="AB78" s="19">
        <f>SUM(AB76:AB77)</f>
        <v>12</v>
      </c>
      <c r="AC78" s="19">
        <f>SUM(AC76:AC77)</f>
        <v>35</v>
      </c>
      <c r="AD78" s="19">
        <f>SUM(AD76:AD77)</f>
        <v>444</v>
      </c>
      <c r="AE78" s="62">
        <f t="shared" si="13"/>
        <v>540</v>
      </c>
    </row>
    <row r="79" spans="1:31" s="11" customFormat="1" ht="12.95" customHeight="1" x14ac:dyDescent="0.3">
      <c r="A79" s="42" t="s">
        <v>66</v>
      </c>
      <c r="B79" s="53">
        <v>5</v>
      </c>
      <c r="C79" s="8">
        <v>3</v>
      </c>
      <c r="D79" s="8">
        <v>7</v>
      </c>
      <c r="E79" s="8">
        <v>94</v>
      </c>
      <c r="F79" s="76">
        <f t="shared" si="8"/>
        <v>109</v>
      </c>
      <c r="G79" s="53">
        <v>9</v>
      </c>
      <c r="H79" s="8">
        <v>4</v>
      </c>
      <c r="I79" s="8">
        <v>6</v>
      </c>
      <c r="J79" s="8">
        <v>80</v>
      </c>
      <c r="K79" s="63">
        <f t="shared" si="9"/>
        <v>99</v>
      </c>
      <c r="L79" s="53">
        <v>8</v>
      </c>
      <c r="M79" s="8">
        <v>3</v>
      </c>
      <c r="N79" s="8">
        <v>5</v>
      </c>
      <c r="O79" s="8">
        <v>82</v>
      </c>
      <c r="P79" s="63">
        <f t="shared" si="10"/>
        <v>98</v>
      </c>
      <c r="Q79" s="53">
        <v>11</v>
      </c>
      <c r="R79" s="8">
        <v>1</v>
      </c>
      <c r="S79" s="8">
        <v>5</v>
      </c>
      <c r="T79" s="8">
        <v>82</v>
      </c>
      <c r="U79" s="63">
        <f t="shared" si="11"/>
        <v>99</v>
      </c>
      <c r="V79" s="53">
        <v>25</v>
      </c>
      <c r="W79" s="8">
        <v>6</v>
      </c>
      <c r="X79" s="8">
        <v>8</v>
      </c>
      <c r="Y79" s="8">
        <v>85</v>
      </c>
      <c r="Z79" s="63">
        <f t="shared" si="12"/>
        <v>124</v>
      </c>
      <c r="AA79" s="53">
        <v>13</v>
      </c>
      <c r="AB79" s="8">
        <v>4</v>
      </c>
      <c r="AC79" s="8">
        <v>9</v>
      </c>
      <c r="AD79" s="8">
        <v>84</v>
      </c>
      <c r="AE79" s="63">
        <f t="shared" si="13"/>
        <v>110</v>
      </c>
    </row>
    <row r="80" spans="1:31" s="11" customFormat="1" ht="12.95" customHeight="1" x14ac:dyDescent="0.3">
      <c r="A80" s="43" t="s">
        <v>67</v>
      </c>
      <c r="B80" s="55">
        <v>6</v>
      </c>
      <c r="C80" s="9">
        <v>1</v>
      </c>
      <c r="D80" s="9">
        <v>0</v>
      </c>
      <c r="E80" s="9">
        <v>51</v>
      </c>
      <c r="F80" s="77">
        <f t="shared" si="8"/>
        <v>58</v>
      </c>
      <c r="G80" s="55">
        <v>19</v>
      </c>
      <c r="H80" s="9">
        <v>3</v>
      </c>
      <c r="I80" s="9">
        <v>11</v>
      </c>
      <c r="J80" s="9">
        <v>53</v>
      </c>
      <c r="K80" s="54">
        <f t="shared" si="9"/>
        <v>86</v>
      </c>
      <c r="L80" s="55">
        <v>25</v>
      </c>
      <c r="M80" s="9">
        <v>1</v>
      </c>
      <c r="N80" s="9">
        <v>6</v>
      </c>
      <c r="O80" s="9">
        <v>39</v>
      </c>
      <c r="P80" s="54">
        <f t="shared" si="10"/>
        <v>71</v>
      </c>
      <c r="Q80" s="55">
        <v>12</v>
      </c>
      <c r="R80" s="9">
        <v>3</v>
      </c>
      <c r="S80" s="9">
        <v>3</v>
      </c>
      <c r="T80" s="9">
        <v>66</v>
      </c>
      <c r="U80" s="54">
        <f t="shared" si="11"/>
        <v>84</v>
      </c>
      <c r="V80" s="55">
        <v>13</v>
      </c>
      <c r="W80" s="9">
        <v>4</v>
      </c>
      <c r="X80" s="9">
        <v>4</v>
      </c>
      <c r="Y80" s="9">
        <v>63</v>
      </c>
      <c r="Z80" s="54">
        <f t="shared" si="12"/>
        <v>84</v>
      </c>
      <c r="AA80" s="55">
        <v>12</v>
      </c>
      <c r="AB80" s="9">
        <v>2</v>
      </c>
      <c r="AC80" s="9">
        <v>3</v>
      </c>
      <c r="AD80" s="9">
        <v>66</v>
      </c>
      <c r="AE80" s="54">
        <f t="shared" si="13"/>
        <v>83</v>
      </c>
    </row>
    <row r="81" spans="1:31" s="11" customFormat="1" ht="12.95" customHeight="1" x14ac:dyDescent="0.3">
      <c r="A81" s="43" t="s">
        <v>126</v>
      </c>
      <c r="B81" s="55">
        <v>3</v>
      </c>
      <c r="C81" s="9">
        <v>0</v>
      </c>
      <c r="D81" s="9">
        <v>1</v>
      </c>
      <c r="E81" s="9">
        <v>50</v>
      </c>
      <c r="F81" s="77">
        <f t="shared" si="8"/>
        <v>54</v>
      </c>
      <c r="G81" s="55">
        <v>3</v>
      </c>
      <c r="H81" s="9">
        <v>0</v>
      </c>
      <c r="I81" s="9">
        <v>1</v>
      </c>
      <c r="J81" s="9">
        <v>46</v>
      </c>
      <c r="K81" s="54">
        <f t="shared" si="9"/>
        <v>50</v>
      </c>
      <c r="L81" s="55">
        <v>9</v>
      </c>
      <c r="M81" s="9">
        <v>4</v>
      </c>
      <c r="N81" s="9">
        <v>6</v>
      </c>
      <c r="O81" s="9">
        <v>32</v>
      </c>
      <c r="P81" s="54">
        <f t="shared" si="10"/>
        <v>51</v>
      </c>
      <c r="Q81" s="55">
        <v>2</v>
      </c>
      <c r="R81" s="9" t="s">
        <v>158</v>
      </c>
      <c r="S81" s="9">
        <v>2</v>
      </c>
      <c r="T81" s="9">
        <v>43</v>
      </c>
      <c r="U81" s="54">
        <f t="shared" si="11"/>
        <v>47</v>
      </c>
      <c r="V81" s="55">
        <v>4</v>
      </c>
      <c r="W81" s="9">
        <v>1</v>
      </c>
      <c r="X81" s="9">
        <v>1</v>
      </c>
      <c r="Y81" s="9">
        <v>48</v>
      </c>
      <c r="Z81" s="54">
        <f t="shared" si="12"/>
        <v>54</v>
      </c>
      <c r="AA81" s="55">
        <v>4</v>
      </c>
      <c r="AB81" s="9">
        <v>5</v>
      </c>
      <c r="AC81" s="9">
        <v>3</v>
      </c>
      <c r="AD81" s="9">
        <v>48</v>
      </c>
      <c r="AE81" s="54">
        <f t="shared" si="13"/>
        <v>60</v>
      </c>
    </row>
    <row r="82" spans="1:31" s="11" customFormat="1" ht="12.95" customHeight="1" x14ac:dyDescent="0.3">
      <c r="A82" s="43" t="s">
        <v>68</v>
      </c>
      <c r="B82" s="55">
        <v>5</v>
      </c>
      <c r="C82" s="9">
        <v>3</v>
      </c>
      <c r="D82" s="9">
        <v>7</v>
      </c>
      <c r="E82" s="9">
        <v>162</v>
      </c>
      <c r="F82" s="77">
        <f t="shared" si="8"/>
        <v>177</v>
      </c>
      <c r="G82" s="55">
        <v>6</v>
      </c>
      <c r="H82" s="9">
        <v>1</v>
      </c>
      <c r="I82" s="9">
        <v>2</v>
      </c>
      <c r="J82" s="9">
        <v>138</v>
      </c>
      <c r="K82" s="54">
        <f t="shared" si="9"/>
        <v>147</v>
      </c>
      <c r="L82" s="55">
        <v>5</v>
      </c>
      <c r="M82" s="9">
        <v>5</v>
      </c>
      <c r="N82" s="9">
        <v>3</v>
      </c>
      <c r="O82" s="9">
        <v>98</v>
      </c>
      <c r="P82" s="54">
        <f t="shared" si="10"/>
        <v>111</v>
      </c>
      <c r="Q82" s="55">
        <v>7</v>
      </c>
      <c r="R82" s="9">
        <v>2</v>
      </c>
      <c r="S82" s="9">
        <v>4</v>
      </c>
      <c r="T82" s="9">
        <v>107</v>
      </c>
      <c r="U82" s="54">
        <f t="shared" si="11"/>
        <v>120</v>
      </c>
      <c r="V82" s="55">
        <v>10</v>
      </c>
      <c r="W82" s="9">
        <v>2</v>
      </c>
      <c r="X82" s="9">
        <v>9</v>
      </c>
      <c r="Y82" s="9">
        <v>123</v>
      </c>
      <c r="Z82" s="54">
        <f t="shared" si="12"/>
        <v>144</v>
      </c>
      <c r="AA82" s="55">
        <v>16</v>
      </c>
      <c r="AB82" s="9">
        <v>3</v>
      </c>
      <c r="AC82" s="9">
        <v>16</v>
      </c>
      <c r="AD82" s="9">
        <v>111</v>
      </c>
      <c r="AE82" s="54">
        <f t="shared" si="13"/>
        <v>146</v>
      </c>
    </row>
    <row r="83" spans="1:31" s="11" customFormat="1" ht="12.95" customHeight="1" x14ac:dyDescent="0.3">
      <c r="A83" s="44" t="s">
        <v>127</v>
      </c>
      <c r="B83" s="56">
        <v>6</v>
      </c>
      <c r="C83" s="16">
        <v>0</v>
      </c>
      <c r="D83" s="16">
        <v>1</v>
      </c>
      <c r="E83" s="16">
        <v>101</v>
      </c>
      <c r="F83" s="78">
        <f t="shared" si="8"/>
        <v>108</v>
      </c>
      <c r="G83" s="56">
        <v>8</v>
      </c>
      <c r="H83" s="16">
        <v>1</v>
      </c>
      <c r="I83" s="16">
        <v>5</v>
      </c>
      <c r="J83" s="16">
        <v>105</v>
      </c>
      <c r="K83" s="57">
        <f t="shared" si="9"/>
        <v>119</v>
      </c>
      <c r="L83" s="56">
        <v>7</v>
      </c>
      <c r="M83" s="16">
        <v>1</v>
      </c>
      <c r="N83" s="16">
        <v>5</v>
      </c>
      <c r="O83" s="16">
        <v>60</v>
      </c>
      <c r="P83" s="57">
        <f t="shared" si="10"/>
        <v>73</v>
      </c>
      <c r="Q83" s="56">
        <v>8</v>
      </c>
      <c r="R83" s="16">
        <v>7</v>
      </c>
      <c r="S83" s="16">
        <v>6</v>
      </c>
      <c r="T83" s="16">
        <v>94</v>
      </c>
      <c r="U83" s="57">
        <f t="shared" si="11"/>
        <v>115</v>
      </c>
      <c r="V83" s="56">
        <v>10</v>
      </c>
      <c r="W83" s="16">
        <v>2</v>
      </c>
      <c r="X83" s="16">
        <v>3</v>
      </c>
      <c r="Y83" s="16">
        <v>87</v>
      </c>
      <c r="Z83" s="57">
        <f t="shared" si="12"/>
        <v>102</v>
      </c>
      <c r="AA83" s="56">
        <v>27</v>
      </c>
      <c r="AB83" s="16">
        <v>2</v>
      </c>
      <c r="AC83" s="16">
        <v>9</v>
      </c>
      <c r="AD83" s="16">
        <v>112</v>
      </c>
      <c r="AE83" s="57">
        <f t="shared" si="13"/>
        <v>150</v>
      </c>
    </row>
    <row r="84" spans="1:31" s="11" customFormat="1" ht="12.95" customHeight="1" x14ac:dyDescent="0.3">
      <c r="A84" s="45" t="s">
        <v>69</v>
      </c>
      <c r="B84" s="58">
        <f>SUM(B79:B83)</f>
        <v>25</v>
      </c>
      <c r="C84" s="19">
        <f>SUM(C79:C83)</f>
        <v>7</v>
      </c>
      <c r="D84" s="19">
        <f>SUM(D79:D83)</f>
        <v>16</v>
      </c>
      <c r="E84" s="19">
        <f>SUM(E79:E83)</f>
        <v>458</v>
      </c>
      <c r="F84" s="79">
        <f t="shared" si="8"/>
        <v>506</v>
      </c>
      <c r="G84" s="58">
        <f>SUM(G79:G83)</f>
        <v>45</v>
      </c>
      <c r="H84" s="19">
        <f>SUM(H79:H83)</f>
        <v>9</v>
      </c>
      <c r="I84" s="19">
        <f>SUM(I79:I83)</f>
        <v>25</v>
      </c>
      <c r="J84" s="19">
        <f>SUM(J79:J83)</f>
        <v>422</v>
      </c>
      <c r="K84" s="59">
        <f t="shared" si="9"/>
        <v>501</v>
      </c>
      <c r="L84" s="58">
        <f>SUM(L79:L83)</f>
        <v>54</v>
      </c>
      <c r="M84" s="19">
        <f>SUM(M79:M83)</f>
        <v>14</v>
      </c>
      <c r="N84" s="19">
        <f>SUM(N79:N83)</f>
        <v>25</v>
      </c>
      <c r="O84" s="19">
        <f>SUM(O79:O83)</f>
        <v>311</v>
      </c>
      <c r="P84" s="59">
        <f t="shared" si="10"/>
        <v>404</v>
      </c>
      <c r="Q84" s="58">
        <f>SUM(Q79:Q83)</f>
        <v>40</v>
      </c>
      <c r="R84" s="19">
        <f>SUM(R79:R83)</f>
        <v>13</v>
      </c>
      <c r="S84" s="19">
        <f>SUM(S79:S83)</f>
        <v>20</v>
      </c>
      <c r="T84" s="19">
        <f>SUM(T79:T83)</f>
        <v>392</v>
      </c>
      <c r="U84" s="59">
        <f t="shared" si="11"/>
        <v>465</v>
      </c>
      <c r="V84" s="58">
        <f>SUM(V79:V83)</f>
        <v>62</v>
      </c>
      <c r="W84" s="19">
        <f>SUM(W79:W83)</f>
        <v>15</v>
      </c>
      <c r="X84" s="19">
        <f>SUM(X79:X83)</f>
        <v>25</v>
      </c>
      <c r="Y84" s="19">
        <f>SUM(Y79:Y83)</f>
        <v>406</v>
      </c>
      <c r="Z84" s="59">
        <f t="shared" si="12"/>
        <v>508</v>
      </c>
      <c r="AA84" s="58">
        <f>SUM(AA79:AA83)</f>
        <v>72</v>
      </c>
      <c r="AB84" s="19">
        <f>SUM(AB79:AB83)</f>
        <v>16</v>
      </c>
      <c r="AC84" s="19">
        <f>SUM(AC79:AC83)</f>
        <v>40</v>
      </c>
      <c r="AD84" s="19">
        <f>SUM(AD79:AD83)</f>
        <v>421</v>
      </c>
      <c r="AE84" s="59">
        <f t="shared" si="13"/>
        <v>549</v>
      </c>
    </row>
    <row r="85" spans="1:31" s="11" customFormat="1" ht="12.95" customHeight="1" x14ac:dyDescent="0.3">
      <c r="A85" s="42" t="s">
        <v>70</v>
      </c>
      <c r="B85" s="53">
        <v>3</v>
      </c>
      <c r="C85" s="8">
        <v>1</v>
      </c>
      <c r="D85" s="8">
        <v>7</v>
      </c>
      <c r="E85" s="8">
        <v>218</v>
      </c>
      <c r="F85" s="76">
        <f t="shared" si="8"/>
        <v>229</v>
      </c>
      <c r="G85" s="53">
        <v>6</v>
      </c>
      <c r="H85" s="8">
        <v>5</v>
      </c>
      <c r="I85" s="8">
        <v>8</v>
      </c>
      <c r="J85" s="8">
        <v>200</v>
      </c>
      <c r="K85" s="64">
        <f t="shared" si="9"/>
        <v>219</v>
      </c>
      <c r="L85" s="53">
        <v>6</v>
      </c>
      <c r="M85" s="8">
        <v>0</v>
      </c>
      <c r="N85" s="8">
        <v>6</v>
      </c>
      <c r="O85" s="8">
        <v>221</v>
      </c>
      <c r="P85" s="64">
        <f t="shared" si="10"/>
        <v>233</v>
      </c>
      <c r="Q85" s="53">
        <v>12</v>
      </c>
      <c r="R85" s="8">
        <v>2</v>
      </c>
      <c r="S85" s="8">
        <v>7</v>
      </c>
      <c r="T85" s="8">
        <v>188</v>
      </c>
      <c r="U85" s="64">
        <f t="shared" si="11"/>
        <v>209</v>
      </c>
      <c r="V85" s="53">
        <v>16</v>
      </c>
      <c r="W85" s="8">
        <v>8</v>
      </c>
      <c r="X85" s="8">
        <v>3</v>
      </c>
      <c r="Y85" s="8">
        <v>233</v>
      </c>
      <c r="Z85" s="64">
        <f t="shared" si="12"/>
        <v>260</v>
      </c>
      <c r="AA85" s="53">
        <v>8</v>
      </c>
      <c r="AB85" s="8">
        <v>2</v>
      </c>
      <c r="AC85" s="8">
        <v>4</v>
      </c>
      <c r="AD85" s="8">
        <v>233</v>
      </c>
      <c r="AE85" s="64">
        <f t="shared" si="13"/>
        <v>247</v>
      </c>
    </row>
    <row r="86" spans="1:31" s="11" customFormat="1" ht="12.95" customHeight="1" x14ac:dyDescent="0.3">
      <c r="A86" s="43" t="s">
        <v>71</v>
      </c>
      <c r="B86" s="55">
        <v>17</v>
      </c>
      <c r="C86" s="9">
        <v>2</v>
      </c>
      <c r="D86" s="9">
        <v>13</v>
      </c>
      <c r="E86" s="9">
        <v>171</v>
      </c>
      <c r="F86" s="77">
        <f t="shared" si="8"/>
        <v>203</v>
      </c>
      <c r="G86" s="55">
        <v>32</v>
      </c>
      <c r="H86" s="9">
        <v>40</v>
      </c>
      <c r="I86" s="9">
        <v>8</v>
      </c>
      <c r="J86" s="9">
        <v>155</v>
      </c>
      <c r="K86" s="65">
        <f t="shared" si="9"/>
        <v>235</v>
      </c>
      <c r="L86" s="55">
        <v>10</v>
      </c>
      <c r="M86" s="9">
        <v>23</v>
      </c>
      <c r="N86" s="9">
        <v>2</v>
      </c>
      <c r="O86" s="9">
        <v>123</v>
      </c>
      <c r="P86" s="65">
        <f t="shared" si="10"/>
        <v>158</v>
      </c>
      <c r="Q86" s="55">
        <v>17</v>
      </c>
      <c r="R86" s="9">
        <v>10</v>
      </c>
      <c r="S86" s="9">
        <v>8</v>
      </c>
      <c r="T86" s="9">
        <v>174</v>
      </c>
      <c r="U86" s="65">
        <f t="shared" si="11"/>
        <v>209</v>
      </c>
      <c r="V86" s="55">
        <v>23</v>
      </c>
      <c r="W86" s="9">
        <v>2</v>
      </c>
      <c r="X86" s="9">
        <v>6</v>
      </c>
      <c r="Y86" s="9">
        <v>191</v>
      </c>
      <c r="Z86" s="65">
        <f t="shared" si="12"/>
        <v>222</v>
      </c>
      <c r="AA86" s="55">
        <v>13</v>
      </c>
      <c r="AB86" s="9">
        <v>7</v>
      </c>
      <c r="AC86" s="9">
        <v>11</v>
      </c>
      <c r="AD86" s="9">
        <v>185</v>
      </c>
      <c r="AE86" s="65">
        <f t="shared" si="13"/>
        <v>216</v>
      </c>
    </row>
    <row r="87" spans="1:31" s="11" customFormat="1" ht="12.95" customHeight="1" x14ac:dyDescent="0.3">
      <c r="A87" s="43" t="s">
        <v>72</v>
      </c>
      <c r="B87" s="55">
        <v>7</v>
      </c>
      <c r="C87" s="9">
        <v>0</v>
      </c>
      <c r="D87" s="9">
        <v>0</v>
      </c>
      <c r="E87" s="9">
        <v>21</v>
      </c>
      <c r="F87" s="77">
        <f t="shared" si="8"/>
        <v>28</v>
      </c>
      <c r="G87" s="55">
        <v>4</v>
      </c>
      <c r="H87" s="9">
        <v>0</v>
      </c>
      <c r="I87" s="9">
        <v>0</v>
      </c>
      <c r="J87" s="9">
        <v>22</v>
      </c>
      <c r="K87" s="65">
        <f t="shared" si="9"/>
        <v>26</v>
      </c>
      <c r="L87" s="55">
        <v>3</v>
      </c>
      <c r="M87" s="9">
        <v>1</v>
      </c>
      <c r="N87" s="9">
        <v>0</v>
      </c>
      <c r="O87" s="9">
        <v>9</v>
      </c>
      <c r="P87" s="65">
        <f t="shared" si="10"/>
        <v>13</v>
      </c>
      <c r="Q87" s="55">
        <v>4</v>
      </c>
      <c r="R87" s="9">
        <v>1</v>
      </c>
      <c r="S87" s="9">
        <v>1</v>
      </c>
      <c r="T87" s="9">
        <v>12</v>
      </c>
      <c r="U87" s="65">
        <f t="shared" si="11"/>
        <v>18</v>
      </c>
      <c r="V87" s="55">
        <v>16</v>
      </c>
      <c r="W87" s="9">
        <v>0</v>
      </c>
      <c r="X87" s="9">
        <v>2</v>
      </c>
      <c r="Y87" s="9">
        <v>16</v>
      </c>
      <c r="Z87" s="65">
        <f t="shared" si="12"/>
        <v>34</v>
      </c>
      <c r="AA87" s="55">
        <v>4</v>
      </c>
      <c r="AB87" s="9">
        <v>1</v>
      </c>
      <c r="AC87" s="9">
        <v>3</v>
      </c>
      <c r="AD87" s="9">
        <v>17</v>
      </c>
      <c r="AE87" s="65">
        <f t="shared" si="13"/>
        <v>25</v>
      </c>
    </row>
    <row r="88" spans="1:31" s="11" customFormat="1" ht="12.95" customHeight="1" x14ac:dyDescent="0.3">
      <c r="A88" s="43" t="s">
        <v>73</v>
      </c>
      <c r="B88" s="55">
        <v>157</v>
      </c>
      <c r="C88" s="9">
        <v>42</v>
      </c>
      <c r="D88" s="9">
        <v>88</v>
      </c>
      <c r="E88" s="9">
        <v>803</v>
      </c>
      <c r="F88" s="77">
        <f t="shared" si="8"/>
        <v>1090</v>
      </c>
      <c r="G88" s="55">
        <v>182</v>
      </c>
      <c r="H88" s="9">
        <v>24</v>
      </c>
      <c r="I88" s="9">
        <v>66</v>
      </c>
      <c r="J88" s="9">
        <v>980</v>
      </c>
      <c r="K88" s="65">
        <f t="shared" si="9"/>
        <v>1252</v>
      </c>
      <c r="L88" s="55">
        <v>125</v>
      </c>
      <c r="M88" s="9">
        <v>79</v>
      </c>
      <c r="N88" s="9">
        <v>96</v>
      </c>
      <c r="O88" s="9">
        <v>993</v>
      </c>
      <c r="P88" s="65">
        <f t="shared" si="10"/>
        <v>1293</v>
      </c>
      <c r="Q88" s="55">
        <v>173</v>
      </c>
      <c r="R88" s="9">
        <v>67</v>
      </c>
      <c r="S88" s="9">
        <v>72</v>
      </c>
      <c r="T88" s="9">
        <v>837</v>
      </c>
      <c r="U88" s="65">
        <f t="shared" si="11"/>
        <v>1149</v>
      </c>
      <c r="V88" s="55">
        <v>210</v>
      </c>
      <c r="W88" s="9">
        <v>62</v>
      </c>
      <c r="X88" s="9">
        <v>61</v>
      </c>
      <c r="Y88" s="9">
        <v>944</v>
      </c>
      <c r="Z88" s="65">
        <f t="shared" si="12"/>
        <v>1277</v>
      </c>
      <c r="AA88" s="55">
        <v>154</v>
      </c>
      <c r="AB88" s="9">
        <v>76</v>
      </c>
      <c r="AC88" s="9">
        <v>90</v>
      </c>
      <c r="AD88" s="9">
        <v>924</v>
      </c>
      <c r="AE88" s="65">
        <f t="shared" si="13"/>
        <v>1244</v>
      </c>
    </row>
    <row r="89" spans="1:31" s="11" customFormat="1" ht="12.95" customHeight="1" x14ac:dyDescent="0.3">
      <c r="A89" s="44" t="s">
        <v>74</v>
      </c>
      <c r="B89" s="56">
        <v>4</v>
      </c>
      <c r="C89" s="16">
        <v>0</v>
      </c>
      <c r="D89" s="16">
        <v>3</v>
      </c>
      <c r="E89" s="16">
        <v>64</v>
      </c>
      <c r="F89" s="78">
        <f t="shared" si="8"/>
        <v>71</v>
      </c>
      <c r="G89" s="56">
        <v>16</v>
      </c>
      <c r="H89" s="16">
        <v>1</v>
      </c>
      <c r="I89" s="16">
        <v>1</v>
      </c>
      <c r="J89" s="16">
        <v>50</v>
      </c>
      <c r="K89" s="66">
        <f t="shared" si="9"/>
        <v>68</v>
      </c>
      <c r="L89" s="56">
        <v>7</v>
      </c>
      <c r="M89" s="16">
        <v>0</v>
      </c>
      <c r="N89" s="16">
        <v>1</v>
      </c>
      <c r="O89" s="16">
        <v>35</v>
      </c>
      <c r="P89" s="66">
        <f t="shared" si="10"/>
        <v>43</v>
      </c>
      <c r="Q89" s="56">
        <v>4</v>
      </c>
      <c r="R89" s="16">
        <v>9</v>
      </c>
      <c r="S89" s="16">
        <v>3</v>
      </c>
      <c r="T89" s="16">
        <v>49</v>
      </c>
      <c r="U89" s="66">
        <f t="shared" si="11"/>
        <v>65</v>
      </c>
      <c r="V89" s="56">
        <v>8</v>
      </c>
      <c r="W89" s="16">
        <v>2</v>
      </c>
      <c r="X89" s="16">
        <v>5</v>
      </c>
      <c r="Y89" s="16">
        <v>45</v>
      </c>
      <c r="Z89" s="66">
        <f t="shared" si="12"/>
        <v>60</v>
      </c>
      <c r="AA89" s="56">
        <v>12</v>
      </c>
      <c r="AB89" s="16">
        <v>2</v>
      </c>
      <c r="AC89" s="16">
        <v>3</v>
      </c>
      <c r="AD89" s="16">
        <v>48</v>
      </c>
      <c r="AE89" s="66">
        <f t="shared" si="13"/>
        <v>65</v>
      </c>
    </row>
    <row r="90" spans="1:31" s="11" customFormat="1" ht="12.95" customHeight="1" x14ac:dyDescent="0.3">
      <c r="A90" s="45" t="s">
        <v>75</v>
      </c>
      <c r="B90" s="58">
        <f>SUM(B85:B89)</f>
        <v>188</v>
      </c>
      <c r="C90" s="19">
        <f>SUM(C85:C89)</f>
        <v>45</v>
      </c>
      <c r="D90" s="19">
        <f>SUM(D85:D89)</f>
        <v>111</v>
      </c>
      <c r="E90" s="19">
        <f>SUM(E85:E89)</f>
        <v>1277</v>
      </c>
      <c r="F90" s="79">
        <f t="shared" si="8"/>
        <v>1621</v>
      </c>
      <c r="G90" s="58">
        <f>SUM(G85:G89)</f>
        <v>240</v>
      </c>
      <c r="H90" s="19">
        <f>SUM(H85:H89)</f>
        <v>70</v>
      </c>
      <c r="I90" s="19">
        <f>SUM(I85:I89)</f>
        <v>83</v>
      </c>
      <c r="J90" s="19">
        <f>SUM(J85:J89)</f>
        <v>1407</v>
      </c>
      <c r="K90" s="62">
        <f t="shared" si="9"/>
        <v>1800</v>
      </c>
      <c r="L90" s="58">
        <f>SUM(L85:L89)</f>
        <v>151</v>
      </c>
      <c r="M90" s="19">
        <f>SUM(M85:M89)</f>
        <v>103</v>
      </c>
      <c r="N90" s="19">
        <f>SUM(N85:N89)</f>
        <v>105</v>
      </c>
      <c r="O90" s="19">
        <f>SUM(O85:O89)</f>
        <v>1381</v>
      </c>
      <c r="P90" s="62">
        <f t="shared" si="10"/>
        <v>1740</v>
      </c>
      <c r="Q90" s="58">
        <f>SUM(Q85:Q89)</f>
        <v>210</v>
      </c>
      <c r="R90" s="19">
        <f>SUM(R85:R89)</f>
        <v>89</v>
      </c>
      <c r="S90" s="19">
        <f>SUM(S85:S89)</f>
        <v>91</v>
      </c>
      <c r="T90" s="19">
        <f>SUM(T85:T89)</f>
        <v>1260</v>
      </c>
      <c r="U90" s="62">
        <f t="shared" si="11"/>
        <v>1650</v>
      </c>
      <c r="V90" s="58">
        <f>SUM(V85:V89)</f>
        <v>273</v>
      </c>
      <c r="W90" s="19">
        <f>SUM(W85:W89)</f>
        <v>74</v>
      </c>
      <c r="X90" s="19">
        <f>SUM(X85:X89)</f>
        <v>77</v>
      </c>
      <c r="Y90" s="19">
        <f>SUM(Y85:Y89)</f>
        <v>1429</v>
      </c>
      <c r="Z90" s="62">
        <f t="shared" si="12"/>
        <v>1853</v>
      </c>
      <c r="AA90" s="58">
        <f>SUM(AA85:AA89)</f>
        <v>191</v>
      </c>
      <c r="AB90" s="19">
        <f>SUM(AB85:AB89)</f>
        <v>88</v>
      </c>
      <c r="AC90" s="19">
        <f>SUM(AC85:AC89)</f>
        <v>111</v>
      </c>
      <c r="AD90" s="19">
        <f>SUM(AD85:AD89)</f>
        <v>1407</v>
      </c>
      <c r="AE90" s="62">
        <f t="shared" si="13"/>
        <v>1797</v>
      </c>
    </row>
    <row r="91" spans="1:31" s="11" customFormat="1" ht="15" x14ac:dyDescent="0.3">
      <c r="A91" s="47" t="s">
        <v>150</v>
      </c>
      <c r="B91" s="58">
        <f>+B75+B78+B84+B90</f>
        <v>402</v>
      </c>
      <c r="C91" s="19">
        <f>+C75+C78+C84+C90</f>
        <v>77</v>
      </c>
      <c r="D91" s="19">
        <f>+D75+D78+D84+D90</f>
        <v>197</v>
      </c>
      <c r="E91" s="19">
        <f>+E75+E78+E84+E90</f>
        <v>3355</v>
      </c>
      <c r="F91" s="79">
        <f t="shared" si="8"/>
        <v>4031</v>
      </c>
      <c r="G91" s="58">
        <f>+G75+G78+G84+G90</f>
        <v>561</v>
      </c>
      <c r="H91" s="19">
        <f>+H75+H78+H84+H90</f>
        <v>118</v>
      </c>
      <c r="I91" s="19">
        <f>+I75+I78+I84+I90</f>
        <v>256</v>
      </c>
      <c r="J91" s="19">
        <f>+J75+J78+J84+J90</f>
        <v>3335</v>
      </c>
      <c r="K91" s="62">
        <f t="shared" si="9"/>
        <v>4270</v>
      </c>
      <c r="L91" s="58">
        <f>+L75+L78+L84+L90</f>
        <v>477</v>
      </c>
      <c r="M91" s="19">
        <f>+M75+M78+M84+M90</f>
        <v>168</v>
      </c>
      <c r="N91" s="19">
        <f>+N75+N78+N84+N90</f>
        <v>212</v>
      </c>
      <c r="O91" s="19">
        <f>+O75+O78+O84+O90</f>
        <v>2836</v>
      </c>
      <c r="P91" s="62">
        <f t="shared" si="10"/>
        <v>3693</v>
      </c>
      <c r="Q91" s="58">
        <f>+Q75+Q78+Q84+Q90</f>
        <v>622</v>
      </c>
      <c r="R91" s="19">
        <f>+R75+R78+R84+R90</f>
        <v>155</v>
      </c>
      <c r="S91" s="19">
        <f>+S75+S78+S84+S90</f>
        <v>207</v>
      </c>
      <c r="T91" s="19">
        <f>+T75+T78+T84+T90</f>
        <v>2845</v>
      </c>
      <c r="U91" s="62">
        <f t="shared" si="11"/>
        <v>3829</v>
      </c>
      <c r="V91" s="58">
        <f>+V75+V78+V84+V90</f>
        <v>608</v>
      </c>
      <c r="W91" s="19">
        <f>+W75+W78+W84+W90</f>
        <v>131</v>
      </c>
      <c r="X91" s="19">
        <f>+X75+X78+X84+X90</f>
        <v>212</v>
      </c>
      <c r="Y91" s="19">
        <f>+Y75+Y78+Y84+Y90</f>
        <v>3220</v>
      </c>
      <c r="Z91" s="62">
        <f t="shared" si="12"/>
        <v>4171</v>
      </c>
      <c r="AA91" s="58">
        <f>+AA75+AA78+AA84+AA90</f>
        <v>532</v>
      </c>
      <c r="AB91" s="19">
        <f>+AB75+AB78+AB84+AB90</f>
        <v>142</v>
      </c>
      <c r="AC91" s="19">
        <f>+AC75+AC78+AC84+AC90</f>
        <v>274</v>
      </c>
      <c r="AD91" s="19">
        <f>+AD75+AD78+AD84+AD90</f>
        <v>3121</v>
      </c>
      <c r="AE91" s="62">
        <f t="shared" si="13"/>
        <v>4069</v>
      </c>
    </row>
    <row r="92" spans="1:31" s="11" customFormat="1" ht="12.95" customHeight="1" x14ac:dyDescent="0.3">
      <c r="A92" s="42" t="s">
        <v>76</v>
      </c>
      <c r="B92" s="53">
        <v>7</v>
      </c>
      <c r="C92" s="8">
        <v>6</v>
      </c>
      <c r="D92" s="8">
        <v>5</v>
      </c>
      <c r="E92" s="8">
        <v>205</v>
      </c>
      <c r="F92" s="76">
        <f t="shared" si="8"/>
        <v>223</v>
      </c>
      <c r="G92" s="53">
        <v>14</v>
      </c>
      <c r="H92" s="8">
        <v>1</v>
      </c>
      <c r="I92" s="8">
        <v>3</v>
      </c>
      <c r="J92" s="8">
        <v>213</v>
      </c>
      <c r="K92" s="64">
        <f t="shared" si="9"/>
        <v>231</v>
      </c>
      <c r="L92" s="53">
        <v>12</v>
      </c>
      <c r="M92" s="8">
        <v>6</v>
      </c>
      <c r="N92" s="8">
        <v>4</v>
      </c>
      <c r="O92" s="8">
        <v>102</v>
      </c>
      <c r="P92" s="64">
        <f t="shared" si="10"/>
        <v>124</v>
      </c>
      <c r="Q92" s="53">
        <v>31</v>
      </c>
      <c r="R92" s="8">
        <v>4</v>
      </c>
      <c r="S92" s="8">
        <v>11</v>
      </c>
      <c r="T92" s="8">
        <v>163</v>
      </c>
      <c r="U92" s="64">
        <f t="shared" si="11"/>
        <v>209</v>
      </c>
      <c r="V92" s="53">
        <v>35</v>
      </c>
      <c r="W92" s="8">
        <v>4</v>
      </c>
      <c r="X92" s="8">
        <v>7</v>
      </c>
      <c r="Y92" s="8">
        <v>120</v>
      </c>
      <c r="Z92" s="64">
        <f t="shared" si="12"/>
        <v>166</v>
      </c>
      <c r="AA92" s="53">
        <v>18</v>
      </c>
      <c r="AB92" s="8">
        <v>0</v>
      </c>
      <c r="AC92" s="8">
        <v>3</v>
      </c>
      <c r="AD92" s="8">
        <v>181</v>
      </c>
      <c r="AE92" s="64">
        <f t="shared" si="13"/>
        <v>202</v>
      </c>
    </row>
    <row r="93" spans="1:31" s="11" customFormat="1" ht="12.95" customHeight="1" x14ac:dyDescent="0.3">
      <c r="A93" s="43" t="s">
        <v>77</v>
      </c>
      <c r="B93" s="55">
        <v>3</v>
      </c>
      <c r="C93" s="9">
        <v>0</v>
      </c>
      <c r="D93" s="9">
        <v>8</v>
      </c>
      <c r="E93" s="9">
        <v>77</v>
      </c>
      <c r="F93" s="77">
        <f t="shared" si="8"/>
        <v>88</v>
      </c>
      <c r="G93" s="55">
        <v>4</v>
      </c>
      <c r="H93" s="9">
        <v>0</v>
      </c>
      <c r="I93" s="9">
        <v>16</v>
      </c>
      <c r="J93" s="9">
        <v>80</v>
      </c>
      <c r="K93" s="65">
        <f t="shared" si="9"/>
        <v>100</v>
      </c>
      <c r="L93" s="55">
        <v>1</v>
      </c>
      <c r="M93" s="9">
        <v>0</v>
      </c>
      <c r="N93" s="9">
        <v>5</v>
      </c>
      <c r="O93" s="9">
        <v>82</v>
      </c>
      <c r="P93" s="65">
        <f t="shared" si="10"/>
        <v>88</v>
      </c>
      <c r="Q93" s="55">
        <v>5</v>
      </c>
      <c r="R93" s="9" t="s">
        <v>158</v>
      </c>
      <c r="S93" s="9">
        <v>2</v>
      </c>
      <c r="T93" s="9">
        <v>62</v>
      </c>
      <c r="U93" s="65">
        <f t="shared" si="11"/>
        <v>69</v>
      </c>
      <c r="V93" s="55">
        <v>6</v>
      </c>
      <c r="W93" s="9">
        <v>1</v>
      </c>
      <c r="X93" s="9">
        <v>3</v>
      </c>
      <c r="Y93" s="9">
        <v>116</v>
      </c>
      <c r="Z93" s="65">
        <f t="shared" si="12"/>
        <v>126</v>
      </c>
      <c r="AA93" s="55">
        <v>8</v>
      </c>
      <c r="AB93" s="9">
        <v>0</v>
      </c>
      <c r="AC93" s="9">
        <v>3</v>
      </c>
      <c r="AD93" s="9">
        <v>90</v>
      </c>
      <c r="AE93" s="65">
        <f t="shared" si="13"/>
        <v>101</v>
      </c>
    </row>
    <row r="94" spans="1:31" s="11" customFormat="1" ht="12.95" customHeight="1" x14ac:dyDescent="0.3">
      <c r="A94" s="43" t="s">
        <v>78</v>
      </c>
      <c r="B94" s="55">
        <v>4</v>
      </c>
      <c r="C94" s="9">
        <v>2</v>
      </c>
      <c r="D94" s="9">
        <v>2</v>
      </c>
      <c r="E94" s="9">
        <v>141</v>
      </c>
      <c r="F94" s="77">
        <f t="shared" si="8"/>
        <v>149</v>
      </c>
      <c r="G94" s="55">
        <v>4</v>
      </c>
      <c r="H94" s="9">
        <v>3</v>
      </c>
      <c r="I94" s="9">
        <v>1</v>
      </c>
      <c r="J94" s="9">
        <v>155</v>
      </c>
      <c r="K94" s="65">
        <f t="shared" si="9"/>
        <v>163</v>
      </c>
      <c r="L94" s="55">
        <v>7</v>
      </c>
      <c r="M94" s="9">
        <v>0</v>
      </c>
      <c r="N94" s="9">
        <v>4</v>
      </c>
      <c r="O94" s="9">
        <v>89</v>
      </c>
      <c r="P94" s="65">
        <f t="shared" si="10"/>
        <v>100</v>
      </c>
      <c r="Q94" s="55">
        <v>9</v>
      </c>
      <c r="R94" s="9" t="s">
        <v>158</v>
      </c>
      <c r="S94" s="9">
        <v>2</v>
      </c>
      <c r="T94" s="9">
        <v>103</v>
      </c>
      <c r="U94" s="65">
        <f t="shared" si="11"/>
        <v>114</v>
      </c>
      <c r="V94" s="55">
        <v>13</v>
      </c>
      <c r="W94" s="9">
        <v>2</v>
      </c>
      <c r="X94" s="9">
        <v>13</v>
      </c>
      <c r="Y94" s="9">
        <v>99</v>
      </c>
      <c r="Z94" s="65">
        <f t="shared" si="12"/>
        <v>127</v>
      </c>
      <c r="AA94" s="55">
        <v>12</v>
      </c>
      <c r="AB94" s="9">
        <v>3</v>
      </c>
      <c r="AC94" s="9">
        <v>1</v>
      </c>
      <c r="AD94" s="9">
        <v>95</v>
      </c>
      <c r="AE94" s="65">
        <f t="shared" si="13"/>
        <v>111</v>
      </c>
    </row>
    <row r="95" spans="1:31" s="11" customFormat="1" ht="12.95" customHeight="1" x14ac:dyDescent="0.3">
      <c r="A95" s="44" t="s">
        <v>79</v>
      </c>
      <c r="B95" s="56">
        <v>47</v>
      </c>
      <c r="C95" s="16">
        <v>3</v>
      </c>
      <c r="D95" s="16">
        <v>7</v>
      </c>
      <c r="E95" s="16">
        <v>89</v>
      </c>
      <c r="F95" s="78">
        <f t="shared" si="8"/>
        <v>146</v>
      </c>
      <c r="G95" s="56">
        <v>39</v>
      </c>
      <c r="H95" s="16">
        <v>10</v>
      </c>
      <c r="I95" s="16">
        <v>14</v>
      </c>
      <c r="J95" s="16">
        <v>117</v>
      </c>
      <c r="K95" s="66">
        <f t="shared" si="9"/>
        <v>180</v>
      </c>
      <c r="L95" s="56">
        <v>65</v>
      </c>
      <c r="M95" s="16">
        <v>6</v>
      </c>
      <c r="N95" s="16">
        <v>16</v>
      </c>
      <c r="O95" s="16">
        <v>93</v>
      </c>
      <c r="P95" s="66">
        <f t="shared" si="10"/>
        <v>180</v>
      </c>
      <c r="Q95" s="56">
        <v>69</v>
      </c>
      <c r="R95" s="16">
        <v>9</v>
      </c>
      <c r="S95" s="16">
        <v>14</v>
      </c>
      <c r="T95" s="16">
        <v>79</v>
      </c>
      <c r="U95" s="66">
        <f t="shared" si="11"/>
        <v>171</v>
      </c>
      <c r="V95" s="56">
        <v>100</v>
      </c>
      <c r="W95" s="16">
        <v>8</v>
      </c>
      <c r="X95" s="16">
        <v>3</v>
      </c>
      <c r="Y95" s="16">
        <v>98</v>
      </c>
      <c r="Z95" s="66">
        <f t="shared" si="12"/>
        <v>209</v>
      </c>
      <c r="AA95" s="56">
        <v>93</v>
      </c>
      <c r="AB95" s="16">
        <v>10</v>
      </c>
      <c r="AC95" s="16">
        <v>3</v>
      </c>
      <c r="AD95" s="16">
        <v>56</v>
      </c>
      <c r="AE95" s="66">
        <f t="shared" si="13"/>
        <v>162</v>
      </c>
    </row>
    <row r="96" spans="1:31" s="11" customFormat="1" ht="12.95" customHeight="1" x14ac:dyDescent="0.3">
      <c r="A96" s="45" t="s">
        <v>80</v>
      </c>
      <c r="B96" s="58">
        <f>SUM(B92:B95)</f>
        <v>61</v>
      </c>
      <c r="C96" s="19">
        <f>SUM(C92:C95)</f>
        <v>11</v>
      </c>
      <c r="D96" s="19">
        <f>SUM(D92:D95)</f>
        <v>22</v>
      </c>
      <c r="E96" s="19">
        <f>SUM(E92:E95)</f>
        <v>512</v>
      </c>
      <c r="F96" s="79">
        <f t="shared" si="8"/>
        <v>606</v>
      </c>
      <c r="G96" s="58">
        <f>SUM(G92:G95)</f>
        <v>61</v>
      </c>
      <c r="H96" s="19">
        <f>SUM(H92:H95)</f>
        <v>14</v>
      </c>
      <c r="I96" s="19">
        <f>SUM(I92:I95)</f>
        <v>34</v>
      </c>
      <c r="J96" s="19">
        <f>SUM(J92:J95)</f>
        <v>565</v>
      </c>
      <c r="K96" s="62">
        <f t="shared" si="9"/>
        <v>674</v>
      </c>
      <c r="L96" s="58">
        <f>SUM(L92:L95)</f>
        <v>85</v>
      </c>
      <c r="M96" s="19">
        <f>SUM(M92:M95)</f>
        <v>12</v>
      </c>
      <c r="N96" s="19">
        <f>SUM(N92:N95)</f>
        <v>29</v>
      </c>
      <c r="O96" s="19">
        <f>SUM(O92:O95)</f>
        <v>366</v>
      </c>
      <c r="P96" s="62">
        <f t="shared" si="10"/>
        <v>492</v>
      </c>
      <c r="Q96" s="58">
        <f>SUM(Q92:Q95)</f>
        <v>114</v>
      </c>
      <c r="R96" s="19">
        <f>SUM(R92:R95)</f>
        <v>13</v>
      </c>
      <c r="S96" s="19">
        <f>SUM(S92:S95)</f>
        <v>29</v>
      </c>
      <c r="T96" s="19">
        <f>SUM(T92:T95)</f>
        <v>407</v>
      </c>
      <c r="U96" s="62">
        <f t="shared" si="11"/>
        <v>563</v>
      </c>
      <c r="V96" s="58">
        <f>SUM(V92:V95)</f>
        <v>154</v>
      </c>
      <c r="W96" s="19">
        <f>SUM(W92:W95)</f>
        <v>15</v>
      </c>
      <c r="X96" s="19">
        <f>SUM(X92:X95)</f>
        <v>26</v>
      </c>
      <c r="Y96" s="19">
        <f>SUM(Y92:Y95)</f>
        <v>433</v>
      </c>
      <c r="Z96" s="62">
        <f t="shared" si="12"/>
        <v>628</v>
      </c>
      <c r="AA96" s="58">
        <f>SUM(AA92:AA95)</f>
        <v>131</v>
      </c>
      <c r="AB96" s="19">
        <f>SUM(AB92:AB95)</f>
        <v>13</v>
      </c>
      <c r="AC96" s="19">
        <f>SUM(AC92:AC95)</f>
        <v>10</v>
      </c>
      <c r="AD96" s="19">
        <f>SUM(AD92:AD95)</f>
        <v>422</v>
      </c>
      <c r="AE96" s="62">
        <f t="shared" si="13"/>
        <v>576</v>
      </c>
    </row>
    <row r="97" spans="1:31" s="11" customFormat="1" ht="12.95" customHeight="1" x14ac:dyDescent="0.3">
      <c r="A97" s="42" t="s">
        <v>81</v>
      </c>
      <c r="B97" s="53">
        <v>2</v>
      </c>
      <c r="C97" s="8">
        <v>0</v>
      </c>
      <c r="D97" s="8">
        <v>0</v>
      </c>
      <c r="E97" s="8">
        <v>74</v>
      </c>
      <c r="F97" s="76">
        <f t="shared" si="8"/>
        <v>76</v>
      </c>
      <c r="G97" s="53">
        <v>5</v>
      </c>
      <c r="H97" s="8">
        <v>2</v>
      </c>
      <c r="I97" s="8">
        <v>2</v>
      </c>
      <c r="J97" s="8">
        <v>98</v>
      </c>
      <c r="K97" s="64">
        <f t="shared" si="9"/>
        <v>107</v>
      </c>
      <c r="L97" s="53">
        <v>3</v>
      </c>
      <c r="M97" s="8">
        <v>1</v>
      </c>
      <c r="N97" s="8">
        <v>0</v>
      </c>
      <c r="O97" s="8">
        <v>76</v>
      </c>
      <c r="P97" s="64">
        <f t="shared" si="10"/>
        <v>80</v>
      </c>
      <c r="Q97" s="53">
        <v>2</v>
      </c>
      <c r="R97" s="8" t="s">
        <v>158</v>
      </c>
      <c r="S97" s="8">
        <v>1</v>
      </c>
      <c r="T97" s="8">
        <v>67</v>
      </c>
      <c r="U97" s="64">
        <f t="shared" si="11"/>
        <v>70</v>
      </c>
      <c r="V97" s="53">
        <v>14</v>
      </c>
      <c r="W97" s="8">
        <v>2</v>
      </c>
      <c r="X97" s="8">
        <v>5</v>
      </c>
      <c r="Y97" s="8">
        <v>76</v>
      </c>
      <c r="Z97" s="64">
        <f t="shared" si="12"/>
        <v>97</v>
      </c>
      <c r="AA97" s="53">
        <v>11</v>
      </c>
      <c r="AB97" s="8">
        <v>1</v>
      </c>
      <c r="AC97" s="8">
        <v>5</v>
      </c>
      <c r="AD97" s="8">
        <v>75</v>
      </c>
      <c r="AE97" s="64">
        <f t="shared" si="13"/>
        <v>92</v>
      </c>
    </row>
    <row r="98" spans="1:31" s="11" customFormat="1" ht="12.95" customHeight="1" x14ac:dyDescent="0.3">
      <c r="A98" s="44" t="s">
        <v>82</v>
      </c>
      <c r="B98" s="56">
        <v>1</v>
      </c>
      <c r="C98" s="16">
        <v>0</v>
      </c>
      <c r="D98" s="16">
        <v>2</v>
      </c>
      <c r="E98" s="16">
        <v>44</v>
      </c>
      <c r="F98" s="78">
        <f t="shared" si="8"/>
        <v>47</v>
      </c>
      <c r="G98" s="56">
        <v>2</v>
      </c>
      <c r="H98" s="16">
        <v>0</v>
      </c>
      <c r="I98" s="16">
        <v>6</v>
      </c>
      <c r="J98" s="16">
        <v>68</v>
      </c>
      <c r="K98" s="66">
        <f t="shared" si="9"/>
        <v>76</v>
      </c>
      <c r="L98" s="56">
        <v>5</v>
      </c>
      <c r="M98" s="16">
        <v>1</v>
      </c>
      <c r="N98" s="16">
        <v>2</v>
      </c>
      <c r="O98" s="16">
        <v>67</v>
      </c>
      <c r="P98" s="66">
        <f t="shared" si="10"/>
        <v>75</v>
      </c>
      <c r="Q98" s="56">
        <v>2</v>
      </c>
      <c r="R98" s="16">
        <v>8</v>
      </c>
      <c r="S98" s="16">
        <v>7</v>
      </c>
      <c r="T98" s="16">
        <v>50</v>
      </c>
      <c r="U98" s="66">
        <f t="shared" si="11"/>
        <v>67</v>
      </c>
      <c r="V98" s="56">
        <v>4</v>
      </c>
      <c r="W98" s="16">
        <v>4</v>
      </c>
      <c r="X98" s="16">
        <v>5</v>
      </c>
      <c r="Y98" s="16">
        <v>40</v>
      </c>
      <c r="Z98" s="66">
        <f t="shared" si="12"/>
        <v>53</v>
      </c>
      <c r="AA98" s="56">
        <v>10</v>
      </c>
      <c r="AB98" s="16">
        <v>2</v>
      </c>
      <c r="AC98" s="16">
        <v>14</v>
      </c>
      <c r="AD98" s="16">
        <v>44</v>
      </c>
      <c r="AE98" s="66">
        <f t="shared" si="13"/>
        <v>70</v>
      </c>
    </row>
    <row r="99" spans="1:31" s="11" customFormat="1" ht="12.95" customHeight="1" x14ac:dyDescent="0.3">
      <c r="A99" s="45" t="s">
        <v>83</v>
      </c>
      <c r="B99" s="58">
        <f>SUM(B97:B98)</f>
        <v>3</v>
      </c>
      <c r="C99" s="19">
        <f>SUM(C97:C98)</f>
        <v>0</v>
      </c>
      <c r="D99" s="19">
        <f>SUM(D97:D98)</f>
        <v>2</v>
      </c>
      <c r="E99" s="19">
        <f>SUM(E97:E98)</f>
        <v>118</v>
      </c>
      <c r="F99" s="79">
        <f t="shared" si="8"/>
        <v>123</v>
      </c>
      <c r="G99" s="58">
        <f>SUM(G97:G98)</f>
        <v>7</v>
      </c>
      <c r="H99" s="19">
        <f>SUM(H97:H98)</f>
        <v>2</v>
      </c>
      <c r="I99" s="19">
        <f>SUM(I97:I98)</f>
        <v>8</v>
      </c>
      <c r="J99" s="19">
        <f>SUM(J97:J98)</f>
        <v>166</v>
      </c>
      <c r="K99" s="62">
        <f t="shared" si="9"/>
        <v>183</v>
      </c>
      <c r="L99" s="58">
        <f>SUM(L97:L98)</f>
        <v>8</v>
      </c>
      <c r="M99" s="19">
        <f>SUM(M97:M98)</f>
        <v>2</v>
      </c>
      <c r="N99" s="19">
        <f>SUM(N97:N98)</f>
        <v>2</v>
      </c>
      <c r="O99" s="19">
        <f>SUM(O97:O98)</f>
        <v>143</v>
      </c>
      <c r="P99" s="62">
        <f t="shared" si="10"/>
        <v>155</v>
      </c>
      <c r="Q99" s="58">
        <f>SUM(Q97:Q98)</f>
        <v>4</v>
      </c>
      <c r="R99" s="19">
        <f>SUM(R97:R98)</f>
        <v>8</v>
      </c>
      <c r="S99" s="19">
        <f>SUM(S97:S98)</f>
        <v>8</v>
      </c>
      <c r="T99" s="19">
        <f>SUM(T97:T98)</f>
        <v>117</v>
      </c>
      <c r="U99" s="62">
        <f t="shared" si="11"/>
        <v>137</v>
      </c>
      <c r="V99" s="58">
        <f>SUM(V97:V98)</f>
        <v>18</v>
      </c>
      <c r="W99" s="19">
        <f>SUM(W97:W98)</f>
        <v>6</v>
      </c>
      <c r="X99" s="19">
        <f>SUM(X97:X98)</f>
        <v>10</v>
      </c>
      <c r="Y99" s="19">
        <f>SUM(Y97:Y98)</f>
        <v>116</v>
      </c>
      <c r="Z99" s="62">
        <f t="shared" si="12"/>
        <v>150</v>
      </c>
      <c r="AA99" s="58">
        <f>SUM(AA97:AA98)</f>
        <v>21</v>
      </c>
      <c r="AB99" s="19">
        <f>SUM(AB97:AB98)</f>
        <v>3</v>
      </c>
      <c r="AC99" s="19">
        <f>SUM(AC97:AC98)</f>
        <v>19</v>
      </c>
      <c r="AD99" s="19">
        <f>SUM(AD97:AD98)</f>
        <v>119</v>
      </c>
      <c r="AE99" s="62">
        <f t="shared" si="13"/>
        <v>162</v>
      </c>
    </row>
    <row r="100" spans="1:31" s="11" customFormat="1" ht="12.95" customHeight="1" x14ac:dyDescent="0.3">
      <c r="A100" s="42" t="s">
        <v>84</v>
      </c>
      <c r="B100" s="53">
        <v>8</v>
      </c>
      <c r="C100" s="8">
        <v>1</v>
      </c>
      <c r="D100" s="8">
        <v>4</v>
      </c>
      <c r="E100" s="8">
        <v>347</v>
      </c>
      <c r="F100" s="76">
        <f t="shared" si="8"/>
        <v>360</v>
      </c>
      <c r="G100" s="53">
        <v>2</v>
      </c>
      <c r="H100" s="8">
        <v>0</v>
      </c>
      <c r="I100" s="8">
        <v>8</v>
      </c>
      <c r="J100" s="8">
        <v>132</v>
      </c>
      <c r="K100" s="64">
        <f t="shared" si="9"/>
        <v>142</v>
      </c>
      <c r="L100" s="53">
        <v>9</v>
      </c>
      <c r="M100" s="8">
        <v>1</v>
      </c>
      <c r="N100" s="8">
        <v>6</v>
      </c>
      <c r="O100" s="8">
        <v>338</v>
      </c>
      <c r="P100" s="64">
        <f t="shared" si="10"/>
        <v>354</v>
      </c>
      <c r="Q100" s="53">
        <v>4</v>
      </c>
      <c r="R100" s="8" t="s">
        <v>158</v>
      </c>
      <c r="S100" s="8">
        <v>1</v>
      </c>
      <c r="T100" s="8">
        <v>118</v>
      </c>
      <c r="U100" s="64">
        <f t="shared" si="11"/>
        <v>123</v>
      </c>
      <c r="V100" s="53">
        <v>13</v>
      </c>
      <c r="W100" s="8">
        <v>1</v>
      </c>
      <c r="X100" s="8">
        <v>1</v>
      </c>
      <c r="Y100" s="8">
        <v>120</v>
      </c>
      <c r="Z100" s="64">
        <f t="shared" si="12"/>
        <v>135</v>
      </c>
      <c r="AA100" s="53">
        <v>3</v>
      </c>
      <c r="AB100" s="8">
        <v>5</v>
      </c>
      <c r="AC100" s="8">
        <v>49</v>
      </c>
      <c r="AD100" s="8">
        <v>158</v>
      </c>
      <c r="AE100" s="64">
        <f t="shared" si="13"/>
        <v>215</v>
      </c>
    </row>
    <row r="101" spans="1:31" s="11" customFormat="1" ht="12.95" customHeight="1" x14ac:dyDescent="0.3">
      <c r="A101" s="43" t="s">
        <v>85</v>
      </c>
      <c r="B101" s="55">
        <v>2</v>
      </c>
      <c r="C101" s="9">
        <v>2</v>
      </c>
      <c r="D101" s="9">
        <v>2</v>
      </c>
      <c r="E101" s="9">
        <v>68</v>
      </c>
      <c r="F101" s="77">
        <f t="shared" si="8"/>
        <v>74</v>
      </c>
      <c r="G101" s="55">
        <v>3</v>
      </c>
      <c r="H101" s="9">
        <v>1</v>
      </c>
      <c r="I101" s="9">
        <v>1</v>
      </c>
      <c r="J101" s="9">
        <v>83</v>
      </c>
      <c r="K101" s="65">
        <f t="shared" si="9"/>
        <v>88</v>
      </c>
      <c r="L101" s="55">
        <v>11</v>
      </c>
      <c r="M101" s="9">
        <v>1</v>
      </c>
      <c r="N101" s="9">
        <v>1</v>
      </c>
      <c r="O101" s="9">
        <v>39</v>
      </c>
      <c r="P101" s="65">
        <f t="shared" si="10"/>
        <v>52</v>
      </c>
      <c r="Q101" s="55">
        <v>4</v>
      </c>
      <c r="R101" s="9" t="s">
        <v>158</v>
      </c>
      <c r="S101" s="9">
        <v>3</v>
      </c>
      <c r="T101" s="9">
        <v>69</v>
      </c>
      <c r="U101" s="65">
        <f t="shared" si="11"/>
        <v>76</v>
      </c>
      <c r="V101" s="55">
        <v>10</v>
      </c>
      <c r="W101" s="9">
        <v>1</v>
      </c>
      <c r="X101" s="9">
        <v>2</v>
      </c>
      <c r="Y101" s="9">
        <v>83</v>
      </c>
      <c r="Z101" s="65">
        <f t="shared" si="12"/>
        <v>96</v>
      </c>
      <c r="AA101" s="55">
        <v>0</v>
      </c>
      <c r="AB101" s="9">
        <v>0</v>
      </c>
      <c r="AC101" s="9">
        <v>3</v>
      </c>
      <c r="AD101" s="9">
        <v>98</v>
      </c>
      <c r="AE101" s="65">
        <f t="shared" si="13"/>
        <v>101</v>
      </c>
    </row>
    <row r="102" spans="1:31" s="11" customFormat="1" ht="12.95" customHeight="1" x14ac:dyDescent="0.3">
      <c r="A102" s="43" t="s">
        <v>86</v>
      </c>
      <c r="B102" s="55">
        <v>13</v>
      </c>
      <c r="C102" s="9">
        <v>1</v>
      </c>
      <c r="D102" s="9">
        <v>6</v>
      </c>
      <c r="E102" s="9">
        <v>319</v>
      </c>
      <c r="F102" s="77">
        <f t="shared" si="8"/>
        <v>339</v>
      </c>
      <c r="G102" s="55">
        <v>6</v>
      </c>
      <c r="H102" s="9">
        <v>2</v>
      </c>
      <c r="I102" s="9">
        <v>12</v>
      </c>
      <c r="J102" s="9">
        <v>258</v>
      </c>
      <c r="K102" s="65">
        <f t="shared" si="9"/>
        <v>278</v>
      </c>
      <c r="L102" s="55">
        <v>6</v>
      </c>
      <c r="M102" s="9">
        <v>6</v>
      </c>
      <c r="N102" s="9">
        <v>9</v>
      </c>
      <c r="O102" s="9">
        <v>169</v>
      </c>
      <c r="P102" s="65">
        <f t="shared" si="10"/>
        <v>190</v>
      </c>
      <c r="Q102" s="55">
        <v>5</v>
      </c>
      <c r="R102" s="9">
        <v>3</v>
      </c>
      <c r="S102" s="9">
        <v>3</v>
      </c>
      <c r="T102" s="9">
        <v>298</v>
      </c>
      <c r="U102" s="65">
        <f t="shared" si="11"/>
        <v>309</v>
      </c>
      <c r="V102" s="55">
        <v>12</v>
      </c>
      <c r="W102" s="9">
        <v>3</v>
      </c>
      <c r="X102" s="9">
        <v>7</v>
      </c>
      <c r="Y102" s="9">
        <v>224</v>
      </c>
      <c r="Z102" s="65">
        <f t="shared" si="12"/>
        <v>246</v>
      </c>
      <c r="AA102" s="55">
        <v>7</v>
      </c>
      <c r="AB102" s="9">
        <v>0</v>
      </c>
      <c r="AC102" s="9">
        <v>9</v>
      </c>
      <c r="AD102" s="9">
        <v>180</v>
      </c>
      <c r="AE102" s="65">
        <f t="shared" si="13"/>
        <v>196</v>
      </c>
    </row>
    <row r="103" spans="1:31" s="11" customFormat="1" ht="12.95" customHeight="1" x14ac:dyDescent="0.3">
      <c r="A103" s="43" t="s">
        <v>87</v>
      </c>
      <c r="B103" s="55">
        <v>51</v>
      </c>
      <c r="C103" s="9">
        <v>18</v>
      </c>
      <c r="D103" s="9">
        <v>48</v>
      </c>
      <c r="E103" s="9">
        <v>826</v>
      </c>
      <c r="F103" s="77">
        <f t="shared" si="8"/>
        <v>943</v>
      </c>
      <c r="G103" s="55">
        <v>61</v>
      </c>
      <c r="H103" s="9">
        <v>9</v>
      </c>
      <c r="I103" s="9">
        <v>49</v>
      </c>
      <c r="J103" s="9">
        <v>697</v>
      </c>
      <c r="K103" s="65">
        <f t="shared" si="9"/>
        <v>816</v>
      </c>
      <c r="L103" s="55">
        <v>44</v>
      </c>
      <c r="M103" s="9">
        <v>14</v>
      </c>
      <c r="N103" s="9">
        <v>42</v>
      </c>
      <c r="O103" s="9">
        <v>655</v>
      </c>
      <c r="P103" s="65">
        <f t="shared" si="10"/>
        <v>755</v>
      </c>
      <c r="Q103" s="55">
        <v>57</v>
      </c>
      <c r="R103" s="9">
        <v>10</v>
      </c>
      <c r="S103" s="9">
        <v>47</v>
      </c>
      <c r="T103" s="9">
        <v>728</v>
      </c>
      <c r="U103" s="65">
        <f t="shared" si="11"/>
        <v>842</v>
      </c>
      <c r="V103" s="55">
        <v>77</v>
      </c>
      <c r="W103" s="9">
        <v>17</v>
      </c>
      <c r="X103" s="9">
        <v>70</v>
      </c>
      <c r="Y103" s="9">
        <v>752</v>
      </c>
      <c r="Z103" s="65">
        <f t="shared" si="12"/>
        <v>916</v>
      </c>
      <c r="AA103" s="55">
        <v>50</v>
      </c>
      <c r="AB103" s="9">
        <v>10</v>
      </c>
      <c r="AC103" s="9">
        <v>41</v>
      </c>
      <c r="AD103" s="9">
        <v>757</v>
      </c>
      <c r="AE103" s="65">
        <f t="shared" si="13"/>
        <v>858</v>
      </c>
    </row>
    <row r="104" spans="1:31" s="11" customFormat="1" ht="12.95" customHeight="1" x14ac:dyDescent="0.3">
      <c r="A104" s="44" t="s">
        <v>88</v>
      </c>
      <c r="B104" s="56">
        <v>37</v>
      </c>
      <c r="C104" s="16">
        <v>1</v>
      </c>
      <c r="D104" s="16">
        <v>20</v>
      </c>
      <c r="E104" s="16">
        <v>801</v>
      </c>
      <c r="F104" s="78">
        <f t="shared" si="8"/>
        <v>859</v>
      </c>
      <c r="G104" s="56">
        <v>44</v>
      </c>
      <c r="H104" s="16">
        <v>2</v>
      </c>
      <c r="I104" s="16">
        <v>40</v>
      </c>
      <c r="J104" s="16">
        <v>932</v>
      </c>
      <c r="K104" s="66">
        <f t="shared" si="9"/>
        <v>1018</v>
      </c>
      <c r="L104" s="56">
        <v>30</v>
      </c>
      <c r="M104" s="16">
        <v>6</v>
      </c>
      <c r="N104" s="16">
        <v>32</v>
      </c>
      <c r="O104" s="16">
        <v>686</v>
      </c>
      <c r="P104" s="66">
        <f t="shared" si="10"/>
        <v>754</v>
      </c>
      <c r="Q104" s="56">
        <v>58</v>
      </c>
      <c r="R104" s="16">
        <v>5</v>
      </c>
      <c r="S104" s="16">
        <v>18</v>
      </c>
      <c r="T104" s="16">
        <v>786</v>
      </c>
      <c r="U104" s="66">
        <f t="shared" si="11"/>
        <v>867</v>
      </c>
      <c r="V104" s="56">
        <v>45</v>
      </c>
      <c r="W104" s="16">
        <v>3</v>
      </c>
      <c r="X104" s="16">
        <v>22</v>
      </c>
      <c r="Y104" s="16">
        <v>944</v>
      </c>
      <c r="Z104" s="66">
        <f t="shared" si="12"/>
        <v>1014</v>
      </c>
      <c r="AA104" s="56">
        <v>58</v>
      </c>
      <c r="AB104" s="16">
        <v>7</v>
      </c>
      <c r="AC104" s="16">
        <v>11</v>
      </c>
      <c r="AD104" s="16">
        <v>778</v>
      </c>
      <c r="AE104" s="66">
        <f t="shared" si="13"/>
        <v>854</v>
      </c>
    </row>
    <row r="105" spans="1:31" s="11" customFormat="1" ht="12.95" customHeight="1" x14ac:dyDescent="0.3">
      <c r="A105" s="45" t="s">
        <v>89</v>
      </c>
      <c r="B105" s="58">
        <f>SUM(B100:B104)</f>
        <v>111</v>
      </c>
      <c r="C105" s="19">
        <f>SUM(C100:C104)</f>
        <v>23</v>
      </c>
      <c r="D105" s="19">
        <f>SUM(D100:D104)</f>
        <v>80</v>
      </c>
      <c r="E105" s="19">
        <f>SUM(E100:E104)</f>
        <v>2361</v>
      </c>
      <c r="F105" s="79">
        <f t="shared" si="8"/>
        <v>2575</v>
      </c>
      <c r="G105" s="58">
        <f>SUM(G100:G104)</f>
        <v>116</v>
      </c>
      <c r="H105" s="19">
        <f>SUM(H100:H104)</f>
        <v>14</v>
      </c>
      <c r="I105" s="19">
        <f>SUM(I100:I104)</f>
        <v>110</v>
      </c>
      <c r="J105" s="19">
        <f>SUM(J100:J104)</f>
        <v>2102</v>
      </c>
      <c r="K105" s="62">
        <f t="shared" si="9"/>
        <v>2342</v>
      </c>
      <c r="L105" s="58">
        <f>SUM(L100:L104)</f>
        <v>100</v>
      </c>
      <c r="M105" s="19">
        <f>SUM(M100:M104)</f>
        <v>28</v>
      </c>
      <c r="N105" s="19">
        <f>SUM(N100:N104)</f>
        <v>90</v>
      </c>
      <c r="O105" s="19">
        <f>SUM(O100:O104)</f>
        <v>1887</v>
      </c>
      <c r="P105" s="62">
        <f t="shared" si="10"/>
        <v>2105</v>
      </c>
      <c r="Q105" s="58">
        <f>SUM(Q100:Q104)</f>
        <v>128</v>
      </c>
      <c r="R105" s="19">
        <f>SUM(R100:R104)</f>
        <v>18</v>
      </c>
      <c r="S105" s="19">
        <f>SUM(S100:S104)</f>
        <v>72</v>
      </c>
      <c r="T105" s="19">
        <f>SUM(T100:T104)</f>
        <v>1999</v>
      </c>
      <c r="U105" s="62">
        <f t="shared" si="11"/>
        <v>2217</v>
      </c>
      <c r="V105" s="58">
        <f>SUM(V100:V104)</f>
        <v>157</v>
      </c>
      <c r="W105" s="19">
        <f>SUM(W100:W104)</f>
        <v>25</v>
      </c>
      <c r="X105" s="19">
        <f>SUM(X100:X104)</f>
        <v>102</v>
      </c>
      <c r="Y105" s="19">
        <f>SUM(Y100:Y104)</f>
        <v>2123</v>
      </c>
      <c r="Z105" s="62">
        <f t="shared" si="12"/>
        <v>2407</v>
      </c>
      <c r="AA105" s="58">
        <f>SUM(AA100:AA104)</f>
        <v>118</v>
      </c>
      <c r="AB105" s="19">
        <f>SUM(AB100:AB104)</f>
        <v>22</v>
      </c>
      <c r="AC105" s="19">
        <f>SUM(AC100:AC104)</f>
        <v>113</v>
      </c>
      <c r="AD105" s="19">
        <f>SUM(AD100:AD104)</f>
        <v>1971</v>
      </c>
      <c r="AE105" s="62">
        <f t="shared" si="13"/>
        <v>2224</v>
      </c>
    </row>
    <row r="106" spans="1:31" s="11" customFormat="1" ht="12.95" customHeight="1" x14ac:dyDescent="0.3">
      <c r="A106" s="42" t="s">
        <v>90</v>
      </c>
      <c r="B106" s="53">
        <v>41</v>
      </c>
      <c r="C106" s="8">
        <v>6</v>
      </c>
      <c r="D106" s="8">
        <v>15</v>
      </c>
      <c r="E106" s="8">
        <v>371</v>
      </c>
      <c r="F106" s="76">
        <f t="shared" si="8"/>
        <v>433</v>
      </c>
      <c r="G106" s="53">
        <v>26</v>
      </c>
      <c r="H106" s="8">
        <v>8</v>
      </c>
      <c r="I106" s="8">
        <v>28</v>
      </c>
      <c r="J106" s="8">
        <v>370</v>
      </c>
      <c r="K106" s="64">
        <f t="shared" si="9"/>
        <v>432</v>
      </c>
      <c r="L106" s="53">
        <v>24</v>
      </c>
      <c r="M106" s="8">
        <v>4</v>
      </c>
      <c r="N106" s="8">
        <v>6</v>
      </c>
      <c r="O106" s="8">
        <v>312</v>
      </c>
      <c r="P106" s="64">
        <f t="shared" si="10"/>
        <v>346</v>
      </c>
      <c r="Q106" s="53">
        <v>56</v>
      </c>
      <c r="R106" s="8">
        <v>5</v>
      </c>
      <c r="S106" s="8">
        <v>12</v>
      </c>
      <c r="T106" s="8">
        <v>295</v>
      </c>
      <c r="U106" s="64">
        <f t="shared" si="11"/>
        <v>368</v>
      </c>
      <c r="V106" s="53">
        <v>54</v>
      </c>
      <c r="W106" s="8">
        <v>9</v>
      </c>
      <c r="X106" s="8">
        <v>16</v>
      </c>
      <c r="Y106" s="8">
        <v>357</v>
      </c>
      <c r="Z106" s="64">
        <f t="shared" si="12"/>
        <v>436</v>
      </c>
      <c r="AA106" s="53">
        <v>64</v>
      </c>
      <c r="AB106" s="8">
        <v>1</v>
      </c>
      <c r="AC106" s="8">
        <v>18</v>
      </c>
      <c r="AD106" s="8">
        <v>426</v>
      </c>
      <c r="AE106" s="64">
        <f t="shared" si="13"/>
        <v>509</v>
      </c>
    </row>
    <row r="107" spans="1:31" s="11" customFormat="1" ht="12.95" customHeight="1" x14ac:dyDescent="0.3">
      <c r="A107" s="43" t="s">
        <v>128</v>
      </c>
      <c r="B107" s="55">
        <v>5</v>
      </c>
      <c r="C107" s="9">
        <v>3</v>
      </c>
      <c r="D107" s="9">
        <v>7</v>
      </c>
      <c r="E107" s="9">
        <v>80</v>
      </c>
      <c r="F107" s="77">
        <f t="shared" si="8"/>
        <v>95</v>
      </c>
      <c r="G107" s="55">
        <v>2</v>
      </c>
      <c r="H107" s="9">
        <v>0</v>
      </c>
      <c r="I107" s="9">
        <v>1</v>
      </c>
      <c r="J107" s="9">
        <v>80</v>
      </c>
      <c r="K107" s="65">
        <f t="shared" si="9"/>
        <v>83</v>
      </c>
      <c r="L107" s="55">
        <v>18</v>
      </c>
      <c r="M107" s="9">
        <v>0</v>
      </c>
      <c r="N107" s="9">
        <v>0</v>
      </c>
      <c r="O107" s="9">
        <v>66</v>
      </c>
      <c r="P107" s="65">
        <f t="shared" si="10"/>
        <v>84</v>
      </c>
      <c r="Q107" s="55">
        <v>3</v>
      </c>
      <c r="R107" s="9" t="s">
        <v>158</v>
      </c>
      <c r="S107" s="9">
        <v>1</v>
      </c>
      <c r="T107" s="9">
        <v>59</v>
      </c>
      <c r="U107" s="65">
        <f t="shared" si="11"/>
        <v>63</v>
      </c>
      <c r="V107" s="55">
        <v>3</v>
      </c>
      <c r="W107" s="9">
        <v>0</v>
      </c>
      <c r="X107" s="9">
        <v>3</v>
      </c>
      <c r="Y107" s="9">
        <v>62</v>
      </c>
      <c r="Z107" s="65">
        <f t="shared" si="12"/>
        <v>68</v>
      </c>
      <c r="AA107" s="55">
        <v>1</v>
      </c>
      <c r="AB107" s="9">
        <v>1</v>
      </c>
      <c r="AC107" s="9">
        <v>1</v>
      </c>
      <c r="AD107" s="9">
        <v>74</v>
      </c>
      <c r="AE107" s="65">
        <f t="shared" si="13"/>
        <v>77</v>
      </c>
    </row>
    <row r="108" spans="1:31" s="11" customFormat="1" ht="12.95" customHeight="1" x14ac:dyDescent="0.3">
      <c r="A108" s="43" t="s">
        <v>91</v>
      </c>
      <c r="B108" s="55">
        <v>4</v>
      </c>
      <c r="C108" s="9">
        <v>2</v>
      </c>
      <c r="D108" s="9">
        <v>5</v>
      </c>
      <c r="E108" s="9">
        <v>57</v>
      </c>
      <c r="F108" s="77">
        <f t="shared" si="8"/>
        <v>68</v>
      </c>
      <c r="G108" s="55">
        <v>4</v>
      </c>
      <c r="H108" s="9">
        <v>0</v>
      </c>
      <c r="I108" s="9">
        <v>4</v>
      </c>
      <c r="J108" s="9">
        <v>63</v>
      </c>
      <c r="K108" s="65">
        <f t="shared" si="9"/>
        <v>71</v>
      </c>
      <c r="L108" s="55">
        <v>4</v>
      </c>
      <c r="M108" s="9">
        <v>2</v>
      </c>
      <c r="N108" s="9">
        <v>2</v>
      </c>
      <c r="O108" s="9">
        <v>54</v>
      </c>
      <c r="P108" s="65">
        <f t="shared" si="10"/>
        <v>62</v>
      </c>
      <c r="Q108" s="55">
        <v>1</v>
      </c>
      <c r="R108" s="9">
        <v>4</v>
      </c>
      <c r="S108" s="9">
        <v>2</v>
      </c>
      <c r="T108" s="9">
        <v>60</v>
      </c>
      <c r="U108" s="65">
        <f t="shared" si="11"/>
        <v>67</v>
      </c>
      <c r="V108" s="55">
        <v>3</v>
      </c>
      <c r="W108" s="9">
        <v>2</v>
      </c>
      <c r="X108" s="9">
        <v>3</v>
      </c>
      <c r="Y108" s="9">
        <v>70</v>
      </c>
      <c r="Z108" s="65">
        <f t="shared" si="12"/>
        <v>78</v>
      </c>
      <c r="AA108" s="55">
        <v>6</v>
      </c>
      <c r="AB108" s="9">
        <v>2</v>
      </c>
      <c r="AC108" s="9">
        <v>2</v>
      </c>
      <c r="AD108" s="9">
        <v>40</v>
      </c>
      <c r="AE108" s="65">
        <f t="shared" si="13"/>
        <v>50</v>
      </c>
    </row>
    <row r="109" spans="1:31" s="11" customFormat="1" ht="12.95" customHeight="1" x14ac:dyDescent="0.3">
      <c r="A109" s="43" t="s">
        <v>92</v>
      </c>
      <c r="B109" s="55">
        <v>2</v>
      </c>
      <c r="C109" s="9">
        <v>0</v>
      </c>
      <c r="D109" s="9">
        <v>2</v>
      </c>
      <c r="E109" s="9">
        <v>119</v>
      </c>
      <c r="F109" s="77">
        <f t="shared" si="8"/>
        <v>123</v>
      </c>
      <c r="G109" s="55">
        <v>6</v>
      </c>
      <c r="H109" s="9">
        <v>0</v>
      </c>
      <c r="I109" s="9">
        <v>3</v>
      </c>
      <c r="J109" s="9">
        <v>129</v>
      </c>
      <c r="K109" s="65">
        <f t="shared" si="9"/>
        <v>138</v>
      </c>
      <c r="L109" s="55">
        <v>5</v>
      </c>
      <c r="M109" s="9">
        <v>3</v>
      </c>
      <c r="N109" s="9">
        <v>3</v>
      </c>
      <c r="O109" s="9">
        <v>114</v>
      </c>
      <c r="P109" s="65">
        <f t="shared" si="10"/>
        <v>125</v>
      </c>
      <c r="Q109" s="55">
        <v>9</v>
      </c>
      <c r="R109" s="9">
        <v>2</v>
      </c>
      <c r="S109" s="9">
        <v>15</v>
      </c>
      <c r="T109" s="9">
        <v>126</v>
      </c>
      <c r="U109" s="65">
        <f t="shared" si="11"/>
        <v>152</v>
      </c>
      <c r="V109" s="55">
        <v>5</v>
      </c>
      <c r="W109" s="9">
        <v>1</v>
      </c>
      <c r="X109" s="9">
        <v>3</v>
      </c>
      <c r="Y109" s="9">
        <v>120</v>
      </c>
      <c r="Z109" s="65">
        <f t="shared" si="12"/>
        <v>129</v>
      </c>
      <c r="AA109" s="55">
        <v>7</v>
      </c>
      <c r="AB109" s="9">
        <v>1</v>
      </c>
      <c r="AC109" s="9">
        <v>3</v>
      </c>
      <c r="AD109" s="9">
        <v>141</v>
      </c>
      <c r="AE109" s="65">
        <f t="shared" si="13"/>
        <v>152</v>
      </c>
    </row>
    <row r="110" spans="1:31" s="11" customFormat="1" ht="12.95" customHeight="1" x14ac:dyDescent="0.3">
      <c r="A110" s="43" t="s">
        <v>93</v>
      </c>
      <c r="B110" s="55">
        <v>3</v>
      </c>
      <c r="C110" s="9">
        <v>1</v>
      </c>
      <c r="D110" s="9">
        <v>13</v>
      </c>
      <c r="E110" s="9">
        <v>89</v>
      </c>
      <c r="F110" s="77">
        <f t="shared" si="8"/>
        <v>106</v>
      </c>
      <c r="G110" s="55">
        <v>8</v>
      </c>
      <c r="H110" s="9">
        <v>1</v>
      </c>
      <c r="I110" s="9">
        <v>7</v>
      </c>
      <c r="J110" s="9">
        <v>100</v>
      </c>
      <c r="K110" s="65">
        <f t="shared" si="9"/>
        <v>116</v>
      </c>
      <c r="L110" s="55">
        <v>6</v>
      </c>
      <c r="M110" s="9">
        <v>2</v>
      </c>
      <c r="N110" s="9">
        <v>7</v>
      </c>
      <c r="O110" s="9">
        <v>76</v>
      </c>
      <c r="P110" s="65">
        <f t="shared" si="10"/>
        <v>91</v>
      </c>
      <c r="Q110" s="55">
        <v>13</v>
      </c>
      <c r="R110" s="9">
        <v>2</v>
      </c>
      <c r="S110" s="9">
        <v>11</v>
      </c>
      <c r="T110" s="9">
        <v>94</v>
      </c>
      <c r="U110" s="65">
        <f t="shared" si="11"/>
        <v>120</v>
      </c>
      <c r="V110" s="55">
        <v>23</v>
      </c>
      <c r="W110" s="9">
        <v>5</v>
      </c>
      <c r="X110" s="9">
        <v>9</v>
      </c>
      <c r="Y110" s="9">
        <v>103</v>
      </c>
      <c r="Z110" s="65">
        <f t="shared" si="12"/>
        <v>140</v>
      </c>
      <c r="AA110" s="55">
        <v>5</v>
      </c>
      <c r="AB110" s="9">
        <v>5</v>
      </c>
      <c r="AC110" s="9">
        <v>17</v>
      </c>
      <c r="AD110" s="9">
        <v>93</v>
      </c>
      <c r="AE110" s="65">
        <f t="shared" si="13"/>
        <v>120</v>
      </c>
    </row>
    <row r="111" spans="1:31" s="11" customFormat="1" ht="12.95" customHeight="1" x14ac:dyDescent="0.3">
      <c r="A111" s="44" t="s">
        <v>94</v>
      </c>
      <c r="B111" s="56">
        <v>16</v>
      </c>
      <c r="C111" s="16">
        <v>2</v>
      </c>
      <c r="D111" s="16">
        <v>3</v>
      </c>
      <c r="E111" s="16">
        <v>51</v>
      </c>
      <c r="F111" s="78">
        <f t="shared" si="8"/>
        <v>72</v>
      </c>
      <c r="G111" s="56">
        <v>5</v>
      </c>
      <c r="H111" s="16">
        <v>2</v>
      </c>
      <c r="I111" s="16">
        <v>2</v>
      </c>
      <c r="J111" s="16">
        <v>83</v>
      </c>
      <c r="K111" s="66">
        <f t="shared" si="9"/>
        <v>92</v>
      </c>
      <c r="L111" s="56">
        <v>3</v>
      </c>
      <c r="M111" s="16">
        <v>0</v>
      </c>
      <c r="N111" s="16">
        <v>1</v>
      </c>
      <c r="O111" s="16">
        <v>42</v>
      </c>
      <c r="P111" s="66">
        <f t="shared" si="10"/>
        <v>46</v>
      </c>
      <c r="Q111" s="56">
        <v>3</v>
      </c>
      <c r="R111" s="16">
        <v>3</v>
      </c>
      <c r="S111" s="16">
        <v>3</v>
      </c>
      <c r="T111" s="16">
        <v>78</v>
      </c>
      <c r="U111" s="66">
        <f t="shared" si="11"/>
        <v>87</v>
      </c>
      <c r="V111" s="56">
        <v>5</v>
      </c>
      <c r="W111" s="16">
        <v>2</v>
      </c>
      <c r="X111" s="16">
        <v>4</v>
      </c>
      <c r="Y111" s="16">
        <v>85</v>
      </c>
      <c r="Z111" s="66">
        <f t="shared" si="12"/>
        <v>96</v>
      </c>
      <c r="AA111" s="56">
        <v>25</v>
      </c>
      <c r="AB111" s="16">
        <v>3</v>
      </c>
      <c r="AC111" s="16">
        <v>4</v>
      </c>
      <c r="AD111" s="16">
        <v>115</v>
      </c>
      <c r="AE111" s="66">
        <f t="shared" si="13"/>
        <v>147</v>
      </c>
    </row>
    <row r="112" spans="1:31" s="11" customFormat="1" ht="12.95" customHeight="1" x14ac:dyDescent="0.3">
      <c r="A112" s="45" t="s">
        <v>95</v>
      </c>
      <c r="B112" s="58">
        <f>SUM(B106:B111)</f>
        <v>71</v>
      </c>
      <c r="C112" s="19">
        <f>SUM(C106:C111)</f>
        <v>14</v>
      </c>
      <c r="D112" s="19">
        <f>SUM(D106:D111)</f>
        <v>45</v>
      </c>
      <c r="E112" s="19">
        <f>SUM(E106:E111)</f>
        <v>767</v>
      </c>
      <c r="F112" s="79">
        <f t="shared" si="8"/>
        <v>897</v>
      </c>
      <c r="G112" s="58">
        <f>SUM(G106:G111)</f>
        <v>51</v>
      </c>
      <c r="H112" s="19">
        <f>SUM(H106:H111)</f>
        <v>11</v>
      </c>
      <c r="I112" s="19">
        <f>SUM(I106:I111)</f>
        <v>45</v>
      </c>
      <c r="J112" s="19">
        <f>SUM(J106:J111)</f>
        <v>825</v>
      </c>
      <c r="K112" s="62">
        <f t="shared" si="9"/>
        <v>932</v>
      </c>
      <c r="L112" s="58">
        <f>SUM(L106:L111)</f>
        <v>60</v>
      </c>
      <c r="M112" s="19">
        <f>SUM(M106:M111)</f>
        <v>11</v>
      </c>
      <c r="N112" s="19">
        <f>SUM(N106:N111)</f>
        <v>19</v>
      </c>
      <c r="O112" s="19">
        <f>SUM(O106:O111)</f>
        <v>664</v>
      </c>
      <c r="P112" s="62">
        <f t="shared" si="10"/>
        <v>754</v>
      </c>
      <c r="Q112" s="58">
        <f>SUM(Q106:Q111)</f>
        <v>85</v>
      </c>
      <c r="R112" s="19">
        <f>SUM(R106:R111)</f>
        <v>16</v>
      </c>
      <c r="S112" s="19">
        <f>SUM(S106:S111)</f>
        <v>44</v>
      </c>
      <c r="T112" s="19">
        <f>SUM(T106:T111)</f>
        <v>712</v>
      </c>
      <c r="U112" s="62">
        <f t="shared" si="11"/>
        <v>857</v>
      </c>
      <c r="V112" s="58">
        <f>SUM(V106:V111)</f>
        <v>93</v>
      </c>
      <c r="W112" s="19">
        <f>SUM(W106:W111)</f>
        <v>19</v>
      </c>
      <c r="X112" s="19">
        <f>SUM(X106:X111)</f>
        <v>38</v>
      </c>
      <c r="Y112" s="19">
        <f>SUM(Y106:Y111)</f>
        <v>797</v>
      </c>
      <c r="Z112" s="62">
        <f t="shared" si="12"/>
        <v>947</v>
      </c>
      <c r="AA112" s="58">
        <f>SUM(AA106:AA111)</f>
        <v>108</v>
      </c>
      <c r="AB112" s="19">
        <f>SUM(AB106:AB111)</f>
        <v>13</v>
      </c>
      <c r="AC112" s="19">
        <f>SUM(AC106:AC111)</f>
        <v>45</v>
      </c>
      <c r="AD112" s="19">
        <f>SUM(AD106:AD111)</f>
        <v>889</v>
      </c>
      <c r="AE112" s="62">
        <f t="shared" si="13"/>
        <v>1055</v>
      </c>
    </row>
    <row r="113" spans="1:31" s="11" customFormat="1" ht="12.95" customHeight="1" x14ac:dyDescent="0.3">
      <c r="A113" s="42" t="s">
        <v>96</v>
      </c>
      <c r="B113" s="53">
        <v>2</v>
      </c>
      <c r="C113" s="8">
        <v>0</v>
      </c>
      <c r="D113" s="8">
        <v>0</v>
      </c>
      <c r="E113" s="8">
        <v>37</v>
      </c>
      <c r="F113" s="76">
        <f t="shared" si="8"/>
        <v>39</v>
      </c>
      <c r="G113" s="53">
        <v>1</v>
      </c>
      <c r="H113" s="8">
        <v>1</v>
      </c>
      <c r="I113" s="8">
        <v>2</v>
      </c>
      <c r="J113" s="8">
        <v>74</v>
      </c>
      <c r="K113" s="64">
        <f t="shared" si="9"/>
        <v>78</v>
      </c>
      <c r="L113" s="53">
        <v>1</v>
      </c>
      <c r="M113" s="8">
        <v>1</v>
      </c>
      <c r="N113" s="8">
        <v>0</v>
      </c>
      <c r="O113" s="8">
        <v>39</v>
      </c>
      <c r="P113" s="64">
        <f t="shared" si="10"/>
        <v>41</v>
      </c>
      <c r="Q113" s="53">
        <v>1</v>
      </c>
      <c r="R113" s="8" t="s">
        <v>158</v>
      </c>
      <c r="S113" s="8" t="s">
        <v>158</v>
      </c>
      <c r="T113" s="8">
        <v>36</v>
      </c>
      <c r="U113" s="64">
        <f t="shared" si="11"/>
        <v>37</v>
      </c>
      <c r="V113" s="53">
        <v>2</v>
      </c>
      <c r="W113" s="8">
        <v>0</v>
      </c>
      <c r="X113" s="8">
        <v>1</v>
      </c>
      <c r="Y113" s="8">
        <v>78</v>
      </c>
      <c r="Z113" s="64">
        <f t="shared" si="12"/>
        <v>81</v>
      </c>
      <c r="AA113" s="53">
        <v>1</v>
      </c>
      <c r="AB113" s="8">
        <v>1</v>
      </c>
      <c r="AC113" s="8">
        <v>1</v>
      </c>
      <c r="AD113" s="8">
        <v>56</v>
      </c>
      <c r="AE113" s="64">
        <f t="shared" si="13"/>
        <v>59</v>
      </c>
    </row>
    <row r="114" spans="1:31" s="11" customFormat="1" ht="12.95" customHeight="1" x14ac:dyDescent="0.3">
      <c r="A114" s="44" t="s">
        <v>97</v>
      </c>
      <c r="B114" s="56">
        <v>1</v>
      </c>
      <c r="C114" s="16">
        <v>1</v>
      </c>
      <c r="D114" s="16">
        <v>4</v>
      </c>
      <c r="E114" s="16">
        <v>98</v>
      </c>
      <c r="F114" s="78">
        <f t="shared" si="8"/>
        <v>104</v>
      </c>
      <c r="G114" s="56">
        <v>7</v>
      </c>
      <c r="H114" s="16">
        <v>1</v>
      </c>
      <c r="I114" s="16">
        <v>3</v>
      </c>
      <c r="J114" s="16">
        <v>158</v>
      </c>
      <c r="K114" s="66">
        <f t="shared" si="9"/>
        <v>169</v>
      </c>
      <c r="L114" s="56">
        <v>3</v>
      </c>
      <c r="M114" s="16">
        <v>1</v>
      </c>
      <c r="N114" s="16">
        <v>6</v>
      </c>
      <c r="O114" s="16">
        <v>99</v>
      </c>
      <c r="P114" s="66">
        <f t="shared" si="10"/>
        <v>109</v>
      </c>
      <c r="Q114" s="56">
        <v>12</v>
      </c>
      <c r="R114" s="16">
        <v>2</v>
      </c>
      <c r="S114" s="16">
        <v>2</v>
      </c>
      <c r="T114" s="16">
        <v>147</v>
      </c>
      <c r="U114" s="66">
        <f t="shared" si="11"/>
        <v>163</v>
      </c>
      <c r="V114" s="56">
        <v>3</v>
      </c>
      <c r="W114" s="16">
        <v>1</v>
      </c>
      <c r="X114" s="16">
        <v>4</v>
      </c>
      <c r="Y114" s="16">
        <v>174</v>
      </c>
      <c r="Z114" s="66">
        <f t="shared" si="12"/>
        <v>182</v>
      </c>
      <c r="AA114" s="56">
        <v>5</v>
      </c>
      <c r="AB114" s="16">
        <v>3</v>
      </c>
      <c r="AC114" s="16">
        <v>9</v>
      </c>
      <c r="AD114" s="16">
        <v>137</v>
      </c>
      <c r="AE114" s="66">
        <f t="shared" si="13"/>
        <v>154</v>
      </c>
    </row>
    <row r="115" spans="1:31" s="11" customFormat="1" ht="12.95" customHeight="1" x14ac:dyDescent="0.3">
      <c r="A115" s="45" t="s">
        <v>98</v>
      </c>
      <c r="B115" s="58">
        <f>SUM(B113:B114)</f>
        <v>3</v>
      </c>
      <c r="C115" s="19">
        <f>SUM(C113:C114)</f>
        <v>1</v>
      </c>
      <c r="D115" s="19">
        <f>SUM(D113:D114)</f>
        <v>4</v>
      </c>
      <c r="E115" s="19">
        <f>SUM(E113:E114)</f>
        <v>135</v>
      </c>
      <c r="F115" s="79">
        <f t="shared" si="8"/>
        <v>143</v>
      </c>
      <c r="G115" s="58">
        <f>SUM(G113:G114)</f>
        <v>8</v>
      </c>
      <c r="H115" s="19">
        <f>SUM(H113:H114)</f>
        <v>2</v>
      </c>
      <c r="I115" s="19">
        <f>SUM(I113:I114)</f>
        <v>5</v>
      </c>
      <c r="J115" s="19">
        <f>SUM(J113:J114)</f>
        <v>232</v>
      </c>
      <c r="K115" s="62">
        <f t="shared" si="9"/>
        <v>247</v>
      </c>
      <c r="L115" s="58">
        <f>SUM(L113:L114)</f>
        <v>4</v>
      </c>
      <c r="M115" s="19">
        <f>SUM(M113:M114)</f>
        <v>2</v>
      </c>
      <c r="N115" s="19">
        <f>SUM(N113:N114)</f>
        <v>6</v>
      </c>
      <c r="O115" s="19">
        <f>SUM(O113:O114)</f>
        <v>138</v>
      </c>
      <c r="P115" s="62">
        <f t="shared" si="10"/>
        <v>150</v>
      </c>
      <c r="Q115" s="58">
        <f>SUM(Q113:Q114)</f>
        <v>13</v>
      </c>
      <c r="R115" s="19">
        <f>SUM(R113:R114)</f>
        <v>2</v>
      </c>
      <c r="S115" s="19">
        <f>SUM(S113:S114)</f>
        <v>2</v>
      </c>
      <c r="T115" s="19">
        <f>SUM(T113:T114)</f>
        <v>183</v>
      </c>
      <c r="U115" s="62">
        <f t="shared" si="11"/>
        <v>200</v>
      </c>
      <c r="V115" s="58">
        <f>SUM(V113:V114)</f>
        <v>5</v>
      </c>
      <c r="W115" s="19">
        <f>SUM(W113:W114)</f>
        <v>1</v>
      </c>
      <c r="X115" s="19">
        <f>SUM(X113:X114)</f>
        <v>5</v>
      </c>
      <c r="Y115" s="19">
        <f>SUM(Y113:Y114)</f>
        <v>252</v>
      </c>
      <c r="Z115" s="62">
        <f t="shared" si="12"/>
        <v>263</v>
      </c>
      <c r="AA115" s="58">
        <f>SUM(AA113:AA114)</f>
        <v>6</v>
      </c>
      <c r="AB115" s="19">
        <f>SUM(AB113:AB114)</f>
        <v>4</v>
      </c>
      <c r="AC115" s="19">
        <f>SUM(AC113:AC114)</f>
        <v>10</v>
      </c>
      <c r="AD115" s="19">
        <f>SUM(AD113:AD114)</f>
        <v>193</v>
      </c>
      <c r="AE115" s="62">
        <f t="shared" si="13"/>
        <v>213</v>
      </c>
    </row>
    <row r="116" spans="1:31" s="11" customFormat="1" ht="12.95" customHeight="1" x14ac:dyDescent="0.3">
      <c r="A116" s="42" t="s">
        <v>99</v>
      </c>
      <c r="B116" s="53">
        <v>2</v>
      </c>
      <c r="C116" s="8">
        <v>1</v>
      </c>
      <c r="D116" s="8">
        <v>0</v>
      </c>
      <c r="E116" s="8">
        <v>107</v>
      </c>
      <c r="F116" s="76">
        <f t="shared" si="8"/>
        <v>110</v>
      </c>
      <c r="G116" s="53">
        <v>1</v>
      </c>
      <c r="H116" s="8">
        <v>0</v>
      </c>
      <c r="I116" s="8">
        <v>5</v>
      </c>
      <c r="J116" s="8">
        <v>91</v>
      </c>
      <c r="K116" s="64">
        <f t="shared" si="9"/>
        <v>97</v>
      </c>
      <c r="L116" s="53">
        <v>3</v>
      </c>
      <c r="M116" s="8">
        <v>1</v>
      </c>
      <c r="N116" s="8">
        <v>3</v>
      </c>
      <c r="O116" s="8">
        <v>79</v>
      </c>
      <c r="P116" s="64">
        <f t="shared" si="10"/>
        <v>86</v>
      </c>
      <c r="Q116" s="53">
        <v>15</v>
      </c>
      <c r="R116" s="8" t="s">
        <v>158</v>
      </c>
      <c r="S116" s="8" t="s">
        <v>158</v>
      </c>
      <c r="T116" s="8">
        <v>83</v>
      </c>
      <c r="U116" s="64">
        <f t="shared" si="11"/>
        <v>98</v>
      </c>
      <c r="V116" s="53">
        <v>4</v>
      </c>
      <c r="W116" s="8">
        <v>2</v>
      </c>
      <c r="X116" s="8">
        <v>2</v>
      </c>
      <c r="Y116" s="8">
        <v>95</v>
      </c>
      <c r="Z116" s="64">
        <f t="shared" si="12"/>
        <v>103</v>
      </c>
      <c r="AA116" s="53">
        <v>5</v>
      </c>
      <c r="AB116" s="8">
        <v>1</v>
      </c>
      <c r="AC116" s="8">
        <v>2</v>
      </c>
      <c r="AD116" s="8">
        <v>69</v>
      </c>
      <c r="AE116" s="64">
        <f t="shared" si="13"/>
        <v>77</v>
      </c>
    </row>
    <row r="117" spans="1:31" s="11" customFormat="1" ht="12.95" customHeight="1" x14ac:dyDescent="0.3">
      <c r="A117" s="43" t="s">
        <v>100</v>
      </c>
      <c r="B117" s="55">
        <v>19</v>
      </c>
      <c r="C117" s="9">
        <v>0</v>
      </c>
      <c r="D117" s="9">
        <v>12</v>
      </c>
      <c r="E117" s="9">
        <v>181</v>
      </c>
      <c r="F117" s="77">
        <f t="shared" si="8"/>
        <v>212</v>
      </c>
      <c r="G117" s="55">
        <v>8</v>
      </c>
      <c r="H117" s="9">
        <v>4</v>
      </c>
      <c r="I117" s="9">
        <v>7</v>
      </c>
      <c r="J117" s="9">
        <v>149</v>
      </c>
      <c r="K117" s="65">
        <f t="shared" si="9"/>
        <v>168</v>
      </c>
      <c r="L117" s="55">
        <v>1</v>
      </c>
      <c r="M117" s="9">
        <v>0</v>
      </c>
      <c r="N117" s="9">
        <v>3</v>
      </c>
      <c r="O117" s="9">
        <v>94</v>
      </c>
      <c r="P117" s="65">
        <f t="shared" si="10"/>
        <v>98</v>
      </c>
      <c r="Q117" s="55">
        <v>7</v>
      </c>
      <c r="R117" s="9">
        <v>3</v>
      </c>
      <c r="S117" s="9">
        <v>1</v>
      </c>
      <c r="T117" s="9">
        <v>158</v>
      </c>
      <c r="U117" s="65">
        <f t="shared" si="11"/>
        <v>169</v>
      </c>
      <c r="V117" s="55">
        <v>8</v>
      </c>
      <c r="W117" s="9">
        <v>10</v>
      </c>
      <c r="X117" s="9">
        <v>7</v>
      </c>
      <c r="Y117" s="9">
        <v>128</v>
      </c>
      <c r="Z117" s="65">
        <f t="shared" si="12"/>
        <v>153</v>
      </c>
      <c r="AA117" s="55">
        <v>11</v>
      </c>
      <c r="AB117" s="9">
        <v>3</v>
      </c>
      <c r="AC117" s="9">
        <v>8</v>
      </c>
      <c r="AD117" s="9">
        <v>135</v>
      </c>
      <c r="AE117" s="65">
        <f t="shared" si="13"/>
        <v>157</v>
      </c>
    </row>
    <row r="118" spans="1:31" s="11" customFormat="1" ht="12.95" customHeight="1" x14ac:dyDescent="0.3">
      <c r="A118" s="43" t="s">
        <v>101</v>
      </c>
      <c r="B118" s="55">
        <v>0</v>
      </c>
      <c r="C118" s="9">
        <v>0</v>
      </c>
      <c r="D118" s="9">
        <v>0</v>
      </c>
      <c r="E118" s="9">
        <v>62</v>
      </c>
      <c r="F118" s="77">
        <f t="shared" si="8"/>
        <v>62</v>
      </c>
      <c r="G118" s="55">
        <v>1</v>
      </c>
      <c r="H118" s="9">
        <v>0</v>
      </c>
      <c r="I118" s="9">
        <v>2</v>
      </c>
      <c r="J118" s="9">
        <v>38</v>
      </c>
      <c r="K118" s="65">
        <f t="shared" si="9"/>
        <v>41</v>
      </c>
      <c r="L118" s="55">
        <v>2</v>
      </c>
      <c r="M118" s="9">
        <v>0</v>
      </c>
      <c r="N118" s="9">
        <v>0</v>
      </c>
      <c r="O118" s="9">
        <v>36</v>
      </c>
      <c r="P118" s="65">
        <f t="shared" si="10"/>
        <v>38</v>
      </c>
      <c r="Q118" s="55">
        <v>2</v>
      </c>
      <c r="R118" s="9" t="s">
        <v>158</v>
      </c>
      <c r="S118" s="9" t="s">
        <v>158</v>
      </c>
      <c r="T118" s="9">
        <v>47</v>
      </c>
      <c r="U118" s="65">
        <f t="shared" si="11"/>
        <v>49</v>
      </c>
      <c r="V118" s="55">
        <v>0</v>
      </c>
      <c r="W118" s="9">
        <v>1</v>
      </c>
      <c r="X118" s="9">
        <v>3</v>
      </c>
      <c r="Y118" s="9">
        <v>57</v>
      </c>
      <c r="Z118" s="65">
        <f t="shared" si="12"/>
        <v>61</v>
      </c>
      <c r="AA118" s="55">
        <v>1</v>
      </c>
      <c r="AB118" s="9">
        <v>0</v>
      </c>
      <c r="AC118" s="9">
        <v>2</v>
      </c>
      <c r="AD118" s="9">
        <v>59</v>
      </c>
      <c r="AE118" s="65">
        <f t="shared" si="13"/>
        <v>62</v>
      </c>
    </row>
    <row r="119" spans="1:31" s="11" customFormat="1" ht="12.95" customHeight="1" x14ac:dyDescent="0.3">
      <c r="A119" s="43" t="s">
        <v>129</v>
      </c>
      <c r="B119" s="55">
        <v>3</v>
      </c>
      <c r="C119" s="9">
        <v>2</v>
      </c>
      <c r="D119" s="9">
        <v>3</v>
      </c>
      <c r="E119" s="9">
        <v>100</v>
      </c>
      <c r="F119" s="77">
        <f t="shared" si="8"/>
        <v>108</v>
      </c>
      <c r="G119" s="55">
        <v>1</v>
      </c>
      <c r="H119" s="9">
        <v>3</v>
      </c>
      <c r="I119" s="9">
        <v>1</v>
      </c>
      <c r="J119" s="9">
        <v>90</v>
      </c>
      <c r="K119" s="65">
        <f t="shared" si="9"/>
        <v>95</v>
      </c>
      <c r="L119" s="55">
        <v>2</v>
      </c>
      <c r="M119" s="9">
        <v>0</v>
      </c>
      <c r="N119" s="9">
        <v>2</v>
      </c>
      <c r="O119" s="9">
        <v>75</v>
      </c>
      <c r="P119" s="65">
        <f t="shared" si="10"/>
        <v>79</v>
      </c>
      <c r="Q119" s="55">
        <v>17</v>
      </c>
      <c r="R119" s="9">
        <v>1</v>
      </c>
      <c r="S119" s="9">
        <v>4</v>
      </c>
      <c r="T119" s="9">
        <v>94</v>
      </c>
      <c r="U119" s="65">
        <f t="shared" si="11"/>
        <v>116</v>
      </c>
      <c r="V119" s="55">
        <v>10</v>
      </c>
      <c r="W119" s="9">
        <v>3</v>
      </c>
      <c r="X119" s="9">
        <v>4</v>
      </c>
      <c r="Y119" s="9">
        <v>119</v>
      </c>
      <c r="Z119" s="65">
        <f t="shared" si="12"/>
        <v>136</v>
      </c>
      <c r="AA119" s="55">
        <v>7</v>
      </c>
      <c r="AB119" s="9">
        <v>3</v>
      </c>
      <c r="AC119" s="9">
        <v>2</v>
      </c>
      <c r="AD119" s="9">
        <v>90</v>
      </c>
      <c r="AE119" s="65">
        <f t="shared" si="13"/>
        <v>102</v>
      </c>
    </row>
    <row r="120" spans="1:31" s="11" customFormat="1" ht="12.95" customHeight="1" x14ac:dyDescent="0.3">
      <c r="A120" s="44" t="s">
        <v>102</v>
      </c>
      <c r="B120" s="56">
        <v>0</v>
      </c>
      <c r="C120" s="16">
        <v>1</v>
      </c>
      <c r="D120" s="16">
        <v>2</v>
      </c>
      <c r="E120" s="16">
        <v>23</v>
      </c>
      <c r="F120" s="78">
        <f t="shared" si="8"/>
        <v>26</v>
      </c>
      <c r="G120" s="56">
        <v>1</v>
      </c>
      <c r="H120" s="16">
        <v>0</v>
      </c>
      <c r="I120" s="16">
        <v>0</v>
      </c>
      <c r="J120" s="16">
        <v>38</v>
      </c>
      <c r="K120" s="66">
        <f t="shared" si="9"/>
        <v>39</v>
      </c>
      <c r="L120" s="56">
        <v>2</v>
      </c>
      <c r="M120" s="16">
        <v>0</v>
      </c>
      <c r="N120" s="16">
        <v>0</v>
      </c>
      <c r="O120" s="16">
        <v>15</v>
      </c>
      <c r="P120" s="66">
        <f t="shared" si="10"/>
        <v>17</v>
      </c>
      <c r="Q120" s="56" t="s">
        <v>158</v>
      </c>
      <c r="R120" s="16">
        <v>1</v>
      </c>
      <c r="S120" s="16" t="s">
        <v>158</v>
      </c>
      <c r="T120" s="16">
        <v>28</v>
      </c>
      <c r="U120" s="66">
        <f t="shared" si="11"/>
        <v>29</v>
      </c>
      <c r="V120" s="56">
        <v>0</v>
      </c>
      <c r="W120" s="16">
        <v>1</v>
      </c>
      <c r="X120" s="16">
        <v>1</v>
      </c>
      <c r="Y120" s="16">
        <v>20</v>
      </c>
      <c r="Z120" s="66">
        <f t="shared" si="12"/>
        <v>22</v>
      </c>
      <c r="AA120" s="56">
        <v>0</v>
      </c>
      <c r="AB120" s="16">
        <v>0</v>
      </c>
      <c r="AC120" s="16">
        <v>1</v>
      </c>
      <c r="AD120" s="16">
        <v>23</v>
      </c>
      <c r="AE120" s="66">
        <f t="shared" si="13"/>
        <v>24</v>
      </c>
    </row>
    <row r="121" spans="1:31" s="11" customFormat="1" ht="12.95" customHeight="1" x14ac:dyDescent="0.3">
      <c r="A121" s="45" t="s">
        <v>103</v>
      </c>
      <c r="B121" s="58">
        <f>SUM(B116:B120)</f>
        <v>24</v>
      </c>
      <c r="C121" s="19">
        <f>SUM(C116:C120)</f>
        <v>4</v>
      </c>
      <c r="D121" s="19">
        <f>SUM(D116:D120)</f>
        <v>17</v>
      </c>
      <c r="E121" s="19">
        <f>SUM(E116:E120)</f>
        <v>473</v>
      </c>
      <c r="F121" s="79">
        <f t="shared" si="8"/>
        <v>518</v>
      </c>
      <c r="G121" s="58">
        <f>SUM(G116:G120)</f>
        <v>12</v>
      </c>
      <c r="H121" s="19">
        <f>SUM(H116:H120)</f>
        <v>7</v>
      </c>
      <c r="I121" s="19">
        <f>SUM(I116:I120)</f>
        <v>15</v>
      </c>
      <c r="J121" s="19">
        <f>SUM(J116:J120)</f>
        <v>406</v>
      </c>
      <c r="K121" s="62">
        <f t="shared" si="9"/>
        <v>440</v>
      </c>
      <c r="L121" s="58">
        <f>SUM(L116:L120)</f>
        <v>10</v>
      </c>
      <c r="M121" s="19">
        <f>SUM(M116:M120)</f>
        <v>1</v>
      </c>
      <c r="N121" s="19">
        <f>SUM(N116:N120)</f>
        <v>8</v>
      </c>
      <c r="O121" s="19">
        <f>SUM(O116:O120)</f>
        <v>299</v>
      </c>
      <c r="P121" s="62">
        <f t="shared" si="10"/>
        <v>318</v>
      </c>
      <c r="Q121" s="58">
        <f>SUM(Q116:Q120)</f>
        <v>41</v>
      </c>
      <c r="R121" s="19">
        <f>SUM(R116:R120)</f>
        <v>5</v>
      </c>
      <c r="S121" s="19">
        <f>SUM(S116:S120)</f>
        <v>5</v>
      </c>
      <c r="T121" s="19">
        <f>SUM(T116:T120)</f>
        <v>410</v>
      </c>
      <c r="U121" s="62">
        <f t="shared" si="11"/>
        <v>461</v>
      </c>
      <c r="V121" s="58">
        <f>SUM(V116:V120)</f>
        <v>22</v>
      </c>
      <c r="W121" s="19">
        <f>SUM(W116:W120)</f>
        <v>17</v>
      </c>
      <c r="X121" s="19">
        <f>SUM(X116:X120)</f>
        <v>17</v>
      </c>
      <c r="Y121" s="19">
        <f>SUM(Y116:Y120)</f>
        <v>419</v>
      </c>
      <c r="Z121" s="62">
        <f t="shared" si="12"/>
        <v>475</v>
      </c>
      <c r="AA121" s="58">
        <f>SUM(AA116:AA120)</f>
        <v>24</v>
      </c>
      <c r="AB121" s="19">
        <f>SUM(AB116:AB120)</f>
        <v>7</v>
      </c>
      <c r="AC121" s="19">
        <f>SUM(AC116:AC120)</f>
        <v>15</v>
      </c>
      <c r="AD121" s="19">
        <f>SUM(AD116:AD120)</f>
        <v>376</v>
      </c>
      <c r="AE121" s="62">
        <f t="shared" si="13"/>
        <v>422</v>
      </c>
    </row>
    <row r="122" spans="1:31" s="11" customFormat="1" ht="12.95" customHeight="1" x14ac:dyDescent="0.3">
      <c r="A122" s="42" t="s">
        <v>104</v>
      </c>
      <c r="B122" s="53">
        <v>7</v>
      </c>
      <c r="C122" s="8">
        <v>2</v>
      </c>
      <c r="D122" s="8">
        <v>0</v>
      </c>
      <c r="E122" s="8">
        <v>93</v>
      </c>
      <c r="F122" s="76">
        <f t="shared" si="8"/>
        <v>102</v>
      </c>
      <c r="G122" s="53">
        <v>12</v>
      </c>
      <c r="H122" s="8">
        <v>2</v>
      </c>
      <c r="I122" s="8">
        <v>1</v>
      </c>
      <c r="J122" s="8">
        <v>82</v>
      </c>
      <c r="K122" s="64">
        <f t="shared" si="9"/>
        <v>97</v>
      </c>
      <c r="L122" s="53">
        <v>6</v>
      </c>
      <c r="M122" s="8">
        <v>1</v>
      </c>
      <c r="N122" s="8">
        <v>0</v>
      </c>
      <c r="O122" s="8">
        <v>54</v>
      </c>
      <c r="P122" s="64">
        <f t="shared" si="10"/>
        <v>61</v>
      </c>
      <c r="Q122" s="53">
        <v>5</v>
      </c>
      <c r="R122" s="8">
        <v>5</v>
      </c>
      <c r="S122" s="8" t="s">
        <v>158</v>
      </c>
      <c r="T122" s="8">
        <v>72</v>
      </c>
      <c r="U122" s="64">
        <f t="shared" si="11"/>
        <v>82</v>
      </c>
      <c r="V122" s="53">
        <v>4</v>
      </c>
      <c r="W122" s="8">
        <v>3</v>
      </c>
      <c r="X122" s="8">
        <v>3</v>
      </c>
      <c r="Y122" s="8">
        <v>70</v>
      </c>
      <c r="Z122" s="64">
        <f t="shared" si="12"/>
        <v>80</v>
      </c>
      <c r="AA122" s="53">
        <v>3</v>
      </c>
      <c r="AB122" s="8">
        <v>2</v>
      </c>
      <c r="AC122" s="8">
        <v>3</v>
      </c>
      <c r="AD122" s="8">
        <v>72</v>
      </c>
      <c r="AE122" s="64">
        <f t="shared" si="13"/>
        <v>80</v>
      </c>
    </row>
    <row r="123" spans="1:31" s="11" customFormat="1" ht="12.95" customHeight="1" x14ac:dyDescent="0.3">
      <c r="A123" s="43" t="s">
        <v>105</v>
      </c>
      <c r="B123" s="55">
        <v>3</v>
      </c>
      <c r="C123" s="9">
        <v>0</v>
      </c>
      <c r="D123" s="9">
        <v>1</v>
      </c>
      <c r="E123" s="9">
        <v>68</v>
      </c>
      <c r="F123" s="77">
        <f t="shared" si="8"/>
        <v>72</v>
      </c>
      <c r="G123" s="55">
        <v>4</v>
      </c>
      <c r="H123" s="9">
        <v>0</v>
      </c>
      <c r="I123" s="9">
        <v>5</v>
      </c>
      <c r="J123" s="9">
        <v>75</v>
      </c>
      <c r="K123" s="65">
        <f t="shared" si="9"/>
        <v>84</v>
      </c>
      <c r="L123" s="55">
        <v>3</v>
      </c>
      <c r="M123" s="9">
        <v>0</v>
      </c>
      <c r="N123" s="9">
        <v>2</v>
      </c>
      <c r="O123" s="9">
        <v>68</v>
      </c>
      <c r="P123" s="65">
        <f t="shared" si="10"/>
        <v>73</v>
      </c>
      <c r="Q123" s="55">
        <v>7</v>
      </c>
      <c r="R123" s="9" t="s">
        <v>158</v>
      </c>
      <c r="S123" s="9">
        <v>4</v>
      </c>
      <c r="T123" s="9">
        <v>64</v>
      </c>
      <c r="U123" s="65">
        <f t="shared" si="11"/>
        <v>75</v>
      </c>
      <c r="V123" s="55">
        <v>9</v>
      </c>
      <c r="W123" s="9">
        <v>0</v>
      </c>
      <c r="X123" s="9">
        <v>4</v>
      </c>
      <c r="Y123" s="9">
        <v>73</v>
      </c>
      <c r="Z123" s="65">
        <f t="shared" si="12"/>
        <v>86</v>
      </c>
      <c r="AA123" s="55">
        <v>2</v>
      </c>
      <c r="AB123" s="9">
        <v>0</v>
      </c>
      <c r="AC123" s="9">
        <v>4</v>
      </c>
      <c r="AD123" s="9">
        <v>59</v>
      </c>
      <c r="AE123" s="65">
        <f t="shared" si="13"/>
        <v>65</v>
      </c>
    </row>
    <row r="124" spans="1:31" s="11" customFormat="1" ht="12.95" customHeight="1" x14ac:dyDescent="0.3">
      <c r="A124" s="43" t="s">
        <v>106</v>
      </c>
      <c r="B124" s="55">
        <v>18</v>
      </c>
      <c r="C124" s="9">
        <v>4</v>
      </c>
      <c r="D124" s="9">
        <v>16</v>
      </c>
      <c r="E124" s="9">
        <v>419</v>
      </c>
      <c r="F124" s="77">
        <f t="shared" si="8"/>
        <v>457</v>
      </c>
      <c r="G124" s="55">
        <v>14</v>
      </c>
      <c r="H124" s="9">
        <v>5</v>
      </c>
      <c r="I124" s="9">
        <v>12</v>
      </c>
      <c r="J124" s="9">
        <v>408</v>
      </c>
      <c r="K124" s="65">
        <f t="shared" si="9"/>
        <v>439</v>
      </c>
      <c r="L124" s="55">
        <v>11</v>
      </c>
      <c r="M124" s="9">
        <v>8</v>
      </c>
      <c r="N124" s="9">
        <v>8</v>
      </c>
      <c r="O124" s="9">
        <v>328</v>
      </c>
      <c r="P124" s="65">
        <f t="shared" si="10"/>
        <v>355</v>
      </c>
      <c r="Q124" s="55">
        <v>14</v>
      </c>
      <c r="R124" s="9">
        <v>2</v>
      </c>
      <c r="S124" s="9">
        <v>5</v>
      </c>
      <c r="T124" s="9">
        <v>363</v>
      </c>
      <c r="U124" s="65">
        <f t="shared" si="11"/>
        <v>384</v>
      </c>
      <c r="V124" s="55">
        <v>26</v>
      </c>
      <c r="W124" s="9">
        <v>9</v>
      </c>
      <c r="X124" s="9">
        <v>12</v>
      </c>
      <c r="Y124" s="9">
        <v>414</v>
      </c>
      <c r="Z124" s="65">
        <f t="shared" si="12"/>
        <v>461</v>
      </c>
      <c r="AA124" s="55">
        <v>38</v>
      </c>
      <c r="AB124" s="9">
        <v>4</v>
      </c>
      <c r="AC124" s="9">
        <v>14</v>
      </c>
      <c r="AD124" s="9">
        <v>347</v>
      </c>
      <c r="AE124" s="65">
        <f t="shared" si="13"/>
        <v>403</v>
      </c>
    </row>
    <row r="125" spans="1:31" s="11" customFormat="1" ht="12.95" customHeight="1" x14ac:dyDescent="0.3">
      <c r="A125" s="43" t="s">
        <v>107</v>
      </c>
      <c r="B125" s="55">
        <v>4</v>
      </c>
      <c r="C125" s="9">
        <v>0</v>
      </c>
      <c r="D125" s="9">
        <v>2</v>
      </c>
      <c r="E125" s="9">
        <v>39</v>
      </c>
      <c r="F125" s="77">
        <f t="shared" si="8"/>
        <v>45</v>
      </c>
      <c r="G125" s="55">
        <v>5</v>
      </c>
      <c r="H125" s="9">
        <v>4</v>
      </c>
      <c r="I125" s="9">
        <v>0</v>
      </c>
      <c r="J125" s="9">
        <v>31</v>
      </c>
      <c r="K125" s="65">
        <f t="shared" si="9"/>
        <v>40</v>
      </c>
      <c r="L125" s="55">
        <v>2</v>
      </c>
      <c r="M125" s="9">
        <v>0</v>
      </c>
      <c r="N125" s="9">
        <v>1</v>
      </c>
      <c r="O125" s="9">
        <v>14</v>
      </c>
      <c r="P125" s="65">
        <f t="shared" si="10"/>
        <v>17</v>
      </c>
      <c r="Q125" s="55">
        <v>2</v>
      </c>
      <c r="R125" s="9" t="s">
        <v>158</v>
      </c>
      <c r="S125" s="9" t="s">
        <v>158</v>
      </c>
      <c r="T125" s="9">
        <v>20</v>
      </c>
      <c r="U125" s="65">
        <f t="shared" si="11"/>
        <v>22</v>
      </c>
      <c r="V125" s="55">
        <v>4</v>
      </c>
      <c r="W125" s="9">
        <v>1</v>
      </c>
      <c r="X125" s="9">
        <v>1</v>
      </c>
      <c r="Y125" s="9">
        <v>42</v>
      </c>
      <c r="Z125" s="65">
        <f t="shared" si="12"/>
        <v>48</v>
      </c>
      <c r="AA125" s="55">
        <v>1</v>
      </c>
      <c r="AB125" s="9">
        <v>0</v>
      </c>
      <c r="AC125" s="9">
        <v>2</v>
      </c>
      <c r="AD125" s="9">
        <v>19</v>
      </c>
      <c r="AE125" s="65">
        <f t="shared" si="13"/>
        <v>22</v>
      </c>
    </row>
    <row r="126" spans="1:31" s="11" customFormat="1" ht="12.95" customHeight="1" x14ac:dyDescent="0.3">
      <c r="A126" s="43" t="s">
        <v>108</v>
      </c>
      <c r="B126" s="55">
        <v>8</v>
      </c>
      <c r="C126" s="9">
        <v>2</v>
      </c>
      <c r="D126" s="9">
        <v>11</v>
      </c>
      <c r="E126" s="9">
        <v>133</v>
      </c>
      <c r="F126" s="77">
        <f t="shared" si="8"/>
        <v>154</v>
      </c>
      <c r="G126" s="55">
        <v>6</v>
      </c>
      <c r="H126" s="9">
        <v>4</v>
      </c>
      <c r="I126" s="9">
        <v>22</v>
      </c>
      <c r="J126" s="9">
        <v>156</v>
      </c>
      <c r="K126" s="65">
        <f t="shared" si="9"/>
        <v>188</v>
      </c>
      <c r="L126" s="55">
        <v>5</v>
      </c>
      <c r="M126" s="9">
        <v>2</v>
      </c>
      <c r="N126" s="9">
        <v>14</v>
      </c>
      <c r="O126" s="9">
        <v>93</v>
      </c>
      <c r="P126" s="65">
        <f t="shared" si="10"/>
        <v>114</v>
      </c>
      <c r="Q126" s="55">
        <v>8</v>
      </c>
      <c r="R126" s="9">
        <v>3</v>
      </c>
      <c r="S126" s="9">
        <v>9</v>
      </c>
      <c r="T126" s="9">
        <v>81</v>
      </c>
      <c r="U126" s="65">
        <f t="shared" si="11"/>
        <v>101</v>
      </c>
      <c r="V126" s="55">
        <v>10</v>
      </c>
      <c r="W126" s="9">
        <v>0</v>
      </c>
      <c r="X126" s="9">
        <v>4</v>
      </c>
      <c r="Y126" s="9">
        <v>84</v>
      </c>
      <c r="Z126" s="65">
        <f t="shared" si="12"/>
        <v>98</v>
      </c>
      <c r="AA126" s="55">
        <v>12</v>
      </c>
      <c r="AB126" s="9">
        <v>2</v>
      </c>
      <c r="AC126" s="9">
        <v>7</v>
      </c>
      <c r="AD126" s="9">
        <v>112</v>
      </c>
      <c r="AE126" s="65">
        <f t="shared" si="13"/>
        <v>133</v>
      </c>
    </row>
    <row r="127" spans="1:31" s="11" customFormat="1" ht="12.95" customHeight="1" x14ac:dyDescent="0.3">
      <c r="A127" s="43" t="s">
        <v>109</v>
      </c>
      <c r="B127" s="55">
        <v>7</v>
      </c>
      <c r="C127" s="9">
        <v>3</v>
      </c>
      <c r="D127" s="9">
        <v>7</v>
      </c>
      <c r="E127" s="9">
        <v>238</v>
      </c>
      <c r="F127" s="77">
        <f t="shared" si="8"/>
        <v>255</v>
      </c>
      <c r="G127" s="55">
        <v>11</v>
      </c>
      <c r="H127" s="9">
        <v>4</v>
      </c>
      <c r="I127" s="9">
        <v>22</v>
      </c>
      <c r="J127" s="9">
        <v>163</v>
      </c>
      <c r="K127" s="65">
        <f t="shared" si="9"/>
        <v>200</v>
      </c>
      <c r="L127" s="55">
        <v>1</v>
      </c>
      <c r="M127" s="9">
        <v>4</v>
      </c>
      <c r="N127" s="9">
        <v>7</v>
      </c>
      <c r="O127" s="9">
        <v>206</v>
      </c>
      <c r="P127" s="65">
        <f t="shared" si="10"/>
        <v>218</v>
      </c>
      <c r="Q127" s="55">
        <v>6</v>
      </c>
      <c r="R127" s="9">
        <v>7</v>
      </c>
      <c r="S127" s="9">
        <v>7</v>
      </c>
      <c r="T127" s="9">
        <v>164</v>
      </c>
      <c r="U127" s="65">
        <f t="shared" si="11"/>
        <v>184</v>
      </c>
      <c r="V127" s="55">
        <v>7</v>
      </c>
      <c r="W127" s="9">
        <v>5</v>
      </c>
      <c r="X127" s="9">
        <v>14</v>
      </c>
      <c r="Y127" s="9">
        <v>179</v>
      </c>
      <c r="Z127" s="65">
        <f t="shared" si="12"/>
        <v>205</v>
      </c>
      <c r="AA127" s="55">
        <v>6</v>
      </c>
      <c r="AB127" s="9">
        <v>1</v>
      </c>
      <c r="AC127" s="9">
        <v>10</v>
      </c>
      <c r="AD127" s="9">
        <v>158</v>
      </c>
      <c r="AE127" s="65">
        <f t="shared" si="13"/>
        <v>175</v>
      </c>
    </row>
    <row r="128" spans="1:31" s="11" customFormat="1" ht="12.95" customHeight="1" x14ac:dyDescent="0.3">
      <c r="A128" s="43" t="s">
        <v>110</v>
      </c>
      <c r="B128" s="55">
        <v>3</v>
      </c>
      <c r="C128" s="9">
        <v>1</v>
      </c>
      <c r="D128" s="9">
        <v>3</v>
      </c>
      <c r="E128" s="9">
        <v>254</v>
      </c>
      <c r="F128" s="77">
        <f t="shared" si="8"/>
        <v>261</v>
      </c>
      <c r="G128" s="55">
        <v>6</v>
      </c>
      <c r="H128" s="9">
        <v>1</v>
      </c>
      <c r="I128" s="9">
        <v>4</v>
      </c>
      <c r="J128" s="9">
        <v>180</v>
      </c>
      <c r="K128" s="65">
        <f t="shared" si="9"/>
        <v>191</v>
      </c>
      <c r="L128" s="55">
        <v>4</v>
      </c>
      <c r="M128" s="9">
        <v>1</v>
      </c>
      <c r="N128" s="9">
        <v>3</v>
      </c>
      <c r="O128" s="9">
        <v>135</v>
      </c>
      <c r="P128" s="65">
        <f t="shared" si="10"/>
        <v>143</v>
      </c>
      <c r="Q128" s="55">
        <v>4</v>
      </c>
      <c r="R128" s="9" t="s">
        <v>158</v>
      </c>
      <c r="S128" s="9">
        <v>7</v>
      </c>
      <c r="T128" s="9">
        <v>114</v>
      </c>
      <c r="U128" s="65">
        <f t="shared" si="11"/>
        <v>125</v>
      </c>
      <c r="V128" s="55">
        <v>13</v>
      </c>
      <c r="W128" s="9">
        <v>3</v>
      </c>
      <c r="X128" s="9">
        <v>13</v>
      </c>
      <c r="Y128" s="9">
        <v>174</v>
      </c>
      <c r="Z128" s="65">
        <f t="shared" si="12"/>
        <v>203</v>
      </c>
      <c r="AA128" s="55">
        <v>6</v>
      </c>
      <c r="AB128" s="9">
        <v>5</v>
      </c>
      <c r="AC128" s="9">
        <v>9</v>
      </c>
      <c r="AD128" s="9">
        <v>156</v>
      </c>
      <c r="AE128" s="65">
        <f t="shared" si="13"/>
        <v>176</v>
      </c>
    </row>
    <row r="129" spans="1:31" s="11" customFormat="1" ht="12.95" customHeight="1" x14ac:dyDescent="0.3">
      <c r="A129" s="43" t="s">
        <v>111</v>
      </c>
      <c r="B129" s="55">
        <v>2</v>
      </c>
      <c r="C129" s="9">
        <v>2</v>
      </c>
      <c r="D129" s="9">
        <v>5</v>
      </c>
      <c r="E129" s="9">
        <v>63</v>
      </c>
      <c r="F129" s="77">
        <f t="shared" si="8"/>
        <v>72</v>
      </c>
      <c r="G129" s="55">
        <v>3</v>
      </c>
      <c r="H129" s="9">
        <v>4</v>
      </c>
      <c r="I129" s="9">
        <v>2</v>
      </c>
      <c r="J129" s="9">
        <v>47</v>
      </c>
      <c r="K129" s="65">
        <f t="shared" si="9"/>
        <v>56</v>
      </c>
      <c r="L129" s="55">
        <v>2</v>
      </c>
      <c r="M129" s="9">
        <v>3</v>
      </c>
      <c r="N129" s="9">
        <v>8</v>
      </c>
      <c r="O129" s="9">
        <v>74</v>
      </c>
      <c r="P129" s="65">
        <f t="shared" si="10"/>
        <v>87</v>
      </c>
      <c r="Q129" s="55">
        <v>15</v>
      </c>
      <c r="R129" s="9" t="s">
        <v>158</v>
      </c>
      <c r="S129" s="9">
        <v>9</v>
      </c>
      <c r="T129" s="9">
        <v>109</v>
      </c>
      <c r="U129" s="65">
        <f t="shared" si="11"/>
        <v>133</v>
      </c>
      <c r="V129" s="55">
        <v>9</v>
      </c>
      <c r="W129" s="9">
        <v>0</v>
      </c>
      <c r="X129" s="9">
        <v>7</v>
      </c>
      <c r="Y129" s="9">
        <v>69</v>
      </c>
      <c r="Z129" s="65">
        <f t="shared" si="12"/>
        <v>85</v>
      </c>
      <c r="AA129" s="55">
        <v>2</v>
      </c>
      <c r="AB129" s="9">
        <v>1</v>
      </c>
      <c r="AC129" s="9">
        <v>8</v>
      </c>
      <c r="AD129" s="9">
        <v>61</v>
      </c>
      <c r="AE129" s="65">
        <f t="shared" si="13"/>
        <v>72</v>
      </c>
    </row>
    <row r="130" spans="1:31" s="11" customFormat="1" ht="12.95" customHeight="1" x14ac:dyDescent="0.3">
      <c r="A130" s="44" t="s">
        <v>112</v>
      </c>
      <c r="B130" s="56">
        <v>1</v>
      </c>
      <c r="C130" s="16">
        <v>0</v>
      </c>
      <c r="D130" s="16">
        <v>2</v>
      </c>
      <c r="E130" s="16">
        <v>60</v>
      </c>
      <c r="F130" s="78">
        <f t="shared" si="8"/>
        <v>63</v>
      </c>
      <c r="G130" s="56">
        <v>3</v>
      </c>
      <c r="H130" s="16">
        <v>2</v>
      </c>
      <c r="I130" s="16">
        <v>2</v>
      </c>
      <c r="J130" s="16">
        <v>68</v>
      </c>
      <c r="K130" s="66">
        <f t="shared" si="9"/>
        <v>75</v>
      </c>
      <c r="L130" s="56">
        <v>2</v>
      </c>
      <c r="M130" s="16">
        <v>0</v>
      </c>
      <c r="N130" s="16">
        <v>2</v>
      </c>
      <c r="O130" s="16">
        <v>42</v>
      </c>
      <c r="P130" s="66">
        <f t="shared" si="10"/>
        <v>46</v>
      </c>
      <c r="Q130" s="56">
        <v>8</v>
      </c>
      <c r="R130" s="16" t="s">
        <v>158</v>
      </c>
      <c r="S130" s="16">
        <v>3</v>
      </c>
      <c r="T130" s="16">
        <v>74</v>
      </c>
      <c r="U130" s="66">
        <f t="shared" si="11"/>
        <v>85</v>
      </c>
      <c r="V130" s="56">
        <v>1</v>
      </c>
      <c r="W130" s="16">
        <v>0</v>
      </c>
      <c r="X130" s="16">
        <v>3</v>
      </c>
      <c r="Y130" s="16">
        <v>61</v>
      </c>
      <c r="Z130" s="66">
        <f t="shared" si="12"/>
        <v>65</v>
      </c>
      <c r="AA130" s="56">
        <v>6</v>
      </c>
      <c r="AB130" s="16">
        <v>1</v>
      </c>
      <c r="AC130" s="16">
        <v>4</v>
      </c>
      <c r="AD130" s="16">
        <v>39</v>
      </c>
      <c r="AE130" s="66">
        <f t="shared" si="13"/>
        <v>50</v>
      </c>
    </row>
    <row r="131" spans="1:31" s="11" customFormat="1" ht="12.95" customHeight="1" x14ac:dyDescent="0.3">
      <c r="A131" s="45" t="s">
        <v>113</v>
      </c>
      <c r="B131" s="58">
        <f>SUM(B122:B130)</f>
        <v>53</v>
      </c>
      <c r="C131" s="19">
        <f>SUM(C122:C130)</f>
        <v>14</v>
      </c>
      <c r="D131" s="19">
        <f>SUM(D122:D130)</f>
        <v>47</v>
      </c>
      <c r="E131" s="19">
        <f>SUM(E122:E130)</f>
        <v>1367</v>
      </c>
      <c r="F131" s="79">
        <f t="shared" si="8"/>
        <v>1481</v>
      </c>
      <c r="G131" s="58">
        <f>SUM(G122:G130)</f>
        <v>64</v>
      </c>
      <c r="H131" s="19">
        <f>SUM(H122:H130)</f>
        <v>26</v>
      </c>
      <c r="I131" s="19">
        <f>SUM(I122:I130)</f>
        <v>70</v>
      </c>
      <c r="J131" s="19">
        <f>SUM(J122:J130)</f>
        <v>1210</v>
      </c>
      <c r="K131" s="62">
        <f t="shared" si="9"/>
        <v>1370</v>
      </c>
      <c r="L131" s="58">
        <f>SUM(L122:L130)</f>
        <v>36</v>
      </c>
      <c r="M131" s="19">
        <f>SUM(M122:M130)</f>
        <v>19</v>
      </c>
      <c r="N131" s="19">
        <f>SUM(N122:N130)</f>
        <v>45</v>
      </c>
      <c r="O131" s="19">
        <f>SUM(O122:O130)</f>
        <v>1014</v>
      </c>
      <c r="P131" s="62">
        <f t="shared" si="10"/>
        <v>1114</v>
      </c>
      <c r="Q131" s="58">
        <f>SUM(Q122:Q130)</f>
        <v>69</v>
      </c>
      <c r="R131" s="19">
        <f>SUM(R122:R130)</f>
        <v>17</v>
      </c>
      <c r="S131" s="19">
        <f>SUM(S122:S130)</f>
        <v>44</v>
      </c>
      <c r="T131" s="19">
        <f>SUM(T122:T130)</f>
        <v>1061</v>
      </c>
      <c r="U131" s="62">
        <f t="shared" si="11"/>
        <v>1191</v>
      </c>
      <c r="V131" s="58">
        <f>SUM(V122:V130)</f>
        <v>83</v>
      </c>
      <c r="W131" s="19">
        <f>SUM(W122:W130)</f>
        <v>21</v>
      </c>
      <c r="X131" s="19">
        <f>SUM(X122:X130)</f>
        <v>61</v>
      </c>
      <c r="Y131" s="19">
        <f>SUM(Y122:Y130)</f>
        <v>1166</v>
      </c>
      <c r="Z131" s="62">
        <f t="shared" si="12"/>
        <v>1331</v>
      </c>
      <c r="AA131" s="58">
        <f>SUM(AA122:AA130)</f>
        <v>76</v>
      </c>
      <c r="AB131" s="19">
        <f>SUM(AB122:AB130)</f>
        <v>16</v>
      </c>
      <c r="AC131" s="19">
        <f>SUM(AC122:AC130)</f>
        <v>61</v>
      </c>
      <c r="AD131" s="19">
        <f>SUM(AD122:AD130)</f>
        <v>1023</v>
      </c>
      <c r="AE131" s="62">
        <f t="shared" si="13"/>
        <v>1176</v>
      </c>
    </row>
    <row r="132" spans="1:31" s="11" customFormat="1" ht="12.95" customHeight="1" x14ac:dyDescent="0.3">
      <c r="A132" s="42" t="s">
        <v>114</v>
      </c>
      <c r="B132" s="53">
        <v>6</v>
      </c>
      <c r="C132" s="8">
        <v>4</v>
      </c>
      <c r="D132" s="8">
        <v>7</v>
      </c>
      <c r="E132" s="8">
        <v>184</v>
      </c>
      <c r="F132" s="76">
        <f t="shared" si="8"/>
        <v>201</v>
      </c>
      <c r="G132" s="53">
        <v>9</v>
      </c>
      <c r="H132" s="8">
        <v>9</v>
      </c>
      <c r="I132" s="8">
        <v>3</v>
      </c>
      <c r="J132" s="8">
        <v>159</v>
      </c>
      <c r="K132" s="64">
        <f t="shared" si="9"/>
        <v>180</v>
      </c>
      <c r="L132" s="53">
        <v>6</v>
      </c>
      <c r="M132" s="8">
        <v>0</v>
      </c>
      <c r="N132" s="8">
        <v>3</v>
      </c>
      <c r="O132" s="8">
        <v>135</v>
      </c>
      <c r="P132" s="64">
        <f t="shared" si="10"/>
        <v>144</v>
      </c>
      <c r="Q132" s="53">
        <v>10</v>
      </c>
      <c r="R132" s="8">
        <v>1</v>
      </c>
      <c r="S132" s="8">
        <v>4</v>
      </c>
      <c r="T132" s="8">
        <v>84</v>
      </c>
      <c r="U132" s="64">
        <f t="shared" si="11"/>
        <v>99</v>
      </c>
      <c r="V132" s="53">
        <v>7</v>
      </c>
      <c r="W132" s="8">
        <v>7</v>
      </c>
      <c r="X132" s="8">
        <v>4</v>
      </c>
      <c r="Y132" s="8">
        <v>110</v>
      </c>
      <c r="Z132" s="64">
        <f t="shared" si="12"/>
        <v>128</v>
      </c>
      <c r="AA132" s="53">
        <v>5</v>
      </c>
      <c r="AB132" s="8">
        <v>4</v>
      </c>
      <c r="AC132" s="8">
        <v>5</v>
      </c>
      <c r="AD132" s="8">
        <v>136</v>
      </c>
      <c r="AE132" s="64">
        <f t="shared" si="13"/>
        <v>150</v>
      </c>
    </row>
    <row r="133" spans="1:31" s="11" customFormat="1" ht="12.95" customHeight="1" x14ac:dyDescent="0.3">
      <c r="A133" s="43" t="s">
        <v>116</v>
      </c>
      <c r="B133" s="55">
        <v>4</v>
      </c>
      <c r="C133" s="9">
        <v>6</v>
      </c>
      <c r="D133" s="9">
        <v>7</v>
      </c>
      <c r="E133" s="9">
        <v>28</v>
      </c>
      <c r="F133" s="77">
        <f t="shared" si="8"/>
        <v>45</v>
      </c>
      <c r="G133" s="55">
        <v>5</v>
      </c>
      <c r="H133" s="9">
        <v>3</v>
      </c>
      <c r="I133" s="9">
        <v>2</v>
      </c>
      <c r="J133" s="9">
        <v>30</v>
      </c>
      <c r="K133" s="65">
        <f t="shared" si="9"/>
        <v>40</v>
      </c>
      <c r="L133" s="55">
        <v>4</v>
      </c>
      <c r="M133" s="9">
        <v>0</v>
      </c>
      <c r="N133" s="9">
        <v>0</v>
      </c>
      <c r="O133" s="9">
        <v>30</v>
      </c>
      <c r="P133" s="65">
        <f t="shared" si="10"/>
        <v>34</v>
      </c>
      <c r="Q133" s="55">
        <v>5</v>
      </c>
      <c r="R133" s="9" t="s">
        <v>158</v>
      </c>
      <c r="S133" s="9">
        <v>2</v>
      </c>
      <c r="T133" s="9">
        <v>15</v>
      </c>
      <c r="U133" s="65">
        <f t="shared" si="11"/>
        <v>22</v>
      </c>
      <c r="V133" s="55">
        <v>5</v>
      </c>
      <c r="W133" s="9">
        <v>2</v>
      </c>
      <c r="X133" s="9">
        <v>2</v>
      </c>
      <c r="Y133" s="9">
        <v>21</v>
      </c>
      <c r="Z133" s="65">
        <f t="shared" si="12"/>
        <v>30</v>
      </c>
      <c r="AA133" s="55">
        <v>0</v>
      </c>
      <c r="AB133" s="9">
        <v>0</v>
      </c>
      <c r="AC133" s="9">
        <v>3</v>
      </c>
      <c r="AD133" s="9">
        <v>12</v>
      </c>
      <c r="AE133" s="65">
        <f t="shared" si="13"/>
        <v>15</v>
      </c>
    </row>
    <row r="134" spans="1:31" s="11" customFormat="1" ht="12.95" customHeight="1" x14ac:dyDescent="0.3">
      <c r="A134" s="43" t="s">
        <v>119</v>
      </c>
      <c r="B134" s="55">
        <v>3</v>
      </c>
      <c r="C134" s="9">
        <v>0</v>
      </c>
      <c r="D134" s="9">
        <v>1</v>
      </c>
      <c r="E134" s="9">
        <v>39</v>
      </c>
      <c r="F134" s="77">
        <f t="shared" si="8"/>
        <v>43</v>
      </c>
      <c r="G134" s="55">
        <v>12</v>
      </c>
      <c r="H134" s="9">
        <v>2</v>
      </c>
      <c r="I134" s="9">
        <v>2</v>
      </c>
      <c r="J134" s="9">
        <v>27</v>
      </c>
      <c r="K134" s="65">
        <f t="shared" ref="K134:K139" si="14">SUM(G134:J134)</f>
        <v>43</v>
      </c>
      <c r="L134" s="55">
        <v>2</v>
      </c>
      <c r="M134" s="9">
        <v>4</v>
      </c>
      <c r="N134" s="9">
        <v>0</v>
      </c>
      <c r="O134" s="9">
        <v>21</v>
      </c>
      <c r="P134" s="65">
        <f t="shared" ref="P134:P139" si="15">SUM(L134:O134)</f>
        <v>27</v>
      </c>
      <c r="Q134" s="55">
        <v>2</v>
      </c>
      <c r="R134" s="9" t="s">
        <v>158</v>
      </c>
      <c r="S134" s="9" t="s">
        <v>158</v>
      </c>
      <c r="T134" s="9">
        <v>21</v>
      </c>
      <c r="U134" s="65">
        <f t="shared" ref="U134:U138" si="16">SUM(Q134:T134)</f>
        <v>23</v>
      </c>
      <c r="V134" s="55">
        <v>3</v>
      </c>
      <c r="W134" s="9">
        <v>1</v>
      </c>
      <c r="X134" s="9">
        <v>1</v>
      </c>
      <c r="Y134" s="9">
        <v>37</v>
      </c>
      <c r="Z134" s="65">
        <f t="shared" ref="Z134:Z139" si="17">SUM(V134:Y134)</f>
        <v>42</v>
      </c>
      <c r="AA134" s="55">
        <v>3</v>
      </c>
      <c r="AB134" s="9">
        <v>4</v>
      </c>
      <c r="AC134" s="9">
        <v>5</v>
      </c>
      <c r="AD134" s="9">
        <v>28</v>
      </c>
      <c r="AE134" s="65">
        <f t="shared" ref="AE134:AE139" si="18">SUM(AA134:AD134)</f>
        <v>40</v>
      </c>
    </row>
    <row r="135" spans="1:31" s="11" customFormat="1" ht="12.95" customHeight="1" x14ac:dyDescent="0.3">
      <c r="A135" s="43" t="s">
        <v>120</v>
      </c>
      <c r="B135" s="55">
        <v>4</v>
      </c>
      <c r="C135" s="9">
        <v>1</v>
      </c>
      <c r="D135" s="9">
        <v>9</v>
      </c>
      <c r="E135" s="9">
        <v>105</v>
      </c>
      <c r="F135" s="77">
        <f t="shared" si="8"/>
        <v>119</v>
      </c>
      <c r="G135" s="55">
        <v>9</v>
      </c>
      <c r="H135" s="9">
        <v>1</v>
      </c>
      <c r="I135" s="9">
        <v>1</v>
      </c>
      <c r="J135" s="9">
        <v>104</v>
      </c>
      <c r="K135" s="54">
        <f t="shared" si="14"/>
        <v>115</v>
      </c>
      <c r="L135" s="55">
        <v>4</v>
      </c>
      <c r="M135" s="9">
        <v>1</v>
      </c>
      <c r="N135" s="9">
        <v>4</v>
      </c>
      <c r="O135" s="9">
        <v>95</v>
      </c>
      <c r="P135" s="54">
        <f t="shared" si="15"/>
        <v>104</v>
      </c>
      <c r="Q135" s="55">
        <v>15</v>
      </c>
      <c r="R135" s="9" t="s">
        <v>158</v>
      </c>
      <c r="S135" s="9">
        <v>4</v>
      </c>
      <c r="T135" s="9">
        <v>77</v>
      </c>
      <c r="U135" s="54">
        <f t="shared" si="16"/>
        <v>96</v>
      </c>
      <c r="V135" s="55">
        <v>9</v>
      </c>
      <c r="W135" s="9">
        <v>5</v>
      </c>
      <c r="X135" s="9">
        <v>2</v>
      </c>
      <c r="Y135" s="9">
        <v>115</v>
      </c>
      <c r="Z135" s="54">
        <f t="shared" si="17"/>
        <v>131</v>
      </c>
      <c r="AA135" s="55">
        <v>1</v>
      </c>
      <c r="AB135" s="9">
        <v>0</v>
      </c>
      <c r="AC135" s="9">
        <v>7</v>
      </c>
      <c r="AD135" s="9">
        <v>120</v>
      </c>
      <c r="AE135" s="54">
        <f t="shared" si="18"/>
        <v>128</v>
      </c>
    </row>
    <row r="136" spans="1:31" s="11" customFormat="1" ht="12.95" customHeight="1" x14ac:dyDescent="0.3">
      <c r="A136" s="44" t="s">
        <v>131</v>
      </c>
      <c r="B136" s="56">
        <v>7</v>
      </c>
      <c r="C136" s="16">
        <v>1</v>
      </c>
      <c r="D136" s="16">
        <v>7</v>
      </c>
      <c r="E136" s="16">
        <v>28</v>
      </c>
      <c r="F136" s="78">
        <f t="shared" si="8"/>
        <v>43</v>
      </c>
      <c r="G136" s="56">
        <v>0</v>
      </c>
      <c r="H136" s="16">
        <v>2</v>
      </c>
      <c r="I136" s="16">
        <v>1</v>
      </c>
      <c r="J136" s="16">
        <v>28</v>
      </c>
      <c r="K136" s="66">
        <f t="shared" si="14"/>
        <v>31</v>
      </c>
      <c r="L136" s="56">
        <v>4</v>
      </c>
      <c r="M136" s="16">
        <v>0</v>
      </c>
      <c r="N136" s="16">
        <v>1</v>
      </c>
      <c r="O136" s="16">
        <v>14</v>
      </c>
      <c r="P136" s="66">
        <f t="shared" si="15"/>
        <v>19</v>
      </c>
      <c r="Q136" s="56">
        <v>4</v>
      </c>
      <c r="R136" s="16">
        <v>3</v>
      </c>
      <c r="S136" s="16">
        <v>2</v>
      </c>
      <c r="T136" s="16">
        <v>17</v>
      </c>
      <c r="U136" s="66">
        <f t="shared" si="16"/>
        <v>26</v>
      </c>
      <c r="V136" s="56">
        <v>8</v>
      </c>
      <c r="W136" s="16">
        <v>0</v>
      </c>
      <c r="X136" s="16">
        <v>2</v>
      </c>
      <c r="Y136" s="16">
        <v>29</v>
      </c>
      <c r="Z136" s="66">
        <f t="shared" si="17"/>
        <v>39</v>
      </c>
      <c r="AA136" s="56">
        <v>3</v>
      </c>
      <c r="AB136" s="16">
        <v>1</v>
      </c>
      <c r="AC136" s="16">
        <v>5</v>
      </c>
      <c r="AD136" s="16">
        <v>25</v>
      </c>
      <c r="AE136" s="66">
        <f t="shared" si="18"/>
        <v>34</v>
      </c>
    </row>
    <row r="137" spans="1:31" s="11" customFormat="1" ht="12.95" customHeight="1" x14ac:dyDescent="0.3">
      <c r="A137" s="45" t="s">
        <v>121</v>
      </c>
      <c r="B137" s="69">
        <f>SUM(B132:B136)</f>
        <v>24</v>
      </c>
      <c r="C137" s="20">
        <f>SUM(C132:C136)</f>
        <v>12</v>
      </c>
      <c r="D137" s="20">
        <f>SUM(D132:D136)</f>
        <v>31</v>
      </c>
      <c r="E137" s="20">
        <f>SUM(E132:E136)</f>
        <v>384</v>
      </c>
      <c r="F137" s="82">
        <f t="shared" ref="F137:F139" si="19">SUM(B137:E137)</f>
        <v>451</v>
      </c>
      <c r="G137" s="69">
        <f>SUM(G132:G136)</f>
        <v>35</v>
      </c>
      <c r="H137" s="20">
        <f>SUM(H132:H136)</f>
        <v>17</v>
      </c>
      <c r="I137" s="20">
        <f>SUM(I132:I136)</f>
        <v>9</v>
      </c>
      <c r="J137" s="20">
        <f>SUM(J132:J136)</f>
        <v>348</v>
      </c>
      <c r="K137" s="62">
        <f t="shared" si="14"/>
        <v>409</v>
      </c>
      <c r="L137" s="69">
        <f>SUM(L132:L136)</f>
        <v>20</v>
      </c>
      <c r="M137" s="20">
        <f>SUM(M132:M136)</f>
        <v>5</v>
      </c>
      <c r="N137" s="20">
        <f>SUM(N132:N136)</f>
        <v>8</v>
      </c>
      <c r="O137" s="20">
        <f>SUM(O132:O136)</f>
        <v>295</v>
      </c>
      <c r="P137" s="62">
        <f t="shared" si="15"/>
        <v>328</v>
      </c>
      <c r="Q137" s="69">
        <f>SUM(Q132:Q136)</f>
        <v>36</v>
      </c>
      <c r="R137" s="20">
        <f>SUM(R132:R136)</f>
        <v>4</v>
      </c>
      <c r="S137" s="20">
        <f>SUM(S132:S136)</f>
        <v>12</v>
      </c>
      <c r="T137" s="20">
        <f>SUM(T132:T136)</f>
        <v>214</v>
      </c>
      <c r="U137" s="62">
        <f t="shared" si="16"/>
        <v>266</v>
      </c>
      <c r="V137" s="69">
        <f>SUM(V132:V136)</f>
        <v>32</v>
      </c>
      <c r="W137" s="20">
        <f>SUM(W132:W136)</f>
        <v>15</v>
      </c>
      <c r="X137" s="20">
        <f>SUM(X132:X136)</f>
        <v>11</v>
      </c>
      <c r="Y137" s="20">
        <f>SUM(Y132:Y136)</f>
        <v>312</v>
      </c>
      <c r="Z137" s="62">
        <f t="shared" si="17"/>
        <v>370</v>
      </c>
      <c r="AA137" s="69">
        <f>SUM(AA132:AA136)</f>
        <v>12</v>
      </c>
      <c r="AB137" s="20">
        <f>SUM(AB132:AB136)</f>
        <v>9</v>
      </c>
      <c r="AC137" s="20">
        <f>SUM(AC132:AC136)</f>
        <v>25</v>
      </c>
      <c r="AD137" s="20">
        <f>SUM(AD132:AD136)</f>
        <v>321</v>
      </c>
      <c r="AE137" s="62">
        <f t="shared" si="18"/>
        <v>367</v>
      </c>
    </row>
    <row r="138" spans="1:31" s="11" customFormat="1" ht="15" x14ac:dyDescent="0.3">
      <c r="A138" s="47" t="s">
        <v>149</v>
      </c>
      <c r="B138" s="69">
        <f>+B137+B131+B121+B115+B112+B105+B99+B96</f>
        <v>350</v>
      </c>
      <c r="C138" s="20">
        <f>+C137+C131+C121+C115+C112+C105+C99+C96</f>
        <v>79</v>
      </c>
      <c r="D138" s="20">
        <f>+D137+D131+D121+D115+D112+D105+D99+D96</f>
        <v>248</v>
      </c>
      <c r="E138" s="20">
        <f>+E137+E131+E121+E115+E112+E105+E99+E96</f>
        <v>6117</v>
      </c>
      <c r="F138" s="82">
        <f t="shared" si="19"/>
        <v>6794</v>
      </c>
      <c r="G138" s="69">
        <f>+G137+G131+G121+G115+G112+G105+G99+G96</f>
        <v>354</v>
      </c>
      <c r="H138" s="20">
        <f>+H137+H131+H121+H115+H112+H105+H99+H96</f>
        <v>93</v>
      </c>
      <c r="I138" s="20">
        <f>+I137+I131+I121+I115+I112+I105+I99+I96</f>
        <v>296</v>
      </c>
      <c r="J138" s="20">
        <f>+J137+J131+J121+J115+J112+J105+J99+J96</f>
        <v>5854</v>
      </c>
      <c r="K138" s="62">
        <f t="shared" si="14"/>
        <v>6597</v>
      </c>
      <c r="L138" s="69">
        <f>+L137+L131+L121+L115+L112+L105+L99+L96</f>
        <v>323</v>
      </c>
      <c r="M138" s="20">
        <f>+M137+M131+M121+M115+M112+M105+M99+M96</f>
        <v>80</v>
      </c>
      <c r="N138" s="20">
        <f>+N137+N131+N121+N115+N112+N105+N99+N96</f>
        <v>207</v>
      </c>
      <c r="O138" s="20">
        <f>+O137+O131+O121+O115+O112+O105+O99+O96</f>
        <v>4806</v>
      </c>
      <c r="P138" s="62">
        <f t="shared" si="15"/>
        <v>5416</v>
      </c>
      <c r="Q138" s="69">
        <f>+Q137+Q131+Q121+Q115+Q112+Q105+Q99+Q96</f>
        <v>490</v>
      </c>
      <c r="R138" s="20">
        <f>+R137+R131+R121+R115+R112+R105+R99+R96</f>
        <v>83</v>
      </c>
      <c r="S138" s="20">
        <f>+S137+S131+S121+S115+S112+S105+S99+S96</f>
        <v>216</v>
      </c>
      <c r="T138" s="20">
        <f>+T137+T131+T121+T115+T112+T105+T99+T96</f>
        <v>5103</v>
      </c>
      <c r="U138" s="62">
        <f t="shared" si="16"/>
        <v>5892</v>
      </c>
      <c r="V138" s="69">
        <f>+V137+V131+V121+V115+V112+V105+V99+V96</f>
        <v>564</v>
      </c>
      <c r="W138" s="20">
        <f>+W137+W131+W121+W115+W112+W105+W99+W96</f>
        <v>119</v>
      </c>
      <c r="X138" s="20">
        <f>+X137+X131+X121+X115+X112+X105+X99+X96</f>
        <v>270</v>
      </c>
      <c r="Y138" s="20">
        <f>+Y137+Y131+Y121+Y115+Y112+Y105+Y99+Y96</f>
        <v>5618</v>
      </c>
      <c r="Z138" s="62">
        <f t="shared" si="17"/>
        <v>6571</v>
      </c>
      <c r="AA138" s="69">
        <f>+AA137+AA131+AA121+AA115+AA112+AA105+AA99+AA96</f>
        <v>496</v>
      </c>
      <c r="AB138" s="20">
        <f>+AB137+AB131+AB121+AB115+AB112+AB105+AB99+AB96</f>
        <v>87</v>
      </c>
      <c r="AC138" s="20">
        <f>+AC137+AC131+AC121+AC115+AC112+AC105+AC99+AC96</f>
        <v>298</v>
      </c>
      <c r="AD138" s="20">
        <f>+AD137+AD131+AD121+AD115+AD112+AD105+AD99+AD96</f>
        <v>5314</v>
      </c>
      <c r="AE138" s="62">
        <f t="shared" si="18"/>
        <v>6195</v>
      </c>
    </row>
    <row r="139" spans="1:31" s="11" customFormat="1" ht="24" customHeight="1" thickBot="1" x14ac:dyDescent="0.35">
      <c r="A139" s="50" t="s">
        <v>144</v>
      </c>
      <c r="B139" s="70">
        <f>+B138+B91+B64+B37</f>
        <v>2353</v>
      </c>
      <c r="C139" s="71">
        <f>+C138+C91+C64+C37</f>
        <v>311</v>
      </c>
      <c r="D139" s="71">
        <f>+D138+D91+D64+D37</f>
        <v>1177</v>
      </c>
      <c r="E139" s="71">
        <f>+E138+E91+E64+E37</f>
        <v>21629</v>
      </c>
      <c r="F139" s="83">
        <f t="shared" si="19"/>
        <v>25470</v>
      </c>
      <c r="G139" s="70">
        <f>+G138+G91+G64+G37</f>
        <v>2530</v>
      </c>
      <c r="H139" s="71">
        <f>+H138+H91+H64+H37</f>
        <v>468</v>
      </c>
      <c r="I139" s="71">
        <f>+I138+I91+I64+I37</f>
        <v>1304</v>
      </c>
      <c r="J139" s="71">
        <f>+J138+J91+J64+J37</f>
        <v>20716</v>
      </c>
      <c r="K139" s="72">
        <f t="shared" si="14"/>
        <v>25018</v>
      </c>
      <c r="L139" s="70">
        <f>+L138+L91+L64+L37</f>
        <v>2123</v>
      </c>
      <c r="M139" s="71">
        <f>+M138+M91+M64+M37</f>
        <v>539</v>
      </c>
      <c r="N139" s="71">
        <f>+N138+N91+N64+N37</f>
        <v>1108</v>
      </c>
      <c r="O139" s="71">
        <f>+O138+O91+O64+O37</f>
        <v>16377</v>
      </c>
      <c r="P139" s="72">
        <f t="shared" si="15"/>
        <v>20147</v>
      </c>
      <c r="Q139" s="70">
        <f t="shared" ref="Q139:T139" si="20">SUM(Q16,Q18,Q31,Q36,Q40,Q48,Q53,Q63,Q75,Q78,Q84,Q90,Q96,Q99,Q105,Q112,Q115,Q121,Q131,Q137)</f>
        <v>2793</v>
      </c>
      <c r="R139" s="71">
        <f t="shared" si="20"/>
        <v>575</v>
      </c>
      <c r="S139" s="71">
        <f t="shared" si="20"/>
        <v>1232</v>
      </c>
      <c r="T139" s="71">
        <f t="shared" si="20"/>
        <v>18880</v>
      </c>
      <c r="U139" s="72">
        <f>SUM(U16,U18,U31,U36,U40,U48,U53,U63,U75,U78,U84,U90,U96,U99,U105,U112,U115,U121,U131,U137)</f>
        <v>23480</v>
      </c>
      <c r="V139" s="70">
        <f>+V138+V91+V64+V37</f>
        <v>2926</v>
      </c>
      <c r="W139" s="71">
        <f>+W138+W91+W64+W37</f>
        <v>553</v>
      </c>
      <c r="X139" s="71">
        <f>+X138+X91+X64+X37</f>
        <v>1440</v>
      </c>
      <c r="Y139" s="71">
        <f>+Y138+Y91+Y64+Y37</f>
        <v>20455</v>
      </c>
      <c r="Z139" s="72">
        <f t="shared" si="17"/>
        <v>25374</v>
      </c>
      <c r="AA139" s="70">
        <f>+AA138+AA91+AA64+AA37</f>
        <v>2676</v>
      </c>
      <c r="AB139" s="71">
        <f>+AB138+AB91+AB64+AB37</f>
        <v>548</v>
      </c>
      <c r="AC139" s="71">
        <f>+AC138+AC91+AC64+AC37</f>
        <v>1402</v>
      </c>
      <c r="AD139" s="71">
        <f>+AD138+AD91+AD64+AD37</f>
        <v>19465</v>
      </c>
      <c r="AE139" s="72">
        <f t="shared" si="18"/>
        <v>24091</v>
      </c>
    </row>
    <row r="140" spans="1:31" s="11" customFormat="1" ht="24" customHeight="1" x14ac:dyDescent="0.3">
      <c r="A140" s="95" t="s">
        <v>157</v>
      </c>
      <c r="B140" s="96"/>
      <c r="C140" s="96"/>
      <c r="D140" s="96"/>
      <c r="E140" s="96"/>
      <c r="F140" s="96"/>
      <c r="G140" s="96"/>
      <c r="H140" s="96"/>
      <c r="I140" s="96"/>
      <c r="J140" s="96"/>
      <c r="K140" s="96"/>
      <c r="L140" s="96"/>
      <c r="M140" s="96"/>
      <c r="N140" s="96"/>
      <c r="O140" s="96"/>
      <c r="P140" s="96"/>
      <c r="Q140" s="96"/>
      <c r="R140" s="96"/>
      <c r="S140" s="96"/>
      <c r="T140" s="96"/>
      <c r="U140" s="96"/>
      <c r="V140" s="73"/>
      <c r="W140" s="73"/>
      <c r="X140" s="73"/>
      <c r="Y140" s="73"/>
      <c r="Z140" s="73"/>
      <c r="AA140" s="73"/>
      <c r="AB140" s="73"/>
      <c r="AC140" s="73"/>
      <c r="AD140" s="73"/>
      <c r="AE140" s="73"/>
    </row>
    <row r="141" spans="1:31" s="26" customFormat="1" ht="21" customHeight="1" x14ac:dyDescent="0.3">
      <c r="A141" s="97" t="s">
        <v>160</v>
      </c>
      <c r="B141" s="97"/>
      <c r="C141" s="97"/>
      <c r="D141" s="97"/>
      <c r="E141" s="97"/>
      <c r="F141" s="97"/>
      <c r="G141" s="97"/>
      <c r="H141" s="97"/>
      <c r="I141" s="97"/>
      <c r="J141" s="97"/>
      <c r="K141" s="97"/>
      <c r="L141" s="97"/>
      <c r="M141" s="97"/>
      <c r="N141" s="97"/>
      <c r="O141" s="97"/>
      <c r="P141" s="97"/>
      <c r="Q141" s="97"/>
      <c r="R141" s="97"/>
      <c r="S141" s="97"/>
      <c r="T141" s="97"/>
      <c r="U141" s="97"/>
      <c r="V141" s="97"/>
      <c r="W141" s="97"/>
      <c r="X141" s="97"/>
      <c r="Y141" s="97"/>
      <c r="Z141" s="97"/>
      <c r="AA141" s="97"/>
      <c r="AB141" s="97"/>
      <c r="AC141" s="97"/>
      <c r="AD141" s="97"/>
      <c r="AE141" s="97"/>
    </row>
    <row r="142" spans="1:31" s="26" customFormat="1" ht="15" customHeight="1" x14ac:dyDescent="0.3">
      <c r="A142" s="84" t="s">
        <v>161</v>
      </c>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c r="AC142" s="84"/>
      <c r="AD142" s="84"/>
      <c r="AE142" s="84"/>
    </row>
    <row r="143" spans="1:31" ht="13.15" customHeight="1" x14ac:dyDescent="0.3">
      <c r="A143" s="29"/>
      <c r="B143" s="29"/>
      <c r="C143" s="29"/>
      <c r="D143" s="29"/>
      <c r="E143" s="29"/>
      <c r="F143" s="29"/>
      <c r="G143" s="29"/>
      <c r="H143" s="29"/>
      <c r="I143" s="29"/>
      <c r="J143" s="29"/>
      <c r="K143" s="29"/>
      <c r="L143" s="29"/>
      <c r="M143" s="29"/>
      <c r="N143" s="29"/>
      <c r="O143" s="29"/>
      <c r="P143" s="29"/>
    </row>
    <row r="144" spans="1:31" ht="13.15" customHeight="1" x14ac:dyDescent="0.3">
      <c r="A144" s="29"/>
      <c r="B144" s="29"/>
      <c r="C144" s="29"/>
      <c r="D144" s="29"/>
      <c r="E144" s="29"/>
      <c r="F144" s="29"/>
      <c r="G144" s="29"/>
      <c r="H144" s="29"/>
      <c r="I144" s="29"/>
      <c r="J144" s="29"/>
      <c r="K144" s="29"/>
      <c r="L144" s="29"/>
      <c r="M144" s="29"/>
      <c r="N144" s="29"/>
      <c r="O144" s="29"/>
      <c r="P144" s="29"/>
    </row>
    <row r="145" spans="1:16" ht="13.15" customHeight="1" x14ac:dyDescent="0.3">
      <c r="A145" s="29"/>
      <c r="B145" s="29"/>
      <c r="C145" s="29"/>
      <c r="D145" s="29"/>
      <c r="E145" s="29"/>
      <c r="F145" s="29"/>
      <c r="G145" s="29"/>
      <c r="H145" s="29"/>
      <c r="I145" s="29"/>
      <c r="J145" s="29"/>
      <c r="K145" s="29"/>
      <c r="L145" s="29"/>
      <c r="M145" s="29"/>
      <c r="N145" s="29"/>
      <c r="O145" s="29"/>
      <c r="P145" s="29"/>
    </row>
    <row r="146" spans="1:16" ht="25.15" customHeight="1" x14ac:dyDescent="0.3">
      <c r="A146" s="29"/>
      <c r="B146" s="29"/>
      <c r="C146" s="29"/>
      <c r="D146" s="29"/>
      <c r="E146" s="29"/>
      <c r="F146" s="29"/>
      <c r="G146" s="29"/>
      <c r="H146" s="29"/>
      <c r="I146" s="29"/>
      <c r="J146" s="29"/>
      <c r="K146" s="29"/>
      <c r="L146" s="29"/>
      <c r="M146" s="29"/>
      <c r="N146" s="29"/>
      <c r="O146" s="29"/>
      <c r="P146" s="29"/>
    </row>
    <row r="147" spans="1:16" ht="13.15" customHeight="1" x14ac:dyDescent="0.3">
      <c r="A147" s="29"/>
      <c r="B147" s="29"/>
      <c r="C147" s="29"/>
      <c r="D147" s="29"/>
      <c r="E147" s="29"/>
      <c r="F147" s="29"/>
      <c r="G147" s="29"/>
      <c r="H147" s="29"/>
      <c r="I147" s="29"/>
      <c r="J147" s="29"/>
      <c r="K147" s="29"/>
      <c r="L147" s="29"/>
      <c r="M147" s="29"/>
      <c r="N147" s="29"/>
      <c r="O147" s="29"/>
      <c r="P147" s="29"/>
    </row>
  </sheetData>
  <mergeCells count="22">
    <mergeCell ref="B5:F5"/>
    <mergeCell ref="O6:O7"/>
    <mergeCell ref="P6:P7"/>
    <mergeCell ref="A141:AE141"/>
    <mergeCell ref="E6:E7"/>
    <mergeCell ref="F6:F7"/>
    <mergeCell ref="A142:AE142"/>
    <mergeCell ref="A5:A7"/>
    <mergeCell ref="V5:Z5"/>
    <mergeCell ref="Y6:Y7"/>
    <mergeCell ref="Z6:Z7"/>
    <mergeCell ref="AA5:AE5"/>
    <mergeCell ref="AD6:AD7"/>
    <mergeCell ref="AE6:AE7"/>
    <mergeCell ref="Q5:U5"/>
    <mergeCell ref="T6:T7"/>
    <mergeCell ref="U6:U7"/>
    <mergeCell ref="A140:U140"/>
    <mergeCell ref="L5:P5"/>
    <mergeCell ref="G5:K5"/>
    <mergeCell ref="J6:J7"/>
    <mergeCell ref="K6:K7"/>
  </mergeCells>
  <phoneticPr fontId="19" type="noConversion"/>
  <printOptions horizontalCentered="1"/>
  <pageMargins left="0.70866141732283472" right="0.70866141732283472" top="0.74803149606299213" bottom="0.74803149606299213" header="0.31496062992125984" footer="0.31496062992125984"/>
  <pageSetup paperSize="9" scale="55" fitToHeight="0" orientation="landscape" r:id="rId1"/>
  <headerFooter>
    <oddFooter>&amp;L&amp;"Trebuchet MS,Grassetto"Statistiche Italia - IMMATRICOLAZIONI
Automobile in cifre &amp;C&amp;"Trebuchet MS,Normale"&amp;9&amp;P/&amp;N&amp;R&amp;"Trebuchet MS,Grassetto"ANFIA - Studi e statistiche</oddFooter>
  </headerFooter>
  <rowBreaks count="2" manualBreakCount="2">
    <brk id="64" max="16383" man="1"/>
    <brk id="115" max="16383" man="1"/>
  </rowBreaks>
  <ignoredErrors>
    <ignoredError sqref="Z137:Z139 U137:U138 U131 Z131 Z121 U121 U115 U112 Z115 Z112 Z105 U105 U99 Z99 Z96 U96 Z90:Z91 U90:U91 Z84 U84 Z78 U78 Z75 U75 U63:U64 Z63:Z64 Z53 U53 U48 Z48 Z40 U40 U36:U37 Z36:Z37 Z31 U31 AB18 Z16:Z18 W18 U16:U18 R18 P16 M18:P18 M31:P31 P19:P30 M36:P37 P32:P35 M40:P40 P38:P39 M48:P48 P41:P47 M53:P53 P49:P52 M63:P64 P54:P62 M75:P75 P65:P74 M78:P78 P76:P77 M84:P84 P79:P83 M90:P91 P85:P89 M96:P96 P92:P95 M99:P99 P97:P98 M105:P105 P100:P104 M112:P112 P106:P111 M115:P115 P113:P114 M121:P121 P116:P120 M131:P131 P122:P130 M137:P138 P132:P136 K16:K139 H18 C18 F16:F139"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X180"/>
  <sheetViews>
    <sheetView showGridLines="0" zoomScale="90" zoomScaleNormal="90" workbookViewId="0">
      <pane xSplit="1" ySplit="7" topLeftCell="B8" activePane="bottomRight" state="frozen"/>
      <selection pane="topRight" activeCell="B1" sqref="B1"/>
      <selection pane="bottomLeft" activeCell="A8" sqref="A8"/>
      <selection pane="bottomRight" activeCell="A5" sqref="A5:A7"/>
    </sheetView>
  </sheetViews>
  <sheetFormatPr defaultColWidth="9.28515625" defaultRowHeight="15" x14ac:dyDescent="0.3"/>
  <cols>
    <col min="1" max="1" width="32.42578125" style="1" bestFit="1" customWidth="1"/>
    <col min="2" max="16" width="9.7109375" style="4" customWidth="1"/>
    <col min="17" max="16384" width="9.28515625" style="1"/>
  </cols>
  <sheetData>
    <row r="1" spans="1:206" ht="17.25" customHeight="1" x14ac:dyDescent="0.3"/>
    <row r="2" spans="1:206" ht="17.25" customHeight="1" x14ac:dyDescent="0.3">
      <c r="B2" s="98" t="s">
        <v>139</v>
      </c>
      <c r="C2" s="98"/>
      <c r="D2" s="98"/>
      <c r="E2" s="98"/>
      <c r="F2" s="98"/>
      <c r="G2" s="98"/>
      <c r="H2" s="98"/>
      <c r="I2" s="98"/>
      <c r="J2" s="98"/>
      <c r="K2" s="98"/>
      <c r="L2" s="98"/>
      <c r="M2" s="98"/>
      <c r="N2" s="98"/>
      <c r="O2" s="98"/>
      <c r="P2" s="98"/>
    </row>
    <row r="3" spans="1:206" s="3" customFormat="1" ht="17.25" customHeight="1" x14ac:dyDescent="0.3">
      <c r="B3" s="99" t="s">
        <v>142</v>
      </c>
      <c r="C3" s="99"/>
      <c r="D3" s="99"/>
      <c r="E3" s="99"/>
      <c r="F3" s="99"/>
      <c r="G3" s="99"/>
      <c r="H3" s="99"/>
      <c r="I3" s="99"/>
      <c r="J3" s="99"/>
      <c r="K3" s="99"/>
      <c r="L3" s="99"/>
      <c r="M3" s="99"/>
      <c r="N3" s="99"/>
      <c r="O3" s="99"/>
      <c r="P3" s="99"/>
    </row>
    <row r="4" spans="1:206" ht="17.25" customHeight="1" x14ac:dyDescent="0.3">
      <c r="A4" s="3"/>
      <c r="B4" s="2"/>
      <c r="C4" s="2"/>
      <c r="D4" s="2"/>
      <c r="E4" s="2"/>
      <c r="G4" s="2"/>
      <c r="H4" s="2"/>
      <c r="I4" s="2"/>
      <c r="J4" s="2"/>
      <c r="L4" s="2"/>
      <c r="M4" s="2"/>
      <c r="N4" s="2"/>
      <c r="O4" s="2"/>
    </row>
    <row r="5" spans="1:206" s="6" customFormat="1" ht="15" customHeight="1" x14ac:dyDescent="0.35">
      <c r="A5" s="105" t="s">
        <v>143</v>
      </c>
      <c r="B5" s="100">
        <v>2016</v>
      </c>
      <c r="C5" s="101"/>
      <c r="D5" s="101"/>
      <c r="E5" s="101"/>
      <c r="F5" s="102"/>
      <c r="G5" s="100">
        <v>2015</v>
      </c>
      <c r="H5" s="101"/>
      <c r="I5" s="101"/>
      <c r="J5" s="101"/>
      <c r="K5" s="102"/>
      <c r="L5" s="100">
        <v>2014</v>
      </c>
      <c r="M5" s="101"/>
      <c r="N5" s="101"/>
      <c r="O5" s="101"/>
      <c r="P5" s="102"/>
    </row>
    <row r="6" spans="1:206" s="32" customFormat="1" ht="14.1" customHeight="1" x14ac:dyDescent="0.25">
      <c r="A6" s="106"/>
      <c r="B6" s="41" t="s">
        <v>132</v>
      </c>
      <c r="C6" s="41" t="s">
        <v>133</v>
      </c>
      <c r="D6" s="41" t="s">
        <v>134</v>
      </c>
      <c r="E6" s="91" t="s">
        <v>0</v>
      </c>
      <c r="F6" s="103" t="s">
        <v>135</v>
      </c>
      <c r="G6" s="41" t="s">
        <v>132</v>
      </c>
      <c r="H6" s="41" t="s">
        <v>133</v>
      </c>
      <c r="I6" s="41" t="s">
        <v>134</v>
      </c>
      <c r="J6" s="91" t="s">
        <v>0</v>
      </c>
      <c r="K6" s="103" t="s">
        <v>135</v>
      </c>
      <c r="L6" s="41" t="s">
        <v>132</v>
      </c>
      <c r="M6" s="41" t="s">
        <v>133</v>
      </c>
      <c r="N6" s="41" t="s">
        <v>134</v>
      </c>
      <c r="O6" s="91" t="s">
        <v>0</v>
      </c>
      <c r="P6" s="103" t="s">
        <v>135</v>
      </c>
    </row>
    <row r="7" spans="1:206" s="32" customFormat="1" ht="14.1" customHeight="1" x14ac:dyDescent="0.25">
      <c r="A7" s="107"/>
      <c r="B7" s="40" t="s">
        <v>136</v>
      </c>
      <c r="C7" s="40" t="s">
        <v>137</v>
      </c>
      <c r="D7" s="40" t="s">
        <v>138</v>
      </c>
      <c r="E7" s="92"/>
      <c r="F7" s="104"/>
      <c r="G7" s="40" t="s">
        <v>136</v>
      </c>
      <c r="H7" s="40" t="s">
        <v>137</v>
      </c>
      <c r="I7" s="40" t="s">
        <v>138</v>
      </c>
      <c r="J7" s="92"/>
      <c r="K7" s="104"/>
      <c r="L7" s="40" t="s">
        <v>136</v>
      </c>
      <c r="M7" s="40" t="s">
        <v>137</v>
      </c>
      <c r="N7" s="40" t="s">
        <v>138</v>
      </c>
      <c r="O7" s="92"/>
      <c r="P7" s="104"/>
    </row>
    <row r="8" spans="1:206" s="12" customFormat="1" ht="12.95" customHeight="1" x14ac:dyDescent="0.3">
      <c r="A8" s="7" t="s">
        <v>1</v>
      </c>
      <c r="B8" s="8">
        <v>18</v>
      </c>
      <c r="C8" s="8">
        <v>6</v>
      </c>
      <c r="D8" s="8">
        <v>13</v>
      </c>
      <c r="E8" s="8">
        <v>427</v>
      </c>
      <c r="F8" s="9">
        <v>464</v>
      </c>
      <c r="G8" s="8">
        <v>14</v>
      </c>
      <c r="H8" s="8">
        <v>3</v>
      </c>
      <c r="I8" s="8">
        <v>7</v>
      </c>
      <c r="J8" s="8">
        <v>414</v>
      </c>
      <c r="K8" s="9">
        <f>SUM(G8:J8)</f>
        <v>438</v>
      </c>
      <c r="L8" s="8">
        <v>7</v>
      </c>
      <c r="M8" s="8">
        <v>3</v>
      </c>
      <c r="N8" s="8">
        <v>6</v>
      </c>
      <c r="O8" s="8">
        <v>205</v>
      </c>
      <c r="P8" s="9">
        <v>221</v>
      </c>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row>
    <row r="9" spans="1:206" s="11" customFormat="1" ht="12.95" customHeight="1" x14ac:dyDescent="0.3">
      <c r="A9" s="13" t="s">
        <v>2</v>
      </c>
      <c r="B9" s="9">
        <v>18</v>
      </c>
      <c r="C9" s="9">
        <v>2</v>
      </c>
      <c r="D9" s="9">
        <v>3</v>
      </c>
      <c r="E9" s="9">
        <v>62</v>
      </c>
      <c r="F9" s="9">
        <v>85</v>
      </c>
      <c r="G9" s="9">
        <v>13</v>
      </c>
      <c r="H9" s="9">
        <v>0</v>
      </c>
      <c r="I9" s="9">
        <v>2</v>
      </c>
      <c r="J9" s="9">
        <v>38</v>
      </c>
      <c r="K9" s="9">
        <f t="shared" ref="K9:K73" si="0">SUM(G9:J9)</f>
        <v>53</v>
      </c>
      <c r="L9" s="9">
        <v>9</v>
      </c>
      <c r="M9" s="9">
        <v>1</v>
      </c>
      <c r="N9" s="9">
        <v>5</v>
      </c>
      <c r="O9" s="9">
        <v>26</v>
      </c>
      <c r="P9" s="9">
        <v>41</v>
      </c>
    </row>
    <row r="10" spans="1:206" s="11" customFormat="1" ht="12.95" customHeight="1" x14ac:dyDescent="0.3">
      <c r="A10" s="13" t="s">
        <v>3</v>
      </c>
      <c r="B10" s="9">
        <v>9</v>
      </c>
      <c r="C10" s="9">
        <v>3</v>
      </c>
      <c r="D10" s="9">
        <v>3</v>
      </c>
      <c r="E10" s="9">
        <v>29</v>
      </c>
      <c r="F10" s="9">
        <v>44</v>
      </c>
      <c r="G10" s="9">
        <v>7</v>
      </c>
      <c r="H10" s="9">
        <v>1</v>
      </c>
      <c r="I10" s="9">
        <v>1</v>
      </c>
      <c r="J10" s="9">
        <v>18</v>
      </c>
      <c r="K10" s="9">
        <f t="shared" si="0"/>
        <v>27</v>
      </c>
      <c r="L10" s="9">
        <v>2</v>
      </c>
      <c r="M10" s="9">
        <v>1</v>
      </c>
      <c r="N10" s="9">
        <v>5</v>
      </c>
      <c r="O10" s="9">
        <v>11</v>
      </c>
      <c r="P10" s="9">
        <v>19</v>
      </c>
    </row>
    <row r="11" spans="1:206" s="11" customFormat="1" ht="12.95" customHeight="1" x14ac:dyDescent="0.3">
      <c r="A11" s="13" t="s">
        <v>4</v>
      </c>
      <c r="B11" s="9">
        <v>58</v>
      </c>
      <c r="C11" s="9">
        <v>10</v>
      </c>
      <c r="D11" s="9">
        <v>24</v>
      </c>
      <c r="E11" s="9">
        <v>316</v>
      </c>
      <c r="F11" s="9">
        <v>408</v>
      </c>
      <c r="G11" s="9">
        <v>25</v>
      </c>
      <c r="H11" s="9">
        <v>7</v>
      </c>
      <c r="I11" s="9">
        <v>22</v>
      </c>
      <c r="J11" s="9">
        <v>266</v>
      </c>
      <c r="K11" s="9">
        <f t="shared" si="0"/>
        <v>320</v>
      </c>
      <c r="L11" s="9">
        <v>22</v>
      </c>
      <c r="M11" s="9">
        <v>2</v>
      </c>
      <c r="N11" s="9">
        <v>18</v>
      </c>
      <c r="O11" s="9">
        <v>246</v>
      </c>
      <c r="P11" s="9">
        <v>288</v>
      </c>
    </row>
    <row r="12" spans="1:206" s="11" customFormat="1" ht="12.95" customHeight="1" x14ac:dyDescent="0.3">
      <c r="A12" s="13" t="s">
        <v>5</v>
      </c>
      <c r="B12" s="9">
        <v>39</v>
      </c>
      <c r="C12" s="9">
        <v>8</v>
      </c>
      <c r="D12" s="9">
        <v>13</v>
      </c>
      <c r="E12" s="9">
        <v>127</v>
      </c>
      <c r="F12" s="9">
        <v>187</v>
      </c>
      <c r="G12" s="9">
        <v>18</v>
      </c>
      <c r="H12" s="9">
        <v>2</v>
      </c>
      <c r="I12" s="9">
        <v>6</v>
      </c>
      <c r="J12" s="9">
        <v>65</v>
      </c>
      <c r="K12" s="9">
        <f t="shared" si="0"/>
        <v>91</v>
      </c>
      <c r="L12" s="9">
        <v>13</v>
      </c>
      <c r="M12" s="9">
        <v>3</v>
      </c>
      <c r="N12" s="9">
        <v>6</v>
      </c>
      <c r="O12" s="9">
        <v>39</v>
      </c>
      <c r="P12" s="9">
        <v>61</v>
      </c>
    </row>
    <row r="13" spans="1:206" s="11" customFormat="1" ht="12.95" customHeight="1" x14ac:dyDescent="0.3">
      <c r="A13" s="13" t="s">
        <v>6</v>
      </c>
      <c r="B13" s="9">
        <v>121</v>
      </c>
      <c r="C13" s="9">
        <v>25</v>
      </c>
      <c r="D13" s="9">
        <v>63</v>
      </c>
      <c r="E13" s="9">
        <v>445</v>
      </c>
      <c r="F13" s="9">
        <v>654</v>
      </c>
      <c r="G13" s="9">
        <v>140</v>
      </c>
      <c r="H13" s="9">
        <v>12</v>
      </c>
      <c r="I13" s="9">
        <v>76</v>
      </c>
      <c r="J13" s="9">
        <v>363</v>
      </c>
      <c r="K13" s="9">
        <f t="shared" si="0"/>
        <v>591</v>
      </c>
      <c r="L13" s="9">
        <v>88</v>
      </c>
      <c r="M13" s="9">
        <v>20</v>
      </c>
      <c r="N13" s="9">
        <v>79</v>
      </c>
      <c r="O13" s="9">
        <v>241</v>
      </c>
      <c r="P13" s="9">
        <v>428</v>
      </c>
    </row>
    <row r="14" spans="1:206" s="11" customFormat="1" ht="12.95" customHeight="1" x14ac:dyDescent="0.3">
      <c r="A14" s="13" t="s">
        <v>122</v>
      </c>
      <c r="B14" s="9">
        <v>17</v>
      </c>
      <c r="C14" s="9">
        <v>4</v>
      </c>
      <c r="D14" s="9">
        <v>0</v>
      </c>
      <c r="E14" s="9">
        <v>18</v>
      </c>
      <c r="F14" s="9">
        <v>39</v>
      </c>
      <c r="G14" s="9">
        <v>9</v>
      </c>
      <c r="H14" s="9">
        <v>0</v>
      </c>
      <c r="I14" s="9">
        <v>1</v>
      </c>
      <c r="J14" s="9">
        <v>17</v>
      </c>
      <c r="K14" s="9">
        <f t="shared" si="0"/>
        <v>27</v>
      </c>
      <c r="L14" s="9">
        <v>15</v>
      </c>
      <c r="M14" s="9">
        <v>0</v>
      </c>
      <c r="N14" s="9">
        <v>4</v>
      </c>
      <c r="O14" s="9">
        <v>18</v>
      </c>
      <c r="P14" s="9">
        <v>37</v>
      </c>
    </row>
    <row r="15" spans="1:206" s="11" customFormat="1" ht="12.95" customHeight="1" x14ac:dyDescent="0.3">
      <c r="A15" s="15" t="s">
        <v>7</v>
      </c>
      <c r="B15" s="16">
        <v>12</v>
      </c>
      <c r="C15" s="16">
        <v>0</v>
      </c>
      <c r="D15" s="16">
        <v>3</v>
      </c>
      <c r="E15" s="16">
        <v>23</v>
      </c>
      <c r="F15" s="16">
        <v>38</v>
      </c>
      <c r="G15" s="16">
        <v>12</v>
      </c>
      <c r="H15" s="16">
        <v>0</v>
      </c>
      <c r="I15" s="16">
        <v>3</v>
      </c>
      <c r="J15" s="16">
        <v>15</v>
      </c>
      <c r="K15" s="16">
        <f t="shared" si="0"/>
        <v>30</v>
      </c>
      <c r="L15" s="16">
        <v>5</v>
      </c>
      <c r="M15" s="16">
        <v>0</v>
      </c>
      <c r="N15" s="16">
        <v>2</v>
      </c>
      <c r="O15" s="16">
        <v>19</v>
      </c>
      <c r="P15" s="16">
        <v>26</v>
      </c>
    </row>
    <row r="16" spans="1:206" s="11" customFormat="1" ht="12.95" customHeight="1" x14ac:dyDescent="0.3">
      <c r="A16" s="18" t="s">
        <v>8</v>
      </c>
      <c r="B16" s="19">
        <v>292</v>
      </c>
      <c r="C16" s="19">
        <v>58</v>
      </c>
      <c r="D16" s="19">
        <v>122</v>
      </c>
      <c r="E16" s="19">
        <v>1447</v>
      </c>
      <c r="F16" s="19">
        <v>1919</v>
      </c>
      <c r="G16" s="19">
        <f>SUM(G8:G15)</f>
        <v>238</v>
      </c>
      <c r="H16" s="19">
        <f>SUM(H8:H15)</f>
        <v>25</v>
      </c>
      <c r="I16" s="19">
        <f>SUM(I8:I15)</f>
        <v>118</v>
      </c>
      <c r="J16" s="19">
        <f>SUM(J8:J15)</f>
        <v>1196</v>
      </c>
      <c r="K16" s="19">
        <f t="shared" si="0"/>
        <v>1577</v>
      </c>
      <c r="L16" s="19">
        <v>161</v>
      </c>
      <c r="M16" s="19">
        <v>30</v>
      </c>
      <c r="N16" s="19">
        <v>125</v>
      </c>
      <c r="O16" s="19">
        <v>805</v>
      </c>
      <c r="P16" s="19">
        <v>1121</v>
      </c>
    </row>
    <row r="17" spans="1:16" s="11" customFormat="1" ht="12.95" customHeight="1" x14ac:dyDescent="0.3">
      <c r="A17" s="21" t="s">
        <v>9</v>
      </c>
      <c r="B17" s="27">
        <v>205</v>
      </c>
      <c r="C17" s="27">
        <v>3</v>
      </c>
      <c r="D17" s="27">
        <v>7</v>
      </c>
      <c r="E17" s="27">
        <v>31</v>
      </c>
      <c r="F17" s="22">
        <v>246</v>
      </c>
      <c r="G17" s="27">
        <v>9</v>
      </c>
      <c r="H17" s="27">
        <v>4</v>
      </c>
      <c r="I17" s="27">
        <v>4</v>
      </c>
      <c r="J17" s="27">
        <v>24</v>
      </c>
      <c r="K17" s="22">
        <f t="shared" si="0"/>
        <v>41</v>
      </c>
      <c r="L17" s="22">
        <v>8</v>
      </c>
      <c r="M17" s="22">
        <v>3</v>
      </c>
      <c r="N17" s="22">
        <v>15</v>
      </c>
      <c r="O17" s="22">
        <v>27</v>
      </c>
      <c r="P17" s="22">
        <v>53</v>
      </c>
    </row>
    <row r="18" spans="1:16" s="11" customFormat="1" ht="12.95" customHeight="1" x14ac:dyDescent="0.3">
      <c r="A18" s="18" t="s">
        <v>10</v>
      </c>
      <c r="B18" s="19">
        <v>205</v>
      </c>
      <c r="C18" s="19">
        <v>3</v>
      </c>
      <c r="D18" s="19">
        <v>7</v>
      </c>
      <c r="E18" s="19">
        <v>31</v>
      </c>
      <c r="F18" s="20">
        <v>246</v>
      </c>
      <c r="G18" s="19">
        <f>+G17</f>
        <v>9</v>
      </c>
      <c r="H18" s="19">
        <f>+H17</f>
        <v>4</v>
      </c>
      <c r="I18" s="19">
        <f>+I17</f>
        <v>4</v>
      </c>
      <c r="J18" s="19">
        <f>+J17</f>
        <v>24</v>
      </c>
      <c r="K18" s="20">
        <f t="shared" si="0"/>
        <v>41</v>
      </c>
      <c r="L18" s="20">
        <v>8</v>
      </c>
      <c r="M18" s="20">
        <v>3</v>
      </c>
      <c r="N18" s="20">
        <v>15</v>
      </c>
      <c r="O18" s="20">
        <v>27</v>
      </c>
      <c r="P18" s="20">
        <v>53</v>
      </c>
    </row>
    <row r="19" spans="1:16" s="11" customFormat="1" ht="12.95" customHeight="1" x14ac:dyDescent="0.3">
      <c r="A19" s="7" t="s">
        <v>11</v>
      </c>
      <c r="B19" s="8">
        <v>64</v>
      </c>
      <c r="C19" s="8">
        <v>12</v>
      </c>
      <c r="D19" s="8">
        <v>33</v>
      </c>
      <c r="E19" s="8">
        <v>718</v>
      </c>
      <c r="F19" s="8">
        <v>827</v>
      </c>
      <c r="G19" s="8">
        <v>39</v>
      </c>
      <c r="H19" s="8">
        <v>4</v>
      </c>
      <c r="I19" s="8">
        <v>26</v>
      </c>
      <c r="J19" s="8">
        <v>432</v>
      </c>
      <c r="K19" s="8">
        <v>64</v>
      </c>
      <c r="L19" s="8">
        <v>32</v>
      </c>
      <c r="M19" s="8">
        <v>5</v>
      </c>
      <c r="N19" s="8">
        <v>10</v>
      </c>
      <c r="O19" s="8">
        <v>340</v>
      </c>
      <c r="P19" s="8">
        <v>387</v>
      </c>
    </row>
    <row r="20" spans="1:16" s="11" customFormat="1" ht="12.95" customHeight="1" x14ac:dyDescent="0.3">
      <c r="A20" s="13" t="s">
        <v>12</v>
      </c>
      <c r="B20" s="9">
        <v>85</v>
      </c>
      <c r="C20" s="9">
        <v>19</v>
      </c>
      <c r="D20" s="9">
        <v>56</v>
      </c>
      <c r="E20" s="9">
        <v>625</v>
      </c>
      <c r="F20" s="9">
        <v>785</v>
      </c>
      <c r="G20" s="9">
        <v>41</v>
      </c>
      <c r="H20" s="9">
        <v>10</v>
      </c>
      <c r="I20" s="9">
        <v>34</v>
      </c>
      <c r="J20" s="9">
        <v>378</v>
      </c>
      <c r="K20" s="9">
        <v>85</v>
      </c>
      <c r="L20" s="9">
        <v>73</v>
      </c>
      <c r="M20" s="9">
        <v>13</v>
      </c>
      <c r="N20" s="9">
        <v>31</v>
      </c>
      <c r="O20" s="9">
        <v>307</v>
      </c>
      <c r="P20" s="9">
        <v>424</v>
      </c>
    </row>
    <row r="21" spans="1:16" s="11" customFormat="1" ht="12.95" customHeight="1" x14ac:dyDescent="0.3">
      <c r="A21" s="13" t="s">
        <v>13</v>
      </c>
      <c r="B21" s="9">
        <v>21</v>
      </c>
      <c r="C21" s="9">
        <v>5</v>
      </c>
      <c r="D21" s="9">
        <v>13</v>
      </c>
      <c r="E21" s="9">
        <v>131</v>
      </c>
      <c r="F21" s="9">
        <v>170</v>
      </c>
      <c r="G21" s="9">
        <v>15</v>
      </c>
      <c r="H21" s="9">
        <v>5</v>
      </c>
      <c r="I21" s="9">
        <v>7</v>
      </c>
      <c r="J21" s="9">
        <v>84</v>
      </c>
      <c r="K21" s="9">
        <v>21</v>
      </c>
      <c r="L21" s="9">
        <v>23</v>
      </c>
      <c r="M21" s="9">
        <v>5</v>
      </c>
      <c r="N21" s="9">
        <v>6</v>
      </c>
      <c r="O21" s="9">
        <v>89</v>
      </c>
      <c r="P21" s="9">
        <v>123</v>
      </c>
    </row>
    <row r="22" spans="1:16" s="11" customFormat="1" ht="12.95" customHeight="1" x14ac:dyDescent="0.3">
      <c r="A22" s="13" t="s">
        <v>14</v>
      </c>
      <c r="B22" s="9">
        <v>24</v>
      </c>
      <c r="C22" s="9">
        <v>2</v>
      </c>
      <c r="D22" s="9">
        <v>10</v>
      </c>
      <c r="E22" s="9">
        <v>122</v>
      </c>
      <c r="F22" s="9">
        <v>158</v>
      </c>
      <c r="G22" s="9">
        <v>14</v>
      </c>
      <c r="H22" s="9">
        <v>2</v>
      </c>
      <c r="I22" s="9">
        <v>0</v>
      </c>
      <c r="J22" s="9">
        <v>102</v>
      </c>
      <c r="K22" s="9">
        <v>24</v>
      </c>
      <c r="L22" s="9">
        <v>21</v>
      </c>
      <c r="M22" s="9">
        <v>1</v>
      </c>
      <c r="N22" s="9">
        <v>11</v>
      </c>
      <c r="O22" s="9">
        <v>49</v>
      </c>
      <c r="P22" s="9">
        <v>82</v>
      </c>
    </row>
    <row r="23" spans="1:16" s="11" customFormat="1" ht="12.95" customHeight="1" x14ac:dyDescent="0.3">
      <c r="A23" s="13" t="s">
        <v>15</v>
      </c>
      <c r="B23" s="9">
        <v>15</v>
      </c>
      <c r="C23" s="9">
        <v>2</v>
      </c>
      <c r="D23" s="9">
        <v>6</v>
      </c>
      <c r="E23" s="9">
        <v>117</v>
      </c>
      <c r="F23" s="9">
        <v>140</v>
      </c>
      <c r="G23" s="9">
        <v>13</v>
      </c>
      <c r="H23" s="9">
        <v>3</v>
      </c>
      <c r="I23" s="9">
        <v>2</v>
      </c>
      <c r="J23" s="9">
        <v>66</v>
      </c>
      <c r="K23" s="9">
        <v>15</v>
      </c>
      <c r="L23" s="9">
        <v>18</v>
      </c>
      <c r="M23" s="9">
        <v>3</v>
      </c>
      <c r="N23" s="9">
        <v>3</v>
      </c>
      <c r="O23" s="9">
        <v>68</v>
      </c>
      <c r="P23" s="9">
        <v>92</v>
      </c>
    </row>
    <row r="24" spans="1:16" s="11" customFormat="1" ht="12.95" customHeight="1" x14ac:dyDescent="0.3">
      <c r="A24" s="13" t="s">
        <v>16</v>
      </c>
      <c r="B24" s="9">
        <v>6</v>
      </c>
      <c r="C24" s="9">
        <v>1</v>
      </c>
      <c r="D24" s="9">
        <v>0</v>
      </c>
      <c r="E24" s="9">
        <v>47</v>
      </c>
      <c r="F24" s="9">
        <v>54</v>
      </c>
      <c r="G24" s="9">
        <v>5</v>
      </c>
      <c r="H24" s="9">
        <v>3</v>
      </c>
      <c r="I24" s="9">
        <v>1</v>
      </c>
      <c r="J24" s="9">
        <v>93</v>
      </c>
      <c r="K24" s="9">
        <v>6</v>
      </c>
      <c r="L24" s="9">
        <v>5</v>
      </c>
      <c r="M24" s="9">
        <v>3</v>
      </c>
      <c r="N24" s="9">
        <v>2</v>
      </c>
      <c r="O24" s="9">
        <v>28</v>
      </c>
      <c r="P24" s="9">
        <v>38</v>
      </c>
    </row>
    <row r="25" spans="1:16" s="11" customFormat="1" ht="12.95" customHeight="1" x14ac:dyDescent="0.3">
      <c r="A25" s="13" t="s">
        <v>17</v>
      </c>
      <c r="B25" s="9">
        <v>15</v>
      </c>
      <c r="C25" s="9">
        <v>3</v>
      </c>
      <c r="D25" s="9">
        <v>18</v>
      </c>
      <c r="E25" s="9">
        <v>327</v>
      </c>
      <c r="F25" s="9">
        <v>363</v>
      </c>
      <c r="G25" s="9">
        <v>20</v>
      </c>
      <c r="H25" s="9">
        <v>2</v>
      </c>
      <c r="I25" s="9">
        <v>10</v>
      </c>
      <c r="J25" s="9">
        <v>181</v>
      </c>
      <c r="K25" s="9">
        <v>15</v>
      </c>
      <c r="L25" s="9">
        <v>11</v>
      </c>
      <c r="M25" s="9">
        <v>3</v>
      </c>
      <c r="N25" s="9">
        <v>7</v>
      </c>
      <c r="O25" s="9">
        <v>191</v>
      </c>
      <c r="P25" s="9">
        <v>212</v>
      </c>
    </row>
    <row r="26" spans="1:16" s="11" customFormat="1" ht="12.95" customHeight="1" x14ac:dyDescent="0.3">
      <c r="A26" s="13" t="s">
        <v>18</v>
      </c>
      <c r="B26" s="9">
        <v>137</v>
      </c>
      <c r="C26" s="9">
        <v>24</v>
      </c>
      <c r="D26" s="9">
        <v>66</v>
      </c>
      <c r="E26" s="9">
        <v>724</v>
      </c>
      <c r="F26" s="9">
        <v>951</v>
      </c>
      <c r="G26" s="9">
        <v>98</v>
      </c>
      <c r="H26" s="9">
        <v>12</v>
      </c>
      <c r="I26" s="9">
        <v>63</v>
      </c>
      <c r="J26" s="9">
        <v>454</v>
      </c>
      <c r="K26" s="9">
        <v>137</v>
      </c>
      <c r="L26" s="9">
        <v>91</v>
      </c>
      <c r="M26" s="9">
        <v>11</v>
      </c>
      <c r="N26" s="9">
        <v>31</v>
      </c>
      <c r="O26" s="9">
        <v>463</v>
      </c>
      <c r="P26" s="9">
        <v>596</v>
      </c>
    </row>
    <row r="27" spans="1:16" s="11" customFormat="1" ht="12.95" customHeight="1" x14ac:dyDescent="0.3">
      <c r="A27" s="13" t="s">
        <v>123</v>
      </c>
      <c r="B27" s="9">
        <v>19</v>
      </c>
      <c r="C27" s="9">
        <v>11</v>
      </c>
      <c r="D27" s="9">
        <v>21</v>
      </c>
      <c r="E27" s="9">
        <v>165</v>
      </c>
      <c r="F27" s="9">
        <v>216</v>
      </c>
      <c r="G27" s="9">
        <v>31</v>
      </c>
      <c r="H27" s="9">
        <v>1</v>
      </c>
      <c r="I27" s="9">
        <v>16</v>
      </c>
      <c r="J27" s="9">
        <v>107</v>
      </c>
      <c r="K27" s="9">
        <v>19</v>
      </c>
      <c r="L27" s="9">
        <v>14</v>
      </c>
      <c r="M27" s="9">
        <v>3</v>
      </c>
      <c r="N27" s="9">
        <v>10</v>
      </c>
      <c r="O27" s="9">
        <v>70</v>
      </c>
      <c r="P27" s="9">
        <v>97</v>
      </c>
    </row>
    <row r="28" spans="1:16" s="11" customFormat="1" ht="12.95" customHeight="1" x14ac:dyDescent="0.3">
      <c r="A28" s="13" t="s">
        <v>19</v>
      </c>
      <c r="B28" s="9">
        <v>13</v>
      </c>
      <c r="C28" s="9">
        <v>3</v>
      </c>
      <c r="D28" s="9">
        <v>8</v>
      </c>
      <c r="E28" s="9">
        <v>116</v>
      </c>
      <c r="F28" s="9">
        <v>140</v>
      </c>
      <c r="G28" s="9">
        <v>17</v>
      </c>
      <c r="H28" s="9">
        <v>6</v>
      </c>
      <c r="I28" s="9">
        <v>5</v>
      </c>
      <c r="J28" s="9">
        <v>71</v>
      </c>
      <c r="K28" s="9">
        <v>13</v>
      </c>
      <c r="L28" s="9">
        <v>7</v>
      </c>
      <c r="M28" s="9">
        <v>3</v>
      </c>
      <c r="N28" s="9">
        <v>5</v>
      </c>
      <c r="O28" s="9">
        <v>84</v>
      </c>
      <c r="P28" s="9">
        <v>99</v>
      </c>
    </row>
    <row r="29" spans="1:16" s="11" customFormat="1" ht="12.95" customHeight="1" x14ac:dyDescent="0.3">
      <c r="A29" s="13" t="s">
        <v>20</v>
      </c>
      <c r="B29" s="9">
        <v>10</v>
      </c>
      <c r="C29" s="9">
        <v>4</v>
      </c>
      <c r="D29" s="9">
        <v>5</v>
      </c>
      <c r="E29" s="9">
        <v>124</v>
      </c>
      <c r="F29" s="9">
        <v>143</v>
      </c>
      <c r="G29" s="9">
        <v>3</v>
      </c>
      <c r="H29" s="9">
        <v>1</v>
      </c>
      <c r="I29" s="9">
        <v>3</v>
      </c>
      <c r="J29" s="9">
        <v>49</v>
      </c>
      <c r="K29" s="9">
        <v>10</v>
      </c>
      <c r="L29" s="9">
        <v>6</v>
      </c>
      <c r="M29" s="9">
        <v>2</v>
      </c>
      <c r="N29" s="9">
        <v>2</v>
      </c>
      <c r="O29" s="9">
        <v>57</v>
      </c>
      <c r="P29" s="9">
        <v>67</v>
      </c>
    </row>
    <row r="30" spans="1:16" s="11" customFormat="1" ht="12.95" customHeight="1" x14ac:dyDescent="0.3">
      <c r="A30" s="15" t="s">
        <v>21</v>
      </c>
      <c r="B30" s="16">
        <v>84</v>
      </c>
      <c r="C30" s="16">
        <v>16</v>
      </c>
      <c r="D30" s="16">
        <v>29</v>
      </c>
      <c r="E30" s="16">
        <v>185</v>
      </c>
      <c r="F30" s="16">
        <v>314</v>
      </c>
      <c r="G30" s="16">
        <v>61</v>
      </c>
      <c r="H30" s="16">
        <v>12</v>
      </c>
      <c r="I30" s="16">
        <v>26</v>
      </c>
      <c r="J30" s="16">
        <v>119</v>
      </c>
      <c r="K30" s="16">
        <v>84</v>
      </c>
      <c r="L30" s="16">
        <v>39</v>
      </c>
      <c r="M30" s="16">
        <v>10</v>
      </c>
      <c r="N30" s="16">
        <v>27</v>
      </c>
      <c r="O30" s="16">
        <v>102</v>
      </c>
      <c r="P30" s="16">
        <v>178</v>
      </c>
    </row>
    <row r="31" spans="1:16" s="11" customFormat="1" ht="12.95" customHeight="1" x14ac:dyDescent="0.3">
      <c r="A31" s="18" t="s">
        <v>22</v>
      </c>
      <c r="B31" s="19">
        <v>493</v>
      </c>
      <c r="C31" s="19">
        <v>102</v>
      </c>
      <c r="D31" s="19">
        <v>265</v>
      </c>
      <c r="E31" s="19">
        <v>3401</v>
      </c>
      <c r="F31" s="19">
        <v>4261</v>
      </c>
      <c r="G31" s="19">
        <f>SUM(G19:G30)</f>
        <v>357</v>
      </c>
      <c r="H31" s="19">
        <f>SUM(H19:H30)</f>
        <v>61</v>
      </c>
      <c r="I31" s="19">
        <f>SUM(I19:I30)</f>
        <v>193</v>
      </c>
      <c r="J31" s="19">
        <f>SUM(J19:J30)</f>
        <v>2136</v>
      </c>
      <c r="K31" s="19">
        <f t="shared" si="0"/>
        <v>2747</v>
      </c>
      <c r="L31" s="19">
        <v>340</v>
      </c>
      <c r="M31" s="19">
        <v>62</v>
      </c>
      <c r="N31" s="19">
        <v>145</v>
      </c>
      <c r="O31" s="19">
        <v>1848</v>
      </c>
      <c r="P31" s="19">
        <v>2395</v>
      </c>
    </row>
    <row r="32" spans="1:16" s="11" customFormat="1" ht="12.95" customHeight="1" x14ac:dyDescent="0.3">
      <c r="A32" s="7" t="s">
        <v>23</v>
      </c>
      <c r="B32" s="8">
        <v>19</v>
      </c>
      <c r="C32" s="8">
        <v>2</v>
      </c>
      <c r="D32" s="8">
        <v>13</v>
      </c>
      <c r="E32" s="8">
        <v>162</v>
      </c>
      <c r="F32" s="10">
        <v>196</v>
      </c>
      <c r="G32" s="8">
        <v>32</v>
      </c>
      <c r="H32" s="8">
        <v>4</v>
      </c>
      <c r="I32" s="8">
        <v>41</v>
      </c>
      <c r="J32" s="8">
        <v>167</v>
      </c>
      <c r="K32" s="10">
        <f t="shared" si="0"/>
        <v>244</v>
      </c>
      <c r="L32" s="10">
        <v>43</v>
      </c>
      <c r="M32" s="10">
        <v>9</v>
      </c>
      <c r="N32" s="10">
        <v>25</v>
      </c>
      <c r="O32" s="10">
        <v>173</v>
      </c>
      <c r="P32" s="10">
        <v>250</v>
      </c>
    </row>
    <row r="33" spans="1:16" s="11" customFormat="1" ht="12.95" customHeight="1" x14ac:dyDescent="0.3">
      <c r="A33" s="13" t="s">
        <v>24</v>
      </c>
      <c r="B33" s="9">
        <v>22</v>
      </c>
      <c r="C33" s="9">
        <v>1</v>
      </c>
      <c r="D33" s="9">
        <v>9</v>
      </c>
      <c r="E33" s="9">
        <v>41</v>
      </c>
      <c r="F33" s="14">
        <v>73</v>
      </c>
      <c r="G33" s="9">
        <v>6</v>
      </c>
      <c r="H33" s="9">
        <v>1</v>
      </c>
      <c r="I33" s="9">
        <v>1</v>
      </c>
      <c r="J33" s="9">
        <v>25</v>
      </c>
      <c r="K33" s="14">
        <f t="shared" si="0"/>
        <v>33</v>
      </c>
      <c r="L33" s="14">
        <v>9</v>
      </c>
      <c r="M33" s="14">
        <v>3</v>
      </c>
      <c r="N33" s="14">
        <v>2</v>
      </c>
      <c r="O33" s="14">
        <v>16</v>
      </c>
      <c r="P33" s="14">
        <v>30</v>
      </c>
    </row>
    <row r="34" spans="1:16" s="11" customFormat="1" ht="12.95" customHeight="1" x14ac:dyDescent="0.3">
      <c r="A34" s="13" t="s">
        <v>25</v>
      </c>
      <c r="B34" s="9">
        <v>10</v>
      </c>
      <c r="C34" s="9">
        <v>3</v>
      </c>
      <c r="D34" s="9">
        <v>1</v>
      </c>
      <c r="E34" s="9">
        <v>50</v>
      </c>
      <c r="F34" s="14">
        <v>64</v>
      </c>
      <c r="G34" s="9">
        <v>5</v>
      </c>
      <c r="H34" s="9">
        <v>0</v>
      </c>
      <c r="I34" s="9">
        <v>0</v>
      </c>
      <c r="J34" s="9">
        <v>22</v>
      </c>
      <c r="K34" s="14">
        <f t="shared" si="0"/>
        <v>27</v>
      </c>
      <c r="L34" s="14">
        <v>3</v>
      </c>
      <c r="M34" s="14">
        <v>1</v>
      </c>
      <c r="N34" s="14">
        <v>0</v>
      </c>
      <c r="O34" s="14">
        <v>25</v>
      </c>
      <c r="P34" s="14">
        <v>29</v>
      </c>
    </row>
    <row r="35" spans="1:16" s="11" customFormat="1" ht="12.95" customHeight="1" x14ac:dyDescent="0.3">
      <c r="A35" s="15" t="s">
        <v>26</v>
      </c>
      <c r="B35" s="16">
        <v>12</v>
      </c>
      <c r="C35" s="16">
        <v>1</v>
      </c>
      <c r="D35" s="16">
        <v>5</v>
      </c>
      <c r="E35" s="16">
        <v>60</v>
      </c>
      <c r="F35" s="17">
        <v>78</v>
      </c>
      <c r="G35" s="16">
        <v>11</v>
      </c>
      <c r="H35" s="16">
        <v>0</v>
      </c>
      <c r="I35" s="16">
        <v>2</v>
      </c>
      <c r="J35" s="16">
        <v>42</v>
      </c>
      <c r="K35" s="17">
        <f t="shared" si="0"/>
        <v>55</v>
      </c>
      <c r="L35" s="17">
        <v>7</v>
      </c>
      <c r="M35" s="17">
        <v>0</v>
      </c>
      <c r="N35" s="17">
        <v>0</v>
      </c>
      <c r="O35" s="17">
        <v>20</v>
      </c>
      <c r="P35" s="17">
        <v>27</v>
      </c>
    </row>
    <row r="36" spans="1:16" s="11" customFormat="1" ht="12.95" customHeight="1" x14ac:dyDescent="0.3">
      <c r="A36" s="18" t="s">
        <v>27</v>
      </c>
      <c r="B36" s="19">
        <v>63</v>
      </c>
      <c r="C36" s="19">
        <v>7</v>
      </c>
      <c r="D36" s="19">
        <v>28</v>
      </c>
      <c r="E36" s="19">
        <v>313</v>
      </c>
      <c r="F36" s="20">
        <v>411</v>
      </c>
      <c r="G36" s="19">
        <f>SUM(G32:G35)</f>
        <v>54</v>
      </c>
      <c r="H36" s="19">
        <f>SUM(H32:H35)</f>
        <v>5</v>
      </c>
      <c r="I36" s="19">
        <f>SUM(I32:I35)</f>
        <v>44</v>
      </c>
      <c r="J36" s="19">
        <f>SUM(J32:J35)</f>
        <v>256</v>
      </c>
      <c r="K36" s="20">
        <f t="shared" si="0"/>
        <v>359</v>
      </c>
      <c r="L36" s="20">
        <v>62</v>
      </c>
      <c r="M36" s="20">
        <v>13</v>
      </c>
      <c r="N36" s="20">
        <v>27</v>
      </c>
      <c r="O36" s="20">
        <v>234</v>
      </c>
      <c r="P36" s="20">
        <v>336</v>
      </c>
    </row>
    <row r="37" spans="1:16" s="11" customFormat="1" x14ac:dyDescent="0.3">
      <c r="A37" s="38" t="s">
        <v>153</v>
      </c>
      <c r="B37" s="19">
        <v>1053</v>
      </c>
      <c r="C37" s="19">
        <v>170</v>
      </c>
      <c r="D37" s="19">
        <v>422</v>
      </c>
      <c r="E37" s="19">
        <v>5192</v>
      </c>
      <c r="F37" s="20">
        <v>6837</v>
      </c>
      <c r="G37" s="19">
        <f>+G36+G31+G18+G16</f>
        <v>658</v>
      </c>
      <c r="H37" s="19">
        <f>+H36+H31+H18+H16</f>
        <v>95</v>
      </c>
      <c r="I37" s="19">
        <f>+I36+I31+I18+I16</f>
        <v>359</v>
      </c>
      <c r="J37" s="19">
        <f>+J36+J31+J18+J16</f>
        <v>3612</v>
      </c>
      <c r="K37" s="20">
        <f t="shared" si="0"/>
        <v>4724</v>
      </c>
      <c r="L37" s="20">
        <v>571</v>
      </c>
      <c r="M37" s="20">
        <v>108</v>
      </c>
      <c r="N37" s="20">
        <v>312</v>
      </c>
      <c r="O37" s="20">
        <v>2914</v>
      </c>
      <c r="P37" s="20">
        <v>3905</v>
      </c>
    </row>
    <row r="38" spans="1:16" s="11" customFormat="1" ht="12.95" customHeight="1" x14ac:dyDescent="0.3">
      <c r="A38" s="23" t="s">
        <v>28</v>
      </c>
      <c r="B38" s="28">
        <v>60</v>
      </c>
      <c r="C38" s="28">
        <v>21</v>
      </c>
      <c r="D38" s="28">
        <v>54</v>
      </c>
      <c r="E38" s="28">
        <v>377</v>
      </c>
      <c r="F38" s="24">
        <v>512</v>
      </c>
      <c r="G38" s="28">
        <v>36</v>
      </c>
      <c r="H38" s="28">
        <v>10</v>
      </c>
      <c r="I38" s="28">
        <v>41</v>
      </c>
      <c r="J38" s="28">
        <v>269</v>
      </c>
      <c r="K38" s="24">
        <f t="shared" si="0"/>
        <v>356</v>
      </c>
      <c r="L38" s="24">
        <v>41</v>
      </c>
      <c r="M38" s="24">
        <v>9</v>
      </c>
      <c r="N38" s="24">
        <v>20</v>
      </c>
      <c r="O38" s="24">
        <v>190</v>
      </c>
      <c r="P38" s="24">
        <v>260</v>
      </c>
    </row>
    <row r="39" spans="1:16" s="11" customFormat="1" ht="12.95" customHeight="1" x14ac:dyDescent="0.3">
      <c r="A39" s="15" t="s">
        <v>29</v>
      </c>
      <c r="B39" s="16">
        <v>104</v>
      </c>
      <c r="C39" s="16">
        <v>14</v>
      </c>
      <c r="D39" s="16">
        <v>34</v>
      </c>
      <c r="E39" s="16">
        <v>429</v>
      </c>
      <c r="F39" s="14">
        <v>581</v>
      </c>
      <c r="G39" s="16">
        <v>30</v>
      </c>
      <c r="H39" s="16">
        <v>5</v>
      </c>
      <c r="I39" s="16">
        <v>6</v>
      </c>
      <c r="J39" s="16">
        <v>296</v>
      </c>
      <c r="K39" s="14">
        <f t="shared" si="0"/>
        <v>337</v>
      </c>
      <c r="L39" s="17">
        <v>31</v>
      </c>
      <c r="M39" s="17">
        <v>3</v>
      </c>
      <c r="N39" s="17">
        <v>14</v>
      </c>
      <c r="O39" s="17">
        <v>271</v>
      </c>
      <c r="P39" s="14">
        <v>319</v>
      </c>
    </row>
    <row r="40" spans="1:16" s="11" customFormat="1" ht="12.95" customHeight="1" x14ac:dyDescent="0.3">
      <c r="A40" s="18" t="s">
        <v>30</v>
      </c>
      <c r="B40" s="19">
        <v>164</v>
      </c>
      <c r="C40" s="19">
        <v>35</v>
      </c>
      <c r="D40" s="19">
        <v>88</v>
      </c>
      <c r="E40" s="19">
        <v>806</v>
      </c>
      <c r="F40" s="20">
        <v>1093</v>
      </c>
      <c r="G40" s="19">
        <f>SUM(G38:G39)</f>
        <v>66</v>
      </c>
      <c r="H40" s="19">
        <f>SUM(H38:H39)</f>
        <v>15</v>
      </c>
      <c r="I40" s="19">
        <f>SUM(I38:I39)</f>
        <v>47</v>
      </c>
      <c r="J40" s="19">
        <f>SUM(J38:J39)</f>
        <v>565</v>
      </c>
      <c r="K40" s="20">
        <f t="shared" si="0"/>
        <v>693</v>
      </c>
      <c r="L40" s="20">
        <v>72</v>
      </c>
      <c r="M40" s="20">
        <v>12</v>
      </c>
      <c r="N40" s="20">
        <v>34</v>
      </c>
      <c r="O40" s="20">
        <v>461</v>
      </c>
      <c r="P40" s="20">
        <v>579</v>
      </c>
    </row>
    <row r="41" spans="1:16" s="11" customFormat="1" ht="12.95" customHeight="1" x14ac:dyDescent="0.3">
      <c r="A41" s="7" t="s">
        <v>31</v>
      </c>
      <c r="B41" s="8">
        <v>7</v>
      </c>
      <c r="C41" s="8">
        <v>3</v>
      </c>
      <c r="D41" s="8">
        <v>9</v>
      </c>
      <c r="E41" s="8">
        <v>66</v>
      </c>
      <c r="F41" s="10">
        <v>85</v>
      </c>
      <c r="G41" s="8">
        <v>4</v>
      </c>
      <c r="H41" s="8">
        <v>5</v>
      </c>
      <c r="I41" s="8">
        <v>3</v>
      </c>
      <c r="J41" s="8">
        <v>29</v>
      </c>
      <c r="K41" s="10">
        <f t="shared" si="0"/>
        <v>41</v>
      </c>
      <c r="L41" s="10">
        <v>4</v>
      </c>
      <c r="M41" s="10">
        <v>2</v>
      </c>
      <c r="N41" s="10">
        <v>5</v>
      </c>
      <c r="O41" s="10">
        <v>32</v>
      </c>
      <c r="P41" s="10">
        <v>43</v>
      </c>
    </row>
    <row r="42" spans="1:16" s="11" customFormat="1" ht="12.95" customHeight="1" x14ac:dyDescent="0.3">
      <c r="A42" s="13" t="s">
        <v>32</v>
      </c>
      <c r="B42" s="9">
        <v>39</v>
      </c>
      <c r="C42" s="9">
        <v>10</v>
      </c>
      <c r="D42" s="9">
        <v>27</v>
      </c>
      <c r="E42" s="9">
        <v>488</v>
      </c>
      <c r="F42" s="14">
        <v>564</v>
      </c>
      <c r="G42" s="9">
        <v>36</v>
      </c>
      <c r="H42" s="9">
        <v>8</v>
      </c>
      <c r="I42" s="9">
        <v>20</v>
      </c>
      <c r="J42" s="9">
        <v>252</v>
      </c>
      <c r="K42" s="14">
        <f t="shared" si="0"/>
        <v>316</v>
      </c>
      <c r="L42" s="14">
        <v>36</v>
      </c>
      <c r="M42" s="14">
        <v>11</v>
      </c>
      <c r="N42" s="14">
        <v>8</v>
      </c>
      <c r="O42" s="14">
        <v>187</v>
      </c>
      <c r="P42" s="14">
        <v>242</v>
      </c>
    </row>
    <row r="43" spans="1:16" s="11" customFormat="1" ht="12.95" customHeight="1" x14ac:dyDescent="0.3">
      <c r="A43" s="13" t="s">
        <v>33</v>
      </c>
      <c r="B43" s="9">
        <v>9</v>
      </c>
      <c r="C43" s="9">
        <v>1</v>
      </c>
      <c r="D43" s="9">
        <v>2</v>
      </c>
      <c r="E43" s="9">
        <v>112</v>
      </c>
      <c r="F43" s="14">
        <v>124</v>
      </c>
      <c r="G43" s="9">
        <v>8</v>
      </c>
      <c r="H43" s="9">
        <v>0</v>
      </c>
      <c r="I43" s="9">
        <v>2</v>
      </c>
      <c r="J43" s="9">
        <v>61</v>
      </c>
      <c r="K43" s="14">
        <f t="shared" si="0"/>
        <v>71</v>
      </c>
      <c r="L43" s="14">
        <v>3</v>
      </c>
      <c r="M43" s="14">
        <v>1</v>
      </c>
      <c r="N43" s="14">
        <v>3</v>
      </c>
      <c r="O43" s="14">
        <v>69</v>
      </c>
      <c r="P43" s="14">
        <v>76</v>
      </c>
    </row>
    <row r="44" spans="1:16" s="11" customFormat="1" ht="12.95" customHeight="1" x14ac:dyDescent="0.3">
      <c r="A44" s="13" t="s">
        <v>34</v>
      </c>
      <c r="B44" s="9">
        <v>56</v>
      </c>
      <c r="C44" s="9">
        <v>8</v>
      </c>
      <c r="D44" s="9">
        <v>36</v>
      </c>
      <c r="E44" s="9">
        <v>443</v>
      </c>
      <c r="F44" s="14">
        <v>543</v>
      </c>
      <c r="G44" s="9">
        <v>24</v>
      </c>
      <c r="H44" s="9">
        <v>8</v>
      </c>
      <c r="I44" s="9">
        <v>14</v>
      </c>
      <c r="J44" s="9">
        <v>228</v>
      </c>
      <c r="K44" s="14">
        <f t="shared" si="0"/>
        <v>274</v>
      </c>
      <c r="L44" s="14">
        <v>59</v>
      </c>
      <c r="M44" s="14">
        <v>2</v>
      </c>
      <c r="N44" s="14">
        <v>16</v>
      </c>
      <c r="O44" s="14">
        <v>220</v>
      </c>
      <c r="P44" s="14">
        <v>297</v>
      </c>
    </row>
    <row r="45" spans="1:16" s="11" customFormat="1" ht="12.95" customHeight="1" x14ac:dyDescent="0.3">
      <c r="A45" s="13" t="s">
        <v>35</v>
      </c>
      <c r="B45" s="9">
        <v>64</v>
      </c>
      <c r="C45" s="9">
        <v>11</v>
      </c>
      <c r="D45" s="9">
        <v>46</v>
      </c>
      <c r="E45" s="9">
        <v>393</v>
      </c>
      <c r="F45" s="14">
        <v>514</v>
      </c>
      <c r="G45" s="9">
        <v>41</v>
      </c>
      <c r="H45" s="9">
        <v>6</v>
      </c>
      <c r="I45" s="9">
        <v>15</v>
      </c>
      <c r="J45" s="9">
        <v>206</v>
      </c>
      <c r="K45" s="14">
        <f t="shared" si="0"/>
        <v>268</v>
      </c>
      <c r="L45" s="14">
        <v>50</v>
      </c>
      <c r="M45" s="14">
        <v>4</v>
      </c>
      <c r="N45" s="14">
        <v>15</v>
      </c>
      <c r="O45" s="14">
        <v>194</v>
      </c>
      <c r="P45" s="14">
        <v>263</v>
      </c>
    </row>
    <row r="46" spans="1:16" s="11" customFormat="1" ht="12.95" customHeight="1" x14ac:dyDescent="0.3">
      <c r="A46" s="13" t="s">
        <v>36</v>
      </c>
      <c r="B46" s="9">
        <v>37</v>
      </c>
      <c r="C46" s="9">
        <v>18</v>
      </c>
      <c r="D46" s="9">
        <v>20</v>
      </c>
      <c r="E46" s="9">
        <v>511</v>
      </c>
      <c r="F46" s="14">
        <v>586</v>
      </c>
      <c r="G46" s="9">
        <v>35</v>
      </c>
      <c r="H46" s="9">
        <v>11</v>
      </c>
      <c r="I46" s="9">
        <v>11</v>
      </c>
      <c r="J46" s="9">
        <v>341</v>
      </c>
      <c r="K46" s="14">
        <f t="shared" si="0"/>
        <v>398</v>
      </c>
      <c r="L46" s="14">
        <v>23</v>
      </c>
      <c r="M46" s="14">
        <v>2</v>
      </c>
      <c r="N46" s="14">
        <v>22</v>
      </c>
      <c r="O46" s="14">
        <v>254</v>
      </c>
      <c r="P46" s="14">
        <v>301</v>
      </c>
    </row>
    <row r="47" spans="1:16" s="11" customFormat="1" ht="12.95" customHeight="1" x14ac:dyDescent="0.3">
      <c r="A47" s="15" t="s">
        <v>37</v>
      </c>
      <c r="B47" s="16">
        <v>48</v>
      </c>
      <c r="C47" s="16">
        <v>8</v>
      </c>
      <c r="D47" s="16">
        <v>23</v>
      </c>
      <c r="E47" s="16">
        <v>366</v>
      </c>
      <c r="F47" s="17">
        <v>445</v>
      </c>
      <c r="G47" s="16">
        <v>28</v>
      </c>
      <c r="H47" s="16">
        <v>3</v>
      </c>
      <c r="I47" s="16">
        <v>26</v>
      </c>
      <c r="J47" s="16">
        <v>215</v>
      </c>
      <c r="K47" s="17">
        <f t="shared" si="0"/>
        <v>272</v>
      </c>
      <c r="L47" s="17">
        <v>63</v>
      </c>
      <c r="M47" s="17">
        <v>5</v>
      </c>
      <c r="N47" s="17">
        <v>12</v>
      </c>
      <c r="O47" s="17">
        <v>191</v>
      </c>
      <c r="P47" s="17">
        <v>271</v>
      </c>
    </row>
    <row r="48" spans="1:16" ht="12.95" customHeight="1" x14ac:dyDescent="0.3">
      <c r="A48" s="25" t="s">
        <v>38</v>
      </c>
      <c r="B48" s="19">
        <v>260</v>
      </c>
      <c r="C48" s="19">
        <v>59</v>
      </c>
      <c r="D48" s="19">
        <v>163</v>
      </c>
      <c r="E48" s="19">
        <v>2379</v>
      </c>
      <c r="F48" s="20">
        <v>2861</v>
      </c>
      <c r="G48" s="19">
        <f>SUM(G41:G47)</f>
        <v>176</v>
      </c>
      <c r="H48" s="19">
        <f>SUM(H41:H47)</f>
        <v>41</v>
      </c>
      <c r="I48" s="19">
        <f>SUM(I41:I47)</f>
        <v>91</v>
      </c>
      <c r="J48" s="19">
        <f>SUM(J41:J47)</f>
        <v>1332</v>
      </c>
      <c r="K48" s="20">
        <f t="shared" si="0"/>
        <v>1640</v>
      </c>
      <c r="L48" s="20">
        <v>238</v>
      </c>
      <c r="M48" s="20">
        <v>27</v>
      </c>
      <c r="N48" s="20">
        <v>81</v>
      </c>
      <c r="O48" s="20">
        <v>1147</v>
      </c>
      <c r="P48" s="20">
        <v>1493</v>
      </c>
    </row>
    <row r="49" spans="1:16" s="11" customFormat="1" ht="12.95" customHeight="1" x14ac:dyDescent="0.3">
      <c r="A49" s="7" t="s">
        <v>39</v>
      </c>
      <c r="B49" s="8">
        <v>3</v>
      </c>
      <c r="C49" s="8">
        <v>0</v>
      </c>
      <c r="D49" s="8">
        <v>4</v>
      </c>
      <c r="E49" s="8">
        <v>40</v>
      </c>
      <c r="F49" s="10">
        <v>47</v>
      </c>
      <c r="G49" s="8">
        <v>2</v>
      </c>
      <c r="H49" s="8">
        <v>0</v>
      </c>
      <c r="I49" s="8">
        <v>3</v>
      </c>
      <c r="J49" s="8">
        <v>28</v>
      </c>
      <c r="K49" s="10">
        <f t="shared" si="0"/>
        <v>33</v>
      </c>
      <c r="L49" s="10">
        <v>0</v>
      </c>
      <c r="M49" s="10">
        <v>2</v>
      </c>
      <c r="N49" s="10">
        <v>5</v>
      </c>
      <c r="O49" s="10">
        <v>24</v>
      </c>
      <c r="P49" s="10">
        <v>31</v>
      </c>
    </row>
    <row r="50" spans="1:16" s="11" customFormat="1" ht="12.95" customHeight="1" x14ac:dyDescent="0.3">
      <c r="A50" s="13" t="s">
        <v>40</v>
      </c>
      <c r="B50" s="9">
        <v>8</v>
      </c>
      <c r="C50" s="9">
        <v>4</v>
      </c>
      <c r="D50" s="9">
        <v>4</v>
      </c>
      <c r="E50" s="9">
        <v>110</v>
      </c>
      <c r="F50" s="14">
        <v>126</v>
      </c>
      <c r="G50" s="9">
        <v>4</v>
      </c>
      <c r="H50" s="9">
        <v>1</v>
      </c>
      <c r="I50" s="9">
        <v>3</v>
      </c>
      <c r="J50" s="9">
        <v>59</v>
      </c>
      <c r="K50" s="14">
        <f t="shared" si="0"/>
        <v>67</v>
      </c>
      <c r="L50" s="14">
        <v>12</v>
      </c>
      <c r="M50" s="14">
        <v>2</v>
      </c>
      <c r="N50" s="14">
        <v>4</v>
      </c>
      <c r="O50" s="14">
        <v>36</v>
      </c>
      <c r="P50" s="14">
        <v>54</v>
      </c>
    </row>
    <row r="51" spans="1:16" s="11" customFormat="1" ht="12.95" customHeight="1" x14ac:dyDescent="0.3">
      <c r="A51" s="13" t="s">
        <v>41</v>
      </c>
      <c r="B51" s="9">
        <v>7</v>
      </c>
      <c r="C51" s="9">
        <v>3</v>
      </c>
      <c r="D51" s="9">
        <v>10</v>
      </c>
      <c r="E51" s="9">
        <v>62</v>
      </c>
      <c r="F51" s="14">
        <v>82</v>
      </c>
      <c r="G51" s="9">
        <v>4</v>
      </c>
      <c r="H51" s="9">
        <v>0</v>
      </c>
      <c r="I51" s="9">
        <v>3</v>
      </c>
      <c r="J51" s="9">
        <v>52</v>
      </c>
      <c r="K51" s="14">
        <f t="shared" si="0"/>
        <v>59</v>
      </c>
      <c r="L51" s="14">
        <v>13</v>
      </c>
      <c r="M51" s="14">
        <v>0</v>
      </c>
      <c r="N51" s="14">
        <v>3</v>
      </c>
      <c r="O51" s="14">
        <v>39</v>
      </c>
      <c r="P51" s="14">
        <v>55</v>
      </c>
    </row>
    <row r="52" spans="1:16" s="11" customFormat="1" ht="12.95" customHeight="1" x14ac:dyDescent="0.3">
      <c r="A52" s="15" t="s">
        <v>42</v>
      </c>
      <c r="B52" s="16">
        <v>16</v>
      </c>
      <c r="C52" s="16">
        <v>8</v>
      </c>
      <c r="D52" s="16">
        <v>21</v>
      </c>
      <c r="E52" s="16">
        <v>204</v>
      </c>
      <c r="F52" s="17">
        <v>249</v>
      </c>
      <c r="G52" s="16">
        <v>72</v>
      </c>
      <c r="H52" s="16">
        <v>1</v>
      </c>
      <c r="I52" s="16">
        <v>18</v>
      </c>
      <c r="J52" s="16">
        <v>189</v>
      </c>
      <c r="K52" s="17">
        <f t="shared" si="0"/>
        <v>280</v>
      </c>
      <c r="L52" s="17">
        <v>34</v>
      </c>
      <c r="M52" s="17">
        <v>1</v>
      </c>
      <c r="N52" s="17">
        <v>13</v>
      </c>
      <c r="O52" s="17">
        <v>75</v>
      </c>
      <c r="P52" s="17">
        <v>123</v>
      </c>
    </row>
    <row r="53" spans="1:16" s="11" customFormat="1" ht="12.95" customHeight="1" x14ac:dyDescent="0.3">
      <c r="A53" s="18" t="s">
        <v>43</v>
      </c>
      <c r="B53" s="19">
        <v>34</v>
      </c>
      <c r="C53" s="19">
        <v>15</v>
      </c>
      <c r="D53" s="19">
        <v>39</v>
      </c>
      <c r="E53" s="19">
        <v>416</v>
      </c>
      <c r="F53" s="20">
        <v>504</v>
      </c>
      <c r="G53" s="19">
        <f>SUM(G49:G52)</f>
        <v>82</v>
      </c>
      <c r="H53" s="19">
        <f>SUM(H49:H52)</f>
        <v>2</v>
      </c>
      <c r="I53" s="19">
        <f>SUM(I49:I52)</f>
        <v>27</v>
      </c>
      <c r="J53" s="19">
        <f>SUM(J49:J52)</f>
        <v>328</v>
      </c>
      <c r="K53" s="20">
        <f t="shared" si="0"/>
        <v>439</v>
      </c>
      <c r="L53" s="20">
        <v>59</v>
      </c>
      <c r="M53" s="20">
        <v>5</v>
      </c>
      <c r="N53" s="20">
        <v>25</v>
      </c>
      <c r="O53" s="20">
        <v>174</v>
      </c>
      <c r="P53" s="20">
        <v>263</v>
      </c>
    </row>
    <row r="54" spans="1:16" s="11" customFormat="1" ht="12.95" customHeight="1" x14ac:dyDescent="0.3">
      <c r="A54" s="7" t="s">
        <v>44</v>
      </c>
      <c r="B54" s="8">
        <v>44</v>
      </c>
      <c r="C54" s="8">
        <v>9</v>
      </c>
      <c r="D54" s="8">
        <v>32</v>
      </c>
      <c r="E54" s="8">
        <v>249</v>
      </c>
      <c r="F54" s="8">
        <v>334</v>
      </c>
      <c r="G54" s="8">
        <v>40</v>
      </c>
      <c r="H54" s="8">
        <v>5</v>
      </c>
      <c r="I54" s="8">
        <v>14</v>
      </c>
      <c r="J54" s="8">
        <v>161</v>
      </c>
      <c r="K54" s="8">
        <f t="shared" si="0"/>
        <v>220</v>
      </c>
      <c r="L54" s="8">
        <v>24</v>
      </c>
      <c r="M54" s="8">
        <v>9</v>
      </c>
      <c r="N54" s="8">
        <v>20</v>
      </c>
      <c r="O54" s="8">
        <v>137</v>
      </c>
      <c r="P54" s="8">
        <v>190</v>
      </c>
    </row>
    <row r="55" spans="1:16" s="11" customFormat="1" ht="12.95" customHeight="1" x14ac:dyDescent="0.3">
      <c r="A55" s="13" t="s">
        <v>45</v>
      </c>
      <c r="B55" s="9">
        <v>23</v>
      </c>
      <c r="C55" s="9">
        <v>7</v>
      </c>
      <c r="D55" s="9">
        <v>7</v>
      </c>
      <c r="E55" s="9">
        <v>92</v>
      </c>
      <c r="F55" s="9">
        <v>129</v>
      </c>
      <c r="G55" s="9">
        <v>14</v>
      </c>
      <c r="H55" s="9">
        <v>6</v>
      </c>
      <c r="I55" s="9">
        <v>4</v>
      </c>
      <c r="J55" s="9">
        <v>66</v>
      </c>
      <c r="K55" s="9">
        <f t="shared" si="0"/>
        <v>90</v>
      </c>
      <c r="L55" s="9">
        <v>31</v>
      </c>
      <c r="M55" s="9">
        <v>1</v>
      </c>
      <c r="N55" s="9">
        <v>9</v>
      </c>
      <c r="O55" s="9">
        <v>41</v>
      </c>
      <c r="P55" s="9">
        <v>82</v>
      </c>
    </row>
    <row r="56" spans="1:16" s="11" customFormat="1" ht="12.95" customHeight="1" x14ac:dyDescent="0.3">
      <c r="A56" s="13" t="s">
        <v>124</v>
      </c>
      <c r="B56" s="9">
        <v>50</v>
      </c>
      <c r="C56" s="9">
        <v>6</v>
      </c>
      <c r="D56" s="9">
        <v>13</v>
      </c>
      <c r="E56" s="9">
        <v>190</v>
      </c>
      <c r="F56" s="9">
        <v>259</v>
      </c>
      <c r="G56" s="9">
        <v>37</v>
      </c>
      <c r="H56" s="9">
        <v>7</v>
      </c>
      <c r="I56" s="9">
        <v>22</v>
      </c>
      <c r="J56" s="9">
        <v>141</v>
      </c>
      <c r="K56" s="9">
        <f t="shared" si="0"/>
        <v>207</v>
      </c>
      <c r="L56" s="9">
        <v>9</v>
      </c>
      <c r="M56" s="9">
        <v>2</v>
      </c>
      <c r="N56" s="9">
        <v>11</v>
      </c>
      <c r="O56" s="9">
        <v>53</v>
      </c>
      <c r="P56" s="9">
        <v>75</v>
      </c>
    </row>
    <row r="57" spans="1:16" s="11" customFormat="1" ht="12.95" customHeight="1" x14ac:dyDescent="0.3">
      <c r="A57" s="13" t="s">
        <v>46</v>
      </c>
      <c r="B57" s="9">
        <v>49</v>
      </c>
      <c r="C57" s="9">
        <v>8</v>
      </c>
      <c r="D57" s="9">
        <v>20</v>
      </c>
      <c r="E57" s="9">
        <v>276</v>
      </c>
      <c r="F57" s="9">
        <v>353</v>
      </c>
      <c r="G57" s="9">
        <v>32</v>
      </c>
      <c r="H57" s="9">
        <v>5</v>
      </c>
      <c r="I57" s="9">
        <v>10</v>
      </c>
      <c r="J57" s="9">
        <v>162</v>
      </c>
      <c r="K57" s="9">
        <f t="shared" si="0"/>
        <v>209</v>
      </c>
      <c r="L57" s="9">
        <v>31</v>
      </c>
      <c r="M57" s="9">
        <v>10</v>
      </c>
      <c r="N57" s="9">
        <v>11</v>
      </c>
      <c r="O57" s="9">
        <v>151</v>
      </c>
      <c r="P57" s="9">
        <v>203</v>
      </c>
    </row>
    <row r="58" spans="1:16" s="11" customFormat="1" ht="12.95" customHeight="1" x14ac:dyDescent="0.3">
      <c r="A58" s="13" t="s">
        <v>47</v>
      </c>
      <c r="B58" s="9">
        <v>18</v>
      </c>
      <c r="C58" s="9">
        <v>15</v>
      </c>
      <c r="D58" s="9">
        <v>39</v>
      </c>
      <c r="E58" s="9">
        <v>213</v>
      </c>
      <c r="F58" s="9">
        <v>285</v>
      </c>
      <c r="G58" s="9">
        <v>54</v>
      </c>
      <c r="H58" s="9">
        <v>6</v>
      </c>
      <c r="I58" s="9">
        <v>17</v>
      </c>
      <c r="J58" s="9">
        <v>149</v>
      </c>
      <c r="K58" s="9">
        <f t="shared" si="0"/>
        <v>226</v>
      </c>
      <c r="L58" s="9">
        <v>42</v>
      </c>
      <c r="M58" s="9">
        <v>7</v>
      </c>
      <c r="N58" s="9">
        <v>13</v>
      </c>
      <c r="O58" s="9">
        <v>110</v>
      </c>
      <c r="P58" s="9">
        <v>172</v>
      </c>
    </row>
    <row r="59" spans="1:16" s="11" customFormat="1" ht="12.95" customHeight="1" x14ac:dyDescent="0.3">
      <c r="A59" s="13" t="s">
        <v>48</v>
      </c>
      <c r="B59" s="9">
        <v>10</v>
      </c>
      <c r="C59" s="9">
        <v>5</v>
      </c>
      <c r="D59" s="9">
        <v>11</v>
      </c>
      <c r="E59" s="9">
        <v>389</v>
      </c>
      <c r="F59" s="9">
        <v>415</v>
      </c>
      <c r="G59" s="9">
        <v>10</v>
      </c>
      <c r="H59" s="9">
        <v>2</v>
      </c>
      <c r="I59" s="9">
        <v>7</v>
      </c>
      <c r="J59" s="9">
        <v>208</v>
      </c>
      <c r="K59" s="9">
        <f t="shared" si="0"/>
        <v>227</v>
      </c>
      <c r="L59" s="9">
        <v>13</v>
      </c>
      <c r="M59" s="9">
        <v>0</v>
      </c>
      <c r="N59" s="9">
        <v>5</v>
      </c>
      <c r="O59" s="9">
        <v>172</v>
      </c>
      <c r="P59" s="9">
        <v>190</v>
      </c>
    </row>
    <row r="60" spans="1:16" s="11" customFormat="1" ht="12.95" customHeight="1" x14ac:dyDescent="0.3">
      <c r="A60" s="13" t="s">
        <v>49</v>
      </c>
      <c r="B60" s="9">
        <v>21</v>
      </c>
      <c r="C60" s="9">
        <v>6</v>
      </c>
      <c r="D60" s="9">
        <v>9</v>
      </c>
      <c r="E60" s="9">
        <v>194</v>
      </c>
      <c r="F60" s="9">
        <v>230</v>
      </c>
      <c r="G60" s="9">
        <v>13</v>
      </c>
      <c r="H60" s="9">
        <v>1</v>
      </c>
      <c r="I60" s="9">
        <v>3</v>
      </c>
      <c r="J60" s="9">
        <v>124</v>
      </c>
      <c r="K60" s="9">
        <f t="shared" si="0"/>
        <v>141</v>
      </c>
      <c r="L60" s="9">
        <v>1</v>
      </c>
      <c r="M60" s="9">
        <v>2</v>
      </c>
      <c r="N60" s="9">
        <v>4</v>
      </c>
      <c r="O60" s="9">
        <v>67</v>
      </c>
      <c r="P60" s="9">
        <v>74</v>
      </c>
    </row>
    <row r="61" spans="1:16" s="11" customFormat="1" ht="12.95" customHeight="1" x14ac:dyDescent="0.3">
      <c r="A61" s="13" t="s">
        <v>50</v>
      </c>
      <c r="B61" s="9">
        <v>17</v>
      </c>
      <c r="C61" s="9">
        <v>16</v>
      </c>
      <c r="D61" s="9">
        <v>16</v>
      </c>
      <c r="E61" s="9">
        <v>233</v>
      </c>
      <c r="F61" s="9">
        <v>282</v>
      </c>
      <c r="G61" s="9">
        <v>16</v>
      </c>
      <c r="H61" s="9">
        <v>3</v>
      </c>
      <c r="I61" s="9">
        <v>13</v>
      </c>
      <c r="J61" s="9">
        <v>141</v>
      </c>
      <c r="K61" s="9">
        <f t="shared" si="0"/>
        <v>173</v>
      </c>
      <c r="L61" s="9">
        <v>13</v>
      </c>
      <c r="M61" s="9">
        <v>5</v>
      </c>
      <c r="N61" s="9">
        <v>11</v>
      </c>
      <c r="O61" s="9">
        <v>71</v>
      </c>
      <c r="P61" s="9">
        <v>100</v>
      </c>
    </row>
    <row r="62" spans="1:16" s="11" customFormat="1" ht="12.95" customHeight="1" x14ac:dyDescent="0.3">
      <c r="A62" s="15" t="s">
        <v>51</v>
      </c>
      <c r="B62" s="16">
        <v>32</v>
      </c>
      <c r="C62" s="16">
        <v>6</v>
      </c>
      <c r="D62" s="16">
        <v>5</v>
      </c>
      <c r="E62" s="16">
        <v>95</v>
      </c>
      <c r="F62" s="16">
        <v>138</v>
      </c>
      <c r="G62" s="16">
        <v>9</v>
      </c>
      <c r="H62" s="16">
        <v>1</v>
      </c>
      <c r="I62" s="16">
        <v>4</v>
      </c>
      <c r="J62" s="16">
        <v>59</v>
      </c>
      <c r="K62" s="16">
        <f t="shared" si="0"/>
        <v>73</v>
      </c>
      <c r="L62" s="16">
        <v>5</v>
      </c>
      <c r="M62" s="16">
        <v>3</v>
      </c>
      <c r="N62" s="16">
        <v>5</v>
      </c>
      <c r="O62" s="16">
        <v>39</v>
      </c>
      <c r="P62" s="16">
        <v>52</v>
      </c>
    </row>
    <row r="63" spans="1:16" s="11" customFormat="1" ht="12.95" customHeight="1" x14ac:dyDescent="0.3">
      <c r="A63" s="18" t="s">
        <v>52</v>
      </c>
      <c r="B63" s="19">
        <v>264</v>
      </c>
      <c r="C63" s="19">
        <v>78</v>
      </c>
      <c r="D63" s="19">
        <v>152</v>
      </c>
      <c r="E63" s="19">
        <v>1931</v>
      </c>
      <c r="F63" s="19">
        <v>2425</v>
      </c>
      <c r="G63" s="19">
        <f>SUM(G54:G62)</f>
        <v>225</v>
      </c>
      <c r="H63" s="19">
        <f>SUM(H54:H62)</f>
        <v>36</v>
      </c>
      <c r="I63" s="19">
        <f>SUM(I54:I62)</f>
        <v>94</v>
      </c>
      <c r="J63" s="19">
        <f>SUM(J54:J62)</f>
        <v>1211</v>
      </c>
      <c r="K63" s="19">
        <f t="shared" si="0"/>
        <v>1566</v>
      </c>
      <c r="L63" s="19">
        <v>169</v>
      </c>
      <c r="M63" s="19">
        <v>39</v>
      </c>
      <c r="N63" s="19">
        <v>89</v>
      </c>
      <c r="O63" s="19">
        <v>841</v>
      </c>
      <c r="P63" s="19">
        <v>1138</v>
      </c>
    </row>
    <row r="64" spans="1:16" s="11" customFormat="1" x14ac:dyDescent="0.3">
      <c r="A64" s="38" t="s">
        <v>154</v>
      </c>
      <c r="B64" s="19">
        <v>722</v>
      </c>
      <c r="C64" s="19">
        <v>187</v>
      </c>
      <c r="D64" s="19">
        <v>442</v>
      </c>
      <c r="E64" s="19">
        <v>5532</v>
      </c>
      <c r="F64" s="19">
        <v>6883</v>
      </c>
      <c r="G64" s="19">
        <f>+G63+G53+G48+G40</f>
        <v>549</v>
      </c>
      <c r="H64" s="19">
        <f>+H63+H53+H48+H40</f>
        <v>94</v>
      </c>
      <c r="I64" s="19">
        <f>+I63+I53+I48+I40</f>
        <v>259</v>
      </c>
      <c r="J64" s="19">
        <f>+J63+J53+J48+J40</f>
        <v>3436</v>
      </c>
      <c r="K64" s="19">
        <f t="shared" si="0"/>
        <v>4338</v>
      </c>
      <c r="L64" s="19">
        <v>538</v>
      </c>
      <c r="M64" s="19">
        <v>83</v>
      </c>
      <c r="N64" s="19">
        <v>229</v>
      </c>
      <c r="O64" s="19">
        <v>2623</v>
      </c>
      <c r="P64" s="19">
        <v>3473</v>
      </c>
    </row>
    <row r="65" spans="1:16" s="11" customFormat="1" ht="12.95" customHeight="1" x14ac:dyDescent="0.3">
      <c r="A65" s="7" t="s">
        <v>53</v>
      </c>
      <c r="B65" s="8">
        <v>10</v>
      </c>
      <c r="C65" s="8">
        <v>1</v>
      </c>
      <c r="D65" s="8">
        <v>7</v>
      </c>
      <c r="E65" s="8">
        <v>50</v>
      </c>
      <c r="F65" s="10">
        <v>68</v>
      </c>
      <c r="G65" s="8">
        <v>9</v>
      </c>
      <c r="H65" s="8">
        <v>2</v>
      </c>
      <c r="I65" s="8">
        <v>4</v>
      </c>
      <c r="J65" s="8">
        <v>28</v>
      </c>
      <c r="K65" s="10">
        <f t="shared" si="0"/>
        <v>43</v>
      </c>
      <c r="L65" s="10">
        <v>5</v>
      </c>
      <c r="M65" s="10">
        <v>1</v>
      </c>
      <c r="N65" s="10">
        <v>5</v>
      </c>
      <c r="O65" s="10">
        <v>18</v>
      </c>
      <c r="P65" s="10">
        <v>29</v>
      </c>
    </row>
    <row r="66" spans="1:16" s="11" customFormat="1" ht="12.95" customHeight="1" x14ac:dyDescent="0.3">
      <c r="A66" s="13" t="s">
        <v>54</v>
      </c>
      <c r="B66" s="9">
        <v>463</v>
      </c>
      <c r="C66" s="9">
        <v>7</v>
      </c>
      <c r="D66" s="9">
        <v>69</v>
      </c>
      <c r="E66" s="9">
        <v>283</v>
      </c>
      <c r="F66" s="14">
        <v>822</v>
      </c>
      <c r="G66" s="9">
        <v>109</v>
      </c>
      <c r="H66" s="9">
        <v>3</v>
      </c>
      <c r="I66" s="9">
        <v>42</v>
      </c>
      <c r="J66" s="9">
        <v>141</v>
      </c>
      <c r="K66" s="14">
        <f t="shared" si="0"/>
        <v>295</v>
      </c>
      <c r="L66" s="14">
        <v>78</v>
      </c>
      <c r="M66" s="14">
        <v>13</v>
      </c>
      <c r="N66" s="14">
        <v>31</v>
      </c>
      <c r="O66" s="14">
        <v>112</v>
      </c>
      <c r="P66" s="14">
        <v>234</v>
      </c>
    </row>
    <row r="67" spans="1:16" s="11" customFormat="1" ht="12.95" customHeight="1" x14ac:dyDescent="0.3">
      <c r="A67" s="13" t="s">
        <v>55</v>
      </c>
      <c r="B67" s="9">
        <v>8</v>
      </c>
      <c r="C67" s="9">
        <v>0</v>
      </c>
      <c r="D67" s="9">
        <v>8</v>
      </c>
      <c r="E67" s="9">
        <v>33</v>
      </c>
      <c r="F67" s="14">
        <v>49</v>
      </c>
      <c r="G67" s="9">
        <v>7</v>
      </c>
      <c r="H67" s="9">
        <v>2</v>
      </c>
      <c r="I67" s="9">
        <v>0</v>
      </c>
      <c r="J67" s="9">
        <v>33</v>
      </c>
      <c r="K67" s="14">
        <f t="shared" si="0"/>
        <v>42</v>
      </c>
      <c r="L67" s="14">
        <v>5</v>
      </c>
      <c r="M67" s="14">
        <v>1</v>
      </c>
      <c r="N67" s="14">
        <v>2</v>
      </c>
      <c r="O67" s="14">
        <v>12</v>
      </c>
      <c r="P67" s="14">
        <v>20</v>
      </c>
    </row>
    <row r="68" spans="1:16" s="11" customFormat="1" ht="12.95" customHeight="1" x14ac:dyDescent="0.3">
      <c r="A68" s="13" t="s">
        <v>56</v>
      </c>
      <c r="B68" s="9">
        <v>7</v>
      </c>
      <c r="C68" s="9">
        <v>2</v>
      </c>
      <c r="D68" s="9">
        <v>6</v>
      </c>
      <c r="E68" s="9">
        <v>111</v>
      </c>
      <c r="F68" s="14">
        <v>126</v>
      </c>
      <c r="G68" s="9">
        <v>9</v>
      </c>
      <c r="H68" s="9">
        <v>0</v>
      </c>
      <c r="I68" s="9">
        <v>14</v>
      </c>
      <c r="J68" s="9">
        <v>62</v>
      </c>
      <c r="K68" s="14">
        <f t="shared" si="0"/>
        <v>85</v>
      </c>
      <c r="L68" s="14">
        <v>6</v>
      </c>
      <c r="M68" s="14">
        <v>0</v>
      </c>
      <c r="N68" s="14">
        <v>2</v>
      </c>
      <c r="O68" s="14">
        <v>66</v>
      </c>
      <c r="P68" s="14">
        <v>74</v>
      </c>
    </row>
    <row r="69" spans="1:16" s="11" customFormat="1" ht="12.95" customHeight="1" x14ac:dyDescent="0.3">
      <c r="A69" s="13" t="s">
        <v>57</v>
      </c>
      <c r="B69" s="9">
        <v>45</v>
      </c>
      <c r="C69" s="9">
        <v>1</v>
      </c>
      <c r="D69" s="9">
        <v>9</v>
      </c>
      <c r="E69" s="9">
        <v>73</v>
      </c>
      <c r="F69" s="14">
        <v>128</v>
      </c>
      <c r="G69" s="9">
        <v>36</v>
      </c>
      <c r="H69" s="9">
        <v>2</v>
      </c>
      <c r="I69" s="9">
        <v>7</v>
      </c>
      <c r="J69" s="9">
        <v>54</v>
      </c>
      <c r="K69" s="14">
        <f t="shared" si="0"/>
        <v>99</v>
      </c>
      <c r="L69" s="14">
        <v>22</v>
      </c>
      <c r="M69" s="14">
        <v>1</v>
      </c>
      <c r="N69" s="14">
        <v>2</v>
      </c>
      <c r="O69" s="14">
        <v>40</v>
      </c>
      <c r="P69" s="14">
        <v>65</v>
      </c>
    </row>
    <row r="70" spans="1:16" s="11" customFormat="1" ht="12.95" customHeight="1" x14ac:dyDescent="0.3">
      <c r="A70" s="13" t="s">
        <v>125</v>
      </c>
      <c r="B70" s="9">
        <v>6</v>
      </c>
      <c r="C70" s="9">
        <v>0</v>
      </c>
      <c r="D70" s="9">
        <v>1</v>
      </c>
      <c r="E70" s="9">
        <v>53</v>
      </c>
      <c r="F70" s="14">
        <v>60</v>
      </c>
      <c r="G70" s="9">
        <v>11</v>
      </c>
      <c r="H70" s="9">
        <v>0</v>
      </c>
      <c r="I70" s="9">
        <v>0</v>
      </c>
      <c r="J70" s="9">
        <v>31</v>
      </c>
      <c r="K70" s="14">
        <f t="shared" si="0"/>
        <v>42</v>
      </c>
      <c r="L70" s="14">
        <v>3</v>
      </c>
      <c r="M70" s="14">
        <v>0</v>
      </c>
      <c r="N70" s="14">
        <v>1</v>
      </c>
      <c r="O70" s="14">
        <v>32</v>
      </c>
      <c r="P70" s="14">
        <v>36</v>
      </c>
    </row>
    <row r="71" spans="1:16" s="11" customFormat="1" ht="12.95" customHeight="1" x14ac:dyDescent="0.3">
      <c r="A71" s="13" t="s">
        <v>58</v>
      </c>
      <c r="B71" s="9">
        <v>20</v>
      </c>
      <c r="C71" s="9">
        <v>2</v>
      </c>
      <c r="D71" s="9">
        <v>6</v>
      </c>
      <c r="E71" s="9">
        <v>95</v>
      </c>
      <c r="F71" s="14">
        <v>123</v>
      </c>
      <c r="G71" s="9">
        <v>25</v>
      </c>
      <c r="H71" s="9">
        <v>2</v>
      </c>
      <c r="I71" s="9">
        <v>6</v>
      </c>
      <c r="J71" s="9">
        <v>67</v>
      </c>
      <c r="K71" s="14">
        <f t="shared" si="0"/>
        <v>100</v>
      </c>
      <c r="L71" s="14">
        <v>11</v>
      </c>
      <c r="M71" s="14">
        <v>1</v>
      </c>
      <c r="N71" s="14">
        <v>8</v>
      </c>
      <c r="O71" s="14">
        <v>63</v>
      </c>
      <c r="P71" s="14">
        <v>83</v>
      </c>
    </row>
    <row r="72" spans="1:16" s="11" customFormat="1" ht="12.95" customHeight="1" x14ac:dyDescent="0.3">
      <c r="A72" s="13" t="s">
        <v>59</v>
      </c>
      <c r="B72" s="9">
        <v>19</v>
      </c>
      <c r="C72" s="9">
        <v>3</v>
      </c>
      <c r="D72" s="9">
        <v>10</v>
      </c>
      <c r="E72" s="9">
        <v>54</v>
      </c>
      <c r="F72" s="14">
        <v>86</v>
      </c>
      <c r="G72" s="9">
        <v>10</v>
      </c>
      <c r="H72" s="9">
        <v>2</v>
      </c>
      <c r="I72" s="9">
        <v>6</v>
      </c>
      <c r="J72" s="9">
        <v>45</v>
      </c>
      <c r="K72" s="14">
        <f t="shared" si="0"/>
        <v>63</v>
      </c>
      <c r="L72" s="14">
        <v>5</v>
      </c>
      <c r="M72" s="14">
        <v>2</v>
      </c>
      <c r="N72" s="14">
        <v>8</v>
      </c>
      <c r="O72" s="14">
        <v>21</v>
      </c>
      <c r="P72" s="14">
        <v>36</v>
      </c>
    </row>
    <row r="73" spans="1:16" s="11" customFormat="1" ht="12.95" customHeight="1" x14ac:dyDescent="0.3">
      <c r="A73" s="13" t="s">
        <v>60</v>
      </c>
      <c r="B73" s="9">
        <v>10</v>
      </c>
      <c r="C73" s="9">
        <v>7</v>
      </c>
      <c r="D73" s="9">
        <v>19</v>
      </c>
      <c r="E73" s="9">
        <v>62</v>
      </c>
      <c r="F73" s="14">
        <v>98</v>
      </c>
      <c r="G73" s="9">
        <v>12</v>
      </c>
      <c r="H73" s="9">
        <v>2</v>
      </c>
      <c r="I73" s="9">
        <v>9</v>
      </c>
      <c r="J73" s="9">
        <v>61</v>
      </c>
      <c r="K73" s="14">
        <f t="shared" si="0"/>
        <v>84</v>
      </c>
      <c r="L73" s="14">
        <v>10</v>
      </c>
      <c r="M73" s="14">
        <v>0</v>
      </c>
      <c r="N73" s="14">
        <v>6</v>
      </c>
      <c r="O73" s="14">
        <v>54</v>
      </c>
      <c r="P73" s="14">
        <v>70</v>
      </c>
    </row>
    <row r="74" spans="1:16" s="11" customFormat="1" ht="12.95" customHeight="1" x14ac:dyDescent="0.3">
      <c r="A74" s="15" t="s">
        <v>61</v>
      </c>
      <c r="B74" s="16">
        <v>16</v>
      </c>
      <c r="C74" s="16">
        <v>3</v>
      </c>
      <c r="D74" s="16">
        <v>8</v>
      </c>
      <c r="E74" s="16">
        <v>47</v>
      </c>
      <c r="F74" s="17">
        <v>74</v>
      </c>
      <c r="G74" s="16">
        <v>5</v>
      </c>
      <c r="H74" s="16">
        <v>1</v>
      </c>
      <c r="I74" s="16">
        <v>1</v>
      </c>
      <c r="J74" s="16">
        <v>30</v>
      </c>
      <c r="K74" s="17">
        <f t="shared" ref="K74:K137" si="1">SUM(G74:J74)</f>
        <v>37</v>
      </c>
      <c r="L74" s="17">
        <v>12</v>
      </c>
      <c r="M74" s="17">
        <v>2</v>
      </c>
      <c r="N74" s="17">
        <v>2</v>
      </c>
      <c r="O74" s="17">
        <v>21</v>
      </c>
      <c r="P74" s="17">
        <v>37</v>
      </c>
    </row>
    <row r="75" spans="1:16" s="11" customFormat="1" ht="12.95" customHeight="1" x14ac:dyDescent="0.3">
      <c r="A75" s="18" t="s">
        <v>62</v>
      </c>
      <c r="B75" s="19">
        <v>604</v>
      </c>
      <c r="C75" s="19">
        <v>26</v>
      </c>
      <c r="D75" s="19">
        <v>143</v>
      </c>
      <c r="E75" s="19">
        <v>861</v>
      </c>
      <c r="F75" s="20">
        <v>1634</v>
      </c>
      <c r="G75" s="19">
        <f>SUM(G65:G74)</f>
        <v>233</v>
      </c>
      <c r="H75" s="19">
        <f>SUM(H65:H74)</f>
        <v>16</v>
      </c>
      <c r="I75" s="19">
        <f>SUM(I65:I74)</f>
        <v>89</v>
      </c>
      <c r="J75" s="19">
        <f>SUM(J65:J74)</f>
        <v>552</v>
      </c>
      <c r="K75" s="20">
        <f t="shared" si="1"/>
        <v>890</v>
      </c>
      <c r="L75" s="20">
        <v>157</v>
      </c>
      <c r="M75" s="20">
        <v>21</v>
      </c>
      <c r="N75" s="20">
        <v>67</v>
      </c>
      <c r="O75" s="20">
        <v>439</v>
      </c>
      <c r="P75" s="20">
        <v>684</v>
      </c>
    </row>
    <row r="76" spans="1:16" s="11" customFormat="1" ht="12.95" customHeight="1" x14ac:dyDescent="0.3">
      <c r="A76" s="7" t="s">
        <v>63</v>
      </c>
      <c r="B76" s="8">
        <v>32</v>
      </c>
      <c r="C76" s="8">
        <v>4</v>
      </c>
      <c r="D76" s="8">
        <v>12</v>
      </c>
      <c r="E76" s="8">
        <v>339</v>
      </c>
      <c r="F76" s="10">
        <v>387</v>
      </c>
      <c r="G76" s="8">
        <v>9</v>
      </c>
      <c r="H76" s="8">
        <v>4</v>
      </c>
      <c r="I76" s="8">
        <v>3</v>
      </c>
      <c r="J76" s="8">
        <v>188</v>
      </c>
      <c r="K76" s="10">
        <f t="shared" si="1"/>
        <v>204</v>
      </c>
      <c r="L76" s="10">
        <v>9</v>
      </c>
      <c r="M76" s="10">
        <v>3</v>
      </c>
      <c r="N76" s="10">
        <v>5</v>
      </c>
      <c r="O76" s="10">
        <v>156</v>
      </c>
      <c r="P76" s="10">
        <v>173</v>
      </c>
    </row>
    <row r="77" spans="1:16" s="11" customFormat="1" ht="12.95" customHeight="1" x14ac:dyDescent="0.3">
      <c r="A77" s="15" t="s">
        <v>64</v>
      </c>
      <c r="B77" s="16">
        <v>25</v>
      </c>
      <c r="C77" s="16">
        <v>2</v>
      </c>
      <c r="D77" s="16">
        <v>30</v>
      </c>
      <c r="E77" s="16">
        <v>84</v>
      </c>
      <c r="F77" s="17">
        <v>141</v>
      </c>
      <c r="G77" s="16">
        <v>4</v>
      </c>
      <c r="H77" s="16">
        <v>2</v>
      </c>
      <c r="I77" s="16">
        <v>1</v>
      </c>
      <c r="J77" s="16">
        <v>46</v>
      </c>
      <c r="K77" s="17">
        <f t="shared" si="1"/>
        <v>53</v>
      </c>
      <c r="L77" s="17">
        <v>3</v>
      </c>
      <c r="M77" s="17">
        <v>0</v>
      </c>
      <c r="N77" s="17">
        <v>2</v>
      </c>
      <c r="O77" s="17">
        <v>47</v>
      </c>
      <c r="P77" s="17">
        <v>52</v>
      </c>
    </row>
    <row r="78" spans="1:16" s="11" customFormat="1" ht="12.95" customHeight="1" x14ac:dyDescent="0.3">
      <c r="A78" s="18" t="s">
        <v>65</v>
      </c>
      <c r="B78" s="19">
        <v>57</v>
      </c>
      <c r="C78" s="19">
        <v>6</v>
      </c>
      <c r="D78" s="19">
        <v>42</v>
      </c>
      <c r="E78" s="19">
        <v>423</v>
      </c>
      <c r="F78" s="20">
        <v>528</v>
      </c>
      <c r="G78" s="19">
        <f>SUM(G76:G77)</f>
        <v>13</v>
      </c>
      <c r="H78" s="19">
        <f>SUM(H76:H77)</f>
        <v>6</v>
      </c>
      <c r="I78" s="19">
        <f>SUM(I76:I77)</f>
        <v>4</v>
      </c>
      <c r="J78" s="19">
        <f>SUM(J76:J77)</f>
        <v>234</v>
      </c>
      <c r="K78" s="20">
        <f t="shared" si="1"/>
        <v>257</v>
      </c>
      <c r="L78" s="20">
        <v>12</v>
      </c>
      <c r="M78" s="20">
        <v>3</v>
      </c>
      <c r="N78" s="20">
        <v>7</v>
      </c>
      <c r="O78" s="20">
        <v>203</v>
      </c>
      <c r="P78" s="20">
        <v>225</v>
      </c>
    </row>
    <row r="79" spans="1:16" s="11" customFormat="1" ht="12.95" customHeight="1" x14ac:dyDescent="0.3">
      <c r="A79" s="7" t="s">
        <v>66</v>
      </c>
      <c r="B79" s="8">
        <v>6</v>
      </c>
      <c r="C79" s="8">
        <v>1</v>
      </c>
      <c r="D79" s="8">
        <v>4</v>
      </c>
      <c r="E79" s="8">
        <v>113</v>
      </c>
      <c r="F79" s="8">
        <v>124</v>
      </c>
      <c r="G79" s="8">
        <v>9</v>
      </c>
      <c r="H79" s="8">
        <v>3</v>
      </c>
      <c r="I79" s="8">
        <v>3</v>
      </c>
      <c r="J79" s="8">
        <v>52</v>
      </c>
      <c r="K79" s="8">
        <f t="shared" si="1"/>
        <v>67</v>
      </c>
      <c r="L79" s="8">
        <v>5</v>
      </c>
      <c r="M79" s="8">
        <v>1</v>
      </c>
      <c r="N79" s="8">
        <v>6</v>
      </c>
      <c r="O79" s="8">
        <v>24</v>
      </c>
      <c r="P79" s="8">
        <v>36</v>
      </c>
    </row>
    <row r="80" spans="1:16" s="11" customFormat="1" ht="12.95" customHeight="1" x14ac:dyDescent="0.3">
      <c r="A80" s="13" t="s">
        <v>67</v>
      </c>
      <c r="B80" s="9">
        <v>17</v>
      </c>
      <c r="C80" s="9">
        <v>2</v>
      </c>
      <c r="D80" s="9">
        <v>4</v>
      </c>
      <c r="E80" s="9">
        <v>57</v>
      </c>
      <c r="F80" s="9">
        <v>80</v>
      </c>
      <c r="G80" s="9">
        <v>6</v>
      </c>
      <c r="H80" s="9">
        <v>0</v>
      </c>
      <c r="I80" s="9">
        <v>3</v>
      </c>
      <c r="J80" s="9">
        <v>27</v>
      </c>
      <c r="K80" s="9">
        <f t="shared" si="1"/>
        <v>36</v>
      </c>
      <c r="L80" s="9">
        <v>16</v>
      </c>
      <c r="M80" s="9">
        <v>1</v>
      </c>
      <c r="N80" s="9">
        <v>5</v>
      </c>
      <c r="O80" s="9">
        <v>20</v>
      </c>
      <c r="P80" s="9">
        <v>42</v>
      </c>
    </row>
    <row r="81" spans="1:16" s="11" customFormat="1" ht="12.95" customHeight="1" x14ac:dyDescent="0.3">
      <c r="A81" s="13" t="s">
        <v>126</v>
      </c>
      <c r="B81" s="9">
        <v>3</v>
      </c>
      <c r="C81" s="9">
        <v>1</v>
      </c>
      <c r="D81" s="9">
        <v>6</v>
      </c>
      <c r="E81" s="9">
        <v>41</v>
      </c>
      <c r="F81" s="9">
        <v>51</v>
      </c>
      <c r="G81" s="9">
        <v>6</v>
      </c>
      <c r="H81" s="9">
        <v>0</v>
      </c>
      <c r="I81" s="9">
        <v>1</v>
      </c>
      <c r="J81" s="9">
        <v>19</v>
      </c>
      <c r="K81" s="9">
        <f t="shared" si="1"/>
        <v>26</v>
      </c>
      <c r="L81" s="9">
        <v>3</v>
      </c>
      <c r="M81" s="9">
        <v>1</v>
      </c>
      <c r="N81" s="9">
        <v>3</v>
      </c>
      <c r="O81" s="9">
        <v>14</v>
      </c>
      <c r="P81" s="9">
        <v>21</v>
      </c>
    </row>
    <row r="82" spans="1:16" s="11" customFormat="1" ht="12.95" customHeight="1" x14ac:dyDescent="0.3">
      <c r="A82" s="13" t="s">
        <v>68</v>
      </c>
      <c r="B82" s="9">
        <v>7</v>
      </c>
      <c r="C82" s="9">
        <v>2</v>
      </c>
      <c r="D82" s="9">
        <v>18</v>
      </c>
      <c r="E82" s="9">
        <v>125</v>
      </c>
      <c r="F82" s="9">
        <v>152</v>
      </c>
      <c r="G82" s="9">
        <v>8</v>
      </c>
      <c r="H82" s="9">
        <v>0</v>
      </c>
      <c r="I82" s="9">
        <v>6</v>
      </c>
      <c r="J82" s="9">
        <v>56</v>
      </c>
      <c r="K82" s="9">
        <f t="shared" si="1"/>
        <v>70</v>
      </c>
      <c r="L82" s="9">
        <v>7</v>
      </c>
      <c r="M82" s="9">
        <v>1</v>
      </c>
      <c r="N82" s="9">
        <v>1</v>
      </c>
      <c r="O82" s="9">
        <v>38</v>
      </c>
      <c r="P82" s="9">
        <v>47</v>
      </c>
    </row>
    <row r="83" spans="1:16" s="11" customFormat="1" ht="12.95" customHeight="1" x14ac:dyDescent="0.3">
      <c r="A83" s="15" t="s">
        <v>127</v>
      </c>
      <c r="B83" s="16">
        <v>12</v>
      </c>
      <c r="C83" s="16">
        <v>5</v>
      </c>
      <c r="D83" s="16">
        <v>5</v>
      </c>
      <c r="E83" s="16">
        <v>120</v>
      </c>
      <c r="F83" s="16">
        <v>142</v>
      </c>
      <c r="G83" s="16">
        <v>11</v>
      </c>
      <c r="H83" s="16">
        <v>0</v>
      </c>
      <c r="I83" s="16">
        <v>3</v>
      </c>
      <c r="J83" s="16">
        <v>56</v>
      </c>
      <c r="K83" s="16">
        <f t="shared" si="1"/>
        <v>70</v>
      </c>
      <c r="L83" s="16">
        <v>2</v>
      </c>
      <c r="M83" s="16">
        <v>1</v>
      </c>
      <c r="N83" s="16">
        <v>1</v>
      </c>
      <c r="O83" s="16">
        <v>35</v>
      </c>
      <c r="P83" s="16">
        <v>39</v>
      </c>
    </row>
    <row r="84" spans="1:16" s="11" customFormat="1" ht="12.95" customHeight="1" x14ac:dyDescent="0.3">
      <c r="A84" s="18" t="s">
        <v>69</v>
      </c>
      <c r="B84" s="19">
        <v>45</v>
      </c>
      <c r="C84" s="19">
        <v>11</v>
      </c>
      <c r="D84" s="19">
        <v>37</v>
      </c>
      <c r="E84" s="19">
        <v>456</v>
      </c>
      <c r="F84" s="19">
        <v>549</v>
      </c>
      <c r="G84" s="19">
        <f>SUM(G79:G83)</f>
        <v>40</v>
      </c>
      <c r="H84" s="19">
        <f>SUM(H79:H83)</f>
        <v>3</v>
      </c>
      <c r="I84" s="19">
        <f>SUM(I79:I83)</f>
        <v>16</v>
      </c>
      <c r="J84" s="19">
        <f>SUM(J79:J83)</f>
        <v>210</v>
      </c>
      <c r="K84" s="19">
        <f t="shared" si="1"/>
        <v>269</v>
      </c>
      <c r="L84" s="19">
        <v>33</v>
      </c>
      <c r="M84" s="19">
        <v>5</v>
      </c>
      <c r="N84" s="19">
        <v>16</v>
      </c>
      <c r="O84" s="19">
        <v>131</v>
      </c>
      <c r="P84" s="19">
        <v>185</v>
      </c>
    </row>
    <row r="85" spans="1:16" s="11" customFormat="1" ht="12.95" customHeight="1" x14ac:dyDescent="0.3">
      <c r="A85" s="7" t="s">
        <v>70</v>
      </c>
      <c r="B85" s="8">
        <v>13</v>
      </c>
      <c r="C85" s="8">
        <v>1</v>
      </c>
      <c r="D85" s="8">
        <v>8</v>
      </c>
      <c r="E85" s="8">
        <v>251</v>
      </c>
      <c r="F85" s="10">
        <v>273</v>
      </c>
      <c r="G85" s="8">
        <v>14</v>
      </c>
      <c r="H85" s="8">
        <v>0</v>
      </c>
      <c r="I85" s="8">
        <v>1</v>
      </c>
      <c r="J85" s="8">
        <v>115</v>
      </c>
      <c r="K85" s="10">
        <f t="shared" si="1"/>
        <v>130</v>
      </c>
      <c r="L85" s="10">
        <v>10</v>
      </c>
      <c r="M85" s="10">
        <v>1</v>
      </c>
      <c r="N85" s="10">
        <v>1</v>
      </c>
      <c r="O85" s="10">
        <v>109</v>
      </c>
      <c r="P85" s="10">
        <v>121</v>
      </c>
    </row>
    <row r="86" spans="1:16" s="11" customFormat="1" ht="12.95" customHeight="1" x14ac:dyDescent="0.3">
      <c r="A86" s="13" t="s">
        <v>71</v>
      </c>
      <c r="B86" s="9">
        <v>22</v>
      </c>
      <c r="C86" s="9">
        <v>3</v>
      </c>
      <c r="D86" s="9">
        <v>6</v>
      </c>
      <c r="E86" s="9">
        <v>170</v>
      </c>
      <c r="F86" s="14">
        <v>201</v>
      </c>
      <c r="G86" s="9">
        <v>10</v>
      </c>
      <c r="H86" s="9">
        <v>2</v>
      </c>
      <c r="I86" s="9">
        <v>7</v>
      </c>
      <c r="J86" s="9">
        <v>104</v>
      </c>
      <c r="K86" s="14">
        <f t="shared" si="1"/>
        <v>123</v>
      </c>
      <c r="L86" s="14">
        <v>22</v>
      </c>
      <c r="M86" s="14">
        <v>1</v>
      </c>
      <c r="N86" s="14">
        <v>6</v>
      </c>
      <c r="O86" s="14">
        <v>69</v>
      </c>
      <c r="P86" s="14">
        <v>98</v>
      </c>
    </row>
    <row r="87" spans="1:16" s="11" customFormat="1" ht="12.95" customHeight="1" x14ac:dyDescent="0.3">
      <c r="A87" s="13" t="s">
        <v>72</v>
      </c>
      <c r="B87" s="9">
        <v>7</v>
      </c>
      <c r="C87" s="9">
        <v>1</v>
      </c>
      <c r="D87" s="9">
        <v>1</v>
      </c>
      <c r="E87" s="9">
        <v>13</v>
      </c>
      <c r="F87" s="14">
        <v>22</v>
      </c>
      <c r="G87" s="9">
        <v>0</v>
      </c>
      <c r="H87" s="9">
        <v>0</v>
      </c>
      <c r="I87" s="9">
        <v>1</v>
      </c>
      <c r="J87" s="9">
        <v>5</v>
      </c>
      <c r="K87" s="14">
        <f t="shared" si="1"/>
        <v>6</v>
      </c>
      <c r="L87" s="14">
        <v>2</v>
      </c>
      <c r="M87" s="14">
        <v>0</v>
      </c>
      <c r="N87" s="14">
        <v>0</v>
      </c>
      <c r="O87" s="14">
        <v>8</v>
      </c>
      <c r="P87" s="14">
        <v>10</v>
      </c>
    </row>
    <row r="88" spans="1:16" s="11" customFormat="1" ht="12.95" customHeight="1" x14ac:dyDescent="0.3">
      <c r="A88" s="13" t="s">
        <v>73</v>
      </c>
      <c r="B88" s="9">
        <v>163</v>
      </c>
      <c r="C88" s="9">
        <v>82</v>
      </c>
      <c r="D88" s="9">
        <v>136</v>
      </c>
      <c r="E88" s="9">
        <v>706</v>
      </c>
      <c r="F88" s="14">
        <v>1087</v>
      </c>
      <c r="G88" s="9">
        <v>116</v>
      </c>
      <c r="H88" s="9">
        <v>41</v>
      </c>
      <c r="I88" s="9">
        <v>52</v>
      </c>
      <c r="J88" s="9">
        <v>475</v>
      </c>
      <c r="K88" s="14">
        <f t="shared" si="1"/>
        <v>684</v>
      </c>
      <c r="L88" s="14">
        <v>130</v>
      </c>
      <c r="M88" s="14">
        <v>32</v>
      </c>
      <c r="N88" s="14">
        <v>91</v>
      </c>
      <c r="O88" s="14">
        <v>447</v>
      </c>
      <c r="P88" s="14">
        <v>700</v>
      </c>
    </row>
    <row r="89" spans="1:16" s="11" customFormat="1" ht="12.95" customHeight="1" x14ac:dyDescent="0.3">
      <c r="A89" s="15" t="s">
        <v>74</v>
      </c>
      <c r="B89" s="16">
        <v>11</v>
      </c>
      <c r="C89" s="16">
        <v>1</v>
      </c>
      <c r="D89" s="16">
        <v>6</v>
      </c>
      <c r="E89" s="16">
        <v>39</v>
      </c>
      <c r="F89" s="17">
        <v>57</v>
      </c>
      <c r="G89" s="16">
        <v>4</v>
      </c>
      <c r="H89" s="16">
        <v>0</v>
      </c>
      <c r="I89" s="16">
        <v>3</v>
      </c>
      <c r="J89" s="16">
        <v>40</v>
      </c>
      <c r="K89" s="17">
        <f t="shared" si="1"/>
        <v>47</v>
      </c>
      <c r="L89" s="17">
        <v>12</v>
      </c>
      <c r="M89" s="17">
        <v>1</v>
      </c>
      <c r="N89" s="17">
        <v>3</v>
      </c>
      <c r="O89" s="17">
        <v>20</v>
      </c>
      <c r="P89" s="17">
        <v>36</v>
      </c>
    </row>
    <row r="90" spans="1:16" s="11" customFormat="1" ht="12.95" customHeight="1" x14ac:dyDescent="0.3">
      <c r="A90" s="18" t="s">
        <v>75</v>
      </c>
      <c r="B90" s="19">
        <v>216</v>
      </c>
      <c r="C90" s="19">
        <v>88</v>
      </c>
      <c r="D90" s="19">
        <v>157</v>
      </c>
      <c r="E90" s="19">
        <v>1179</v>
      </c>
      <c r="F90" s="20">
        <v>1640</v>
      </c>
      <c r="G90" s="19">
        <f>SUM(G85:G89)</f>
        <v>144</v>
      </c>
      <c r="H90" s="19">
        <f>SUM(H85:H89)</f>
        <v>43</v>
      </c>
      <c r="I90" s="19">
        <f>SUM(I85:I89)</f>
        <v>64</v>
      </c>
      <c r="J90" s="19">
        <f>SUM(J85:J89)</f>
        <v>739</v>
      </c>
      <c r="K90" s="20">
        <f t="shared" si="1"/>
        <v>990</v>
      </c>
      <c r="L90" s="20">
        <v>176</v>
      </c>
      <c r="M90" s="20">
        <v>35</v>
      </c>
      <c r="N90" s="20">
        <v>101</v>
      </c>
      <c r="O90" s="20">
        <v>653</v>
      </c>
      <c r="P90" s="20">
        <v>965</v>
      </c>
    </row>
    <row r="91" spans="1:16" s="11" customFormat="1" x14ac:dyDescent="0.3">
      <c r="A91" s="38" t="s">
        <v>155</v>
      </c>
      <c r="B91" s="19">
        <v>922</v>
      </c>
      <c r="C91" s="19">
        <v>131</v>
      </c>
      <c r="D91" s="19">
        <v>379</v>
      </c>
      <c r="E91" s="19">
        <v>2919</v>
      </c>
      <c r="F91" s="20">
        <v>4351</v>
      </c>
      <c r="G91" s="19">
        <f>+G75+G78+G84+G90</f>
        <v>430</v>
      </c>
      <c r="H91" s="19">
        <f>+H75+H78+H84+H90</f>
        <v>68</v>
      </c>
      <c r="I91" s="19">
        <f>+I75+I78+I84+I90</f>
        <v>173</v>
      </c>
      <c r="J91" s="19">
        <f>+J75+J78+J84+J90</f>
        <v>1735</v>
      </c>
      <c r="K91" s="20">
        <f t="shared" si="1"/>
        <v>2406</v>
      </c>
      <c r="L91" s="20">
        <v>378</v>
      </c>
      <c r="M91" s="20">
        <v>64</v>
      </c>
      <c r="N91" s="20">
        <v>191</v>
      </c>
      <c r="O91" s="20">
        <v>1426</v>
      </c>
      <c r="P91" s="20">
        <v>2059</v>
      </c>
    </row>
    <row r="92" spans="1:16" s="11" customFormat="1" ht="12.95" customHeight="1" x14ac:dyDescent="0.3">
      <c r="A92" s="7" t="s">
        <v>76</v>
      </c>
      <c r="B92" s="8">
        <v>27</v>
      </c>
      <c r="C92" s="8">
        <v>0</v>
      </c>
      <c r="D92" s="8">
        <v>4</v>
      </c>
      <c r="E92" s="8">
        <v>138</v>
      </c>
      <c r="F92" s="10">
        <v>169</v>
      </c>
      <c r="G92" s="8">
        <v>32</v>
      </c>
      <c r="H92" s="8">
        <v>4</v>
      </c>
      <c r="I92" s="8">
        <v>4</v>
      </c>
      <c r="J92" s="8">
        <v>69</v>
      </c>
      <c r="K92" s="10">
        <f t="shared" si="1"/>
        <v>109</v>
      </c>
      <c r="L92" s="10">
        <v>6</v>
      </c>
      <c r="M92" s="10">
        <v>0</v>
      </c>
      <c r="N92" s="10">
        <v>4</v>
      </c>
      <c r="O92" s="10">
        <v>58</v>
      </c>
      <c r="P92" s="10">
        <v>68</v>
      </c>
    </row>
    <row r="93" spans="1:16" s="11" customFormat="1" ht="12.95" customHeight="1" x14ac:dyDescent="0.3">
      <c r="A93" s="13" t="s">
        <v>77</v>
      </c>
      <c r="B93" s="9">
        <v>8</v>
      </c>
      <c r="C93" s="9">
        <v>1</v>
      </c>
      <c r="D93" s="9">
        <v>1</v>
      </c>
      <c r="E93" s="9">
        <v>83</v>
      </c>
      <c r="F93" s="14">
        <v>93</v>
      </c>
      <c r="G93" s="9">
        <v>3</v>
      </c>
      <c r="H93" s="9">
        <v>3</v>
      </c>
      <c r="I93" s="9">
        <v>3</v>
      </c>
      <c r="J93" s="9">
        <v>71</v>
      </c>
      <c r="K93" s="14">
        <f t="shared" si="1"/>
        <v>80</v>
      </c>
      <c r="L93" s="14">
        <v>6</v>
      </c>
      <c r="M93" s="14">
        <v>1</v>
      </c>
      <c r="N93" s="14">
        <v>0</v>
      </c>
      <c r="O93" s="14">
        <v>38</v>
      </c>
      <c r="P93" s="14">
        <v>45</v>
      </c>
    </row>
    <row r="94" spans="1:16" s="11" customFormat="1" ht="12.95" customHeight="1" x14ac:dyDescent="0.3">
      <c r="A94" s="13" t="s">
        <v>78</v>
      </c>
      <c r="B94" s="9">
        <v>16</v>
      </c>
      <c r="C94" s="9">
        <v>3</v>
      </c>
      <c r="D94" s="9">
        <v>4</v>
      </c>
      <c r="E94" s="9">
        <v>116</v>
      </c>
      <c r="F94" s="14">
        <v>139</v>
      </c>
      <c r="G94" s="9">
        <v>8</v>
      </c>
      <c r="H94" s="9">
        <v>1</v>
      </c>
      <c r="I94" s="9">
        <v>3</v>
      </c>
      <c r="J94" s="9">
        <v>50</v>
      </c>
      <c r="K94" s="14">
        <f t="shared" si="1"/>
        <v>62</v>
      </c>
      <c r="L94" s="14">
        <v>8</v>
      </c>
      <c r="M94" s="14">
        <v>1</v>
      </c>
      <c r="N94" s="14">
        <v>1</v>
      </c>
      <c r="O94" s="14">
        <v>59</v>
      </c>
      <c r="P94" s="14">
        <v>69</v>
      </c>
    </row>
    <row r="95" spans="1:16" s="11" customFormat="1" ht="12.95" customHeight="1" x14ac:dyDescent="0.3">
      <c r="A95" s="15" t="s">
        <v>79</v>
      </c>
      <c r="B95" s="16">
        <v>77</v>
      </c>
      <c r="C95" s="16">
        <v>11</v>
      </c>
      <c r="D95" s="16">
        <v>4</v>
      </c>
      <c r="E95" s="16">
        <v>61</v>
      </c>
      <c r="F95" s="17">
        <v>153</v>
      </c>
      <c r="G95" s="16">
        <v>70</v>
      </c>
      <c r="H95" s="16">
        <v>9</v>
      </c>
      <c r="I95" s="16">
        <v>13</v>
      </c>
      <c r="J95" s="16">
        <v>43</v>
      </c>
      <c r="K95" s="17">
        <f t="shared" si="1"/>
        <v>135</v>
      </c>
      <c r="L95" s="17">
        <v>48</v>
      </c>
      <c r="M95" s="17">
        <v>13</v>
      </c>
      <c r="N95" s="17">
        <v>6</v>
      </c>
      <c r="O95" s="17">
        <v>23</v>
      </c>
      <c r="P95" s="17">
        <v>90</v>
      </c>
    </row>
    <row r="96" spans="1:16" s="11" customFormat="1" ht="12.95" customHeight="1" x14ac:dyDescent="0.3">
      <c r="A96" s="18" t="s">
        <v>80</v>
      </c>
      <c r="B96" s="19">
        <v>128</v>
      </c>
      <c r="C96" s="19">
        <v>15</v>
      </c>
      <c r="D96" s="19">
        <v>13</v>
      </c>
      <c r="E96" s="19">
        <v>398</v>
      </c>
      <c r="F96" s="20">
        <v>554</v>
      </c>
      <c r="G96" s="19">
        <f>SUM(G92:G95)</f>
        <v>113</v>
      </c>
      <c r="H96" s="19">
        <f>SUM(H92:H95)</f>
        <v>17</v>
      </c>
      <c r="I96" s="19">
        <f>SUM(I92:I95)</f>
        <v>23</v>
      </c>
      <c r="J96" s="19">
        <f>SUM(J92:J95)</f>
        <v>233</v>
      </c>
      <c r="K96" s="20">
        <f t="shared" si="1"/>
        <v>386</v>
      </c>
      <c r="L96" s="20">
        <v>68</v>
      </c>
      <c r="M96" s="20">
        <v>15</v>
      </c>
      <c r="N96" s="20">
        <v>11</v>
      </c>
      <c r="O96" s="20">
        <v>178</v>
      </c>
      <c r="P96" s="20">
        <v>272</v>
      </c>
    </row>
    <row r="97" spans="1:16" s="11" customFormat="1" ht="12.95" customHeight="1" x14ac:dyDescent="0.3">
      <c r="A97" s="7" t="s">
        <v>81</v>
      </c>
      <c r="B97" s="8">
        <v>11</v>
      </c>
      <c r="C97" s="8">
        <v>3</v>
      </c>
      <c r="D97" s="8">
        <v>3</v>
      </c>
      <c r="E97" s="8">
        <v>63</v>
      </c>
      <c r="F97" s="10">
        <v>80</v>
      </c>
      <c r="G97" s="8">
        <v>4</v>
      </c>
      <c r="H97" s="8">
        <v>1</v>
      </c>
      <c r="I97" s="8">
        <v>0</v>
      </c>
      <c r="J97" s="8">
        <v>33</v>
      </c>
      <c r="K97" s="10">
        <f t="shared" si="1"/>
        <v>38</v>
      </c>
      <c r="L97" s="10">
        <v>2</v>
      </c>
      <c r="M97" s="10">
        <v>1</v>
      </c>
      <c r="N97" s="10">
        <v>1</v>
      </c>
      <c r="O97" s="10">
        <v>25</v>
      </c>
      <c r="P97" s="10">
        <v>29</v>
      </c>
    </row>
    <row r="98" spans="1:16" s="11" customFormat="1" ht="12.95" customHeight="1" x14ac:dyDescent="0.3">
      <c r="A98" s="15" t="s">
        <v>82</v>
      </c>
      <c r="B98" s="16">
        <v>1</v>
      </c>
      <c r="C98" s="16">
        <v>2</v>
      </c>
      <c r="D98" s="16">
        <v>10</v>
      </c>
      <c r="E98" s="16">
        <v>33</v>
      </c>
      <c r="F98" s="17">
        <v>46</v>
      </c>
      <c r="G98" s="16">
        <v>3</v>
      </c>
      <c r="H98" s="16">
        <v>0</v>
      </c>
      <c r="I98" s="16">
        <v>5</v>
      </c>
      <c r="J98" s="16">
        <v>20</v>
      </c>
      <c r="K98" s="17">
        <f t="shared" si="1"/>
        <v>28</v>
      </c>
      <c r="L98" s="17">
        <v>6</v>
      </c>
      <c r="M98" s="17">
        <v>0</v>
      </c>
      <c r="N98" s="17">
        <v>2</v>
      </c>
      <c r="O98" s="17">
        <v>7</v>
      </c>
      <c r="P98" s="17">
        <v>15</v>
      </c>
    </row>
    <row r="99" spans="1:16" s="11" customFormat="1" ht="12.95" customHeight="1" x14ac:dyDescent="0.3">
      <c r="A99" s="18" t="s">
        <v>83</v>
      </c>
      <c r="B99" s="19">
        <v>12</v>
      </c>
      <c r="C99" s="19">
        <v>5</v>
      </c>
      <c r="D99" s="19">
        <v>13</v>
      </c>
      <c r="E99" s="19">
        <v>96</v>
      </c>
      <c r="F99" s="20">
        <v>126</v>
      </c>
      <c r="G99" s="19">
        <f>SUM(G97:G98)</f>
        <v>7</v>
      </c>
      <c r="H99" s="19">
        <f>SUM(H97:H98)</f>
        <v>1</v>
      </c>
      <c r="I99" s="19">
        <f>SUM(I97:I98)</f>
        <v>5</v>
      </c>
      <c r="J99" s="19">
        <f>SUM(J97:J98)</f>
        <v>53</v>
      </c>
      <c r="K99" s="20">
        <f t="shared" si="1"/>
        <v>66</v>
      </c>
      <c r="L99" s="20">
        <v>8</v>
      </c>
      <c r="M99" s="20">
        <v>1</v>
      </c>
      <c r="N99" s="20">
        <v>3</v>
      </c>
      <c r="O99" s="20">
        <v>32</v>
      </c>
      <c r="P99" s="20">
        <v>44</v>
      </c>
    </row>
    <row r="100" spans="1:16" s="11" customFormat="1" ht="12.95" customHeight="1" x14ac:dyDescent="0.3">
      <c r="A100" s="7" t="s">
        <v>84</v>
      </c>
      <c r="B100" s="8">
        <v>12</v>
      </c>
      <c r="C100" s="8">
        <v>0</v>
      </c>
      <c r="D100" s="8">
        <v>5</v>
      </c>
      <c r="E100" s="8">
        <v>181</v>
      </c>
      <c r="F100" s="10">
        <v>198</v>
      </c>
      <c r="G100" s="8">
        <v>5</v>
      </c>
      <c r="H100" s="8">
        <v>1</v>
      </c>
      <c r="I100" s="8">
        <v>7</v>
      </c>
      <c r="J100" s="8">
        <v>82</v>
      </c>
      <c r="K100" s="10">
        <f t="shared" si="1"/>
        <v>95</v>
      </c>
      <c r="L100" s="10">
        <v>1</v>
      </c>
      <c r="M100" s="10">
        <v>0</v>
      </c>
      <c r="N100" s="10">
        <v>0</v>
      </c>
      <c r="O100" s="10">
        <v>63</v>
      </c>
      <c r="P100" s="10">
        <v>64</v>
      </c>
    </row>
    <row r="101" spans="1:16" s="11" customFormat="1" ht="12.95" customHeight="1" x14ac:dyDescent="0.3">
      <c r="A101" s="13" t="s">
        <v>85</v>
      </c>
      <c r="B101" s="9">
        <v>4</v>
      </c>
      <c r="C101" s="9">
        <v>1</v>
      </c>
      <c r="D101" s="9">
        <v>6</v>
      </c>
      <c r="E101" s="9">
        <v>41</v>
      </c>
      <c r="F101" s="14">
        <v>52</v>
      </c>
      <c r="G101" s="9">
        <v>4</v>
      </c>
      <c r="H101" s="9">
        <v>0</v>
      </c>
      <c r="I101" s="9">
        <v>3</v>
      </c>
      <c r="J101" s="9">
        <v>27</v>
      </c>
      <c r="K101" s="14">
        <f t="shared" si="1"/>
        <v>34</v>
      </c>
      <c r="L101" s="14">
        <v>2</v>
      </c>
      <c r="M101" s="14">
        <v>2</v>
      </c>
      <c r="N101" s="14">
        <v>2</v>
      </c>
      <c r="O101" s="14">
        <v>32</v>
      </c>
      <c r="P101" s="14">
        <v>38</v>
      </c>
    </row>
    <row r="102" spans="1:16" s="11" customFormat="1" ht="12.95" customHeight="1" x14ac:dyDescent="0.3">
      <c r="A102" s="13" t="s">
        <v>86</v>
      </c>
      <c r="B102" s="9">
        <v>9</v>
      </c>
      <c r="C102" s="9">
        <v>1</v>
      </c>
      <c r="D102" s="9">
        <v>3</v>
      </c>
      <c r="E102" s="9">
        <v>152</v>
      </c>
      <c r="F102" s="14">
        <v>165</v>
      </c>
      <c r="G102" s="9">
        <v>4</v>
      </c>
      <c r="H102" s="9">
        <v>0</v>
      </c>
      <c r="I102" s="9">
        <v>3</v>
      </c>
      <c r="J102" s="9">
        <v>116</v>
      </c>
      <c r="K102" s="14">
        <f t="shared" si="1"/>
        <v>123</v>
      </c>
      <c r="L102" s="14">
        <v>5</v>
      </c>
      <c r="M102" s="14">
        <v>2</v>
      </c>
      <c r="N102" s="14">
        <v>4</v>
      </c>
      <c r="O102" s="14">
        <v>76</v>
      </c>
      <c r="P102" s="14">
        <v>87</v>
      </c>
    </row>
    <row r="103" spans="1:16" s="11" customFormat="1" ht="12.95" customHeight="1" x14ac:dyDescent="0.3">
      <c r="A103" s="13" t="s">
        <v>87</v>
      </c>
      <c r="B103" s="9">
        <v>76</v>
      </c>
      <c r="C103" s="9">
        <v>6</v>
      </c>
      <c r="D103" s="9">
        <v>57</v>
      </c>
      <c r="E103" s="9">
        <v>617</v>
      </c>
      <c r="F103" s="14">
        <v>756</v>
      </c>
      <c r="G103" s="9">
        <v>38</v>
      </c>
      <c r="H103" s="9">
        <v>3</v>
      </c>
      <c r="I103" s="9">
        <v>46</v>
      </c>
      <c r="J103" s="9">
        <v>486</v>
      </c>
      <c r="K103" s="14">
        <f t="shared" si="1"/>
        <v>573</v>
      </c>
      <c r="L103" s="14">
        <v>56</v>
      </c>
      <c r="M103" s="14">
        <v>8</v>
      </c>
      <c r="N103" s="14">
        <v>18</v>
      </c>
      <c r="O103" s="14">
        <v>297</v>
      </c>
      <c r="P103" s="14">
        <v>379</v>
      </c>
    </row>
    <row r="104" spans="1:16" s="11" customFormat="1" ht="12.95" customHeight="1" x14ac:dyDescent="0.3">
      <c r="A104" s="15" t="s">
        <v>88</v>
      </c>
      <c r="B104" s="16">
        <v>24</v>
      </c>
      <c r="C104" s="16">
        <v>11</v>
      </c>
      <c r="D104" s="16">
        <v>26</v>
      </c>
      <c r="E104" s="16">
        <v>686</v>
      </c>
      <c r="F104" s="17">
        <v>747</v>
      </c>
      <c r="G104" s="16">
        <v>7</v>
      </c>
      <c r="H104" s="16">
        <v>5</v>
      </c>
      <c r="I104" s="16">
        <v>15</v>
      </c>
      <c r="J104" s="16">
        <v>578</v>
      </c>
      <c r="K104" s="17">
        <f t="shared" si="1"/>
        <v>605</v>
      </c>
      <c r="L104" s="17">
        <v>9</v>
      </c>
      <c r="M104" s="17">
        <v>0</v>
      </c>
      <c r="N104" s="17">
        <v>6</v>
      </c>
      <c r="O104" s="17">
        <v>358</v>
      </c>
      <c r="P104" s="17">
        <v>373</v>
      </c>
    </row>
    <row r="105" spans="1:16" s="11" customFormat="1" ht="12.95" customHeight="1" x14ac:dyDescent="0.3">
      <c r="A105" s="18" t="s">
        <v>89</v>
      </c>
      <c r="B105" s="19">
        <v>125</v>
      </c>
      <c r="C105" s="19">
        <v>19</v>
      </c>
      <c r="D105" s="19">
        <v>97</v>
      </c>
      <c r="E105" s="19">
        <v>1677</v>
      </c>
      <c r="F105" s="20">
        <v>1918</v>
      </c>
      <c r="G105" s="19">
        <f>SUM(G100:G104)</f>
        <v>58</v>
      </c>
      <c r="H105" s="19">
        <f>SUM(H100:H104)</f>
        <v>9</v>
      </c>
      <c r="I105" s="19">
        <f>SUM(I100:I104)</f>
        <v>74</v>
      </c>
      <c r="J105" s="19">
        <f>SUM(J100:J104)</f>
        <v>1289</v>
      </c>
      <c r="K105" s="20">
        <f t="shared" si="1"/>
        <v>1430</v>
      </c>
      <c r="L105" s="20">
        <v>73</v>
      </c>
      <c r="M105" s="20">
        <v>12</v>
      </c>
      <c r="N105" s="20">
        <v>30</v>
      </c>
      <c r="O105" s="20">
        <v>826</v>
      </c>
      <c r="P105" s="20">
        <v>941</v>
      </c>
    </row>
    <row r="106" spans="1:16" s="11" customFormat="1" ht="12.95" customHeight="1" x14ac:dyDescent="0.3">
      <c r="A106" s="7" t="s">
        <v>90</v>
      </c>
      <c r="B106" s="8">
        <v>61</v>
      </c>
      <c r="C106" s="8">
        <v>4</v>
      </c>
      <c r="D106" s="8">
        <v>17</v>
      </c>
      <c r="E106" s="8">
        <v>308</v>
      </c>
      <c r="F106" s="10">
        <v>390</v>
      </c>
      <c r="G106" s="8">
        <v>58</v>
      </c>
      <c r="H106" s="8">
        <v>9</v>
      </c>
      <c r="I106" s="8">
        <v>3</v>
      </c>
      <c r="J106" s="8">
        <v>184</v>
      </c>
      <c r="K106" s="10">
        <f t="shared" si="1"/>
        <v>254</v>
      </c>
      <c r="L106" s="10">
        <v>26</v>
      </c>
      <c r="M106" s="10">
        <v>12</v>
      </c>
      <c r="N106" s="10">
        <v>17</v>
      </c>
      <c r="O106" s="10">
        <v>150</v>
      </c>
      <c r="P106" s="10">
        <v>205</v>
      </c>
    </row>
    <row r="107" spans="1:16" s="11" customFormat="1" ht="12.95" customHeight="1" x14ac:dyDescent="0.3">
      <c r="A107" s="13" t="s">
        <v>128</v>
      </c>
      <c r="B107" s="9">
        <v>6</v>
      </c>
      <c r="C107" s="9">
        <v>2</v>
      </c>
      <c r="D107" s="9">
        <v>7</v>
      </c>
      <c r="E107" s="9">
        <v>79</v>
      </c>
      <c r="F107" s="14">
        <v>94</v>
      </c>
      <c r="G107" s="9">
        <v>2</v>
      </c>
      <c r="H107" s="9">
        <v>1</v>
      </c>
      <c r="I107" s="9">
        <v>3</v>
      </c>
      <c r="J107" s="9">
        <v>39</v>
      </c>
      <c r="K107" s="14">
        <f t="shared" si="1"/>
        <v>45</v>
      </c>
      <c r="L107" s="14">
        <v>8</v>
      </c>
      <c r="M107" s="14">
        <v>1</v>
      </c>
      <c r="N107" s="14">
        <v>1</v>
      </c>
      <c r="O107" s="14">
        <v>17</v>
      </c>
      <c r="P107" s="14">
        <v>27</v>
      </c>
    </row>
    <row r="108" spans="1:16" s="11" customFormat="1" ht="12.95" customHeight="1" x14ac:dyDescent="0.3">
      <c r="A108" s="13" t="s">
        <v>91</v>
      </c>
      <c r="B108" s="9">
        <v>5</v>
      </c>
      <c r="C108" s="9">
        <v>2</v>
      </c>
      <c r="D108" s="9">
        <v>2</v>
      </c>
      <c r="E108" s="9">
        <v>41</v>
      </c>
      <c r="F108" s="14">
        <v>50</v>
      </c>
      <c r="G108" s="9">
        <v>6</v>
      </c>
      <c r="H108" s="9">
        <v>0</v>
      </c>
      <c r="I108" s="9">
        <v>1</v>
      </c>
      <c r="J108" s="9">
        <v>30</v>
      </c>
      <c r="K108" s="14">
        <f t="shared" si="1"/>
        <v>37</v>
      </c>
      <c r="L108" s="14">
        <v>4</v>
      </c>
      <c r="M108" s="14">
        <v>3</v>
      </c>
      <c r="N108" s="14">
        <v>1</v>
      </c>
      <c r="O108" s="14">
        <v>26</v>
      </c>
      <c r="P108" s="14">
        <v>34</v>
      </c>
    </row>
    <row r="109" spans="1:16" s="11" customFormat="1" ht="12.95" customHeight="1" x14ac:dyDescent="0.3">
      <c r="A109" s="13" t="s">
        <v>92</v>
      </c>
      <c r="B109" s="9">
        <v>1</v>
      </c>
      <c r="C109" s="9">
        <v>1</v>
      </c>
      <c r="D109" s="9">
        <v>6</v>
      </c>
      <c r="E109" s="9">
        <v>130</v>
      </c>
      <c r="F109" s="14">
        <v>138</v>
      </c>
      <c r="G109" s="9">
        <v>6</v>
      </c>
      <c r="H109" s="9">
        <v>1</v>
      </c>
      <c r="I109" s="9">
        <v>5</v>
      </c>
      <c r="J109" s="9">
        <v>61</v>
      </c>
      <c r="K109" s="14">
        <f t="shared" si="1"/>
        <v>73</v>
      </c>
      <c r="L109" s="14">
        <v>6</v>
      </c>
      <c r="M109" s="14">
        <v>0</v>
      </c>
      <c r="N109" s="14">
        <v>3</v>
      </c>
      <c r="O109" s="14">
        <v>27</v>
      </c>
      <c r="P109" s="14">
        <v>36</v>
      </c>
    </row>
    <row r="110" spans="1:16" s="11" customFormat="1" ht="12.95" customHeight="1" x14ac:dyDescent="0.3">
      <c r="A110" s="13" t="s">
        <v>93</v>
      </c>
      <c r="B110" s="9">
        <v>26</v>
      </c>
      <c r="C110" s="9">
        <v>2</v>
      </c>
      <c r="D110" s="9">
        <v>7</v>
      </c>
      <c r="E110" s="9">
        <v>82</v>
      </c>
      <c r="F110" s="14">
        <v>117</v>
      </c>
      <c r="G110" s="9">
        <v>14</v>
      </c>
      <c r="H110" s="9">
        <v>0</v>
      </c>
      <c r="I110" s="9">
        <v>24</v>
      </c>
      <c r="J110" s="9">
        <v>43</v>
      </c>
      <c r="K110" s="14">
        <f t="shared" si="1"/>
        <v>81</v>
      </c>
      <c r="L110" s="14">
        <v>3</v>
      </c>
      <c r="M110" s="14">
        <v>0</v>
      </c>
      <c r="N110" s="14">
        <v>5</v>
      </c>
      <c r="O110" s="14">
        <v>29</v>
      </c>
      <c r="P110" s="14">
        <v>37</v>
      </c>
    </row>
    <row r="111" spans="1:16" s="11" customFormat="1" ht="12.95" customHeight="1" x14ac:dyDescent="0.3">
      <c r="A111" s="15" t="s">
        <v>94</v>
      </c>
      <c r="B111" s="16">
        <v>6</v>
      </c>
      <c r="C111" s="16">
        <v>1</v>
      </c>
      <c r="D111" s="16">
        <v>8</v>
      </c>
      <c r="E111" s="16">
        <v>69</v>
      </c>
      <c r="F111" s="17">
        <v>84</v>
      </c>
      <c r="G111" s="16">
        <v>7</v>
      </c>
      <c r="H111" s="16">
        <v>2</v>
      </c>
      <c r="I111" s="16">
        <v>2</v>
      </c>
      <c r="J111" s="16">
        <v>39</v>
      </c>
      <c r="K111" s="17">
        <f t="shared" si="1"/>
        <v>50</v>
      </c>
      <c r="L111" s="17">
        <v>1</v>
      </c>
      <c r="M111" s="17">
        <v>0</v>
      </c>
      <c r="N111" s="17">
        <v>16</v>
      </c>
      <c r="O111" s="17">
        <v>31</v>
      </c>
      <c r="P111" s="17">
        <v>48</v>
      </c>
    </row>
    <row r="112" spans="1:16" s="11" customFormat="1" ht="12.95" customHeight="1" x14ac:dyDescent="0.3">
      <c r="A112" s="18" t="s">
        <v>95</v>
      </c>
      <c r="B112" s="19">
        <v>105</v>
      </c>
      <c r="C112" s="19">
        <v>12</v>
      </c>
      <c r="D112" s="19">
        <v>47</v>
      </c>
      <c r="E112" s="19">
        <v>709</v>
      </c>
      <c r="F112" s="20">
        <v>873</v>
      </c>
      <c r="G112" s="19">
        <f>SUM(G106:G111)</f>
        <v>93</v>
      </c>
      <c r="H112" s="19">
        <f>SUM(H106:H111)</f>
        <v>13</v>
      </c>
      <c r="I112" s="19">
        <f>SUM(I106:I111)</f>
        <v>38</v>
      </c>
      <c r="J112" s="19">
        <f>SUM(J106:J111)</f>
        <v>396</v>
      </c>
      <c r="K112" s="20">
        <f t="shared" si="1"/>
        <v>540</v>
      </c>
      <c r="L112" s="20">
        <v>48</v>
      </c>
      <c r="M112" s="20">
        <v>16</v>
      </c>
      <c r="N112" s="20">
        <v>43</v>
      </c>
      <c r="O112" s="20">
        <v>280</v>
      </c>
      <c r="P112" s="20">
        <v>387</v>
      </c>
    </row>
    <row r="113" spans="1:16" s="11" customFormat="1" ht="12.95" customHeight="1" x14ac:dyDescent="0.3">
      <c r="A113" s="7" t="s">
        <v>96</v>
      </c>
      <c r="B113" s="8">
        <v>3</v>
      </c>
      <c r="C113" s="8">
        <v>0</v>
      </c>
      <c r="D113" s="8">
        <v>1</v>
      </c>
      <c r="E113" s="8">
        <v>60</v>
      </c>
      <c r="F113" s="10">
        <v>64</v>
      </c>
      <c r="G113" s="8">
        <v>1</v>
      </c>
      <c r="H113" s="8">
        <v>0</v>
      </c>
      <c r="I113" s="8">
        <v>0</v>
      </c>
      <c r="J113" s="8">
        <v>36</v>
      </c>
      <c r="K113" s="10">
        <f t="shared" si="1"/>
        <v>37</v>
      </c>
      <c r="L113" s="10">
        <v>1</v>
      </c>
      <c r="M113" s="10">
        <v>1</v>
      </c>
      <c r="N113" s="10">
        <v>0</v>
      </c>
      <c r="O113" s="10">
        <v>30</v>
      </c>
      <c r="P113" s="10">
        <v>32</v>
      </c>
    </row>
    <row r="114" spans="1:16" s="11" customFormat="1" ht="12.95" customHeight="1" x14ac:dyDescent="0.3">
      <c r="A114" s="15" t="s">
        <v>97</v>
      </c>
      <c r="B114" s="16">
        <v>13</v>
      </c>
      <c r="C114" s="16">
        <v>1</v>
      </c>
      <c r="D114" s="16">
        <v>8</v>
      </c>
      <c r="E114" s="16">
        <v>116</v>
      </c>
      <c r="F114" s="17">
        <v>138</v>
      </c>
      <c r="G114" s="16">
        <v>2</v>
      </c>
      <c r="H114" s="16">
        <v>0</v>
      </c>
      <c r="I114" s="16">
        <v>0</v>
      </c>
      <c r="J114" s="16">
        <v>57</v>
      </c>
      <c r="K114" s="17">
        <f t="shared" si="1"/>
        <v>59</v>
      </c>
      <c r="L114" s="17">
        <v>4</v>
      </c>
      <c r="M114" s="17">
        <v>1</v>
      </c>
      <c r="N114" s="17">
        <v>3</v>
      </c>
      <c r="O114" s="17">
        <v>23</v>
      </c>
      <c r="P114" s="17">
        <v>31</v>
      </c>
    </row>
    <row r="115" spans="1:16" s="11" customFormat="1" ht="12.95" customHeight="1" x14ac:dyDescent="0.3">
      <c r="A115" s="18" t="s">
        <v>98</v>
      </c>
      <c r="B115" s="19">
        <v>16</v>
      </c>
      <c r="C115" s="19">
        <v>1</v>
      </c>
      <c r="D115" s="19">
        <v>9</v>
      </c>
      <c r="E115" s="19">
        <v>176</v>
      </c>
      <c r="F115" s="20">
        <v>202</v>
      </c>
      <c r="G115" s="19">
        <f>SUM(G113:G114)</f>
        <v>3</v>
      </c>
      <c r="H115" s="19">
        <f>SUM(H113:H114)</f>
        <v>0</v>
      </c>
      <c r="I115" s="19">
        <f>SUM(I113:I114)</f>
        <v>0</v>
      </c>
      <c r="J115" s="19">
        <f>SUM(J113:J114)</f>
        <v>93</v>
      </c>
      <c r="K115" s="20">
        <f t="shared" si="1"/>
        <v>96</v>
      </c>
      <c r="L115" s="20">
        <v>5</v>
      </c>
      <c r="M115" s="20">
        <v>2</v>
      </c>
      <c r="N115" s="20">
        <v>3</v>
      </c>
      <c r="O115" s="20">
        <v>53</v>
      </c>
      <c r="P115" s="20">
        <v>63</v>
      </c>
    </row>
    <row r="116" spans="1:16" s="11" customFormat="1" ht="12.95" customHeight="1" x14ac:dyDescent="0.3">
      <c r="A116" s="7" t="s">
        <v>99</v>
      </c>
      <c r="B116" s="8">
        <v>2</v>
      </c>
      <c r="C116" s="8">
        <v>3</v>
      </c>
      <c r="D116" s="8">
        <v>3</v>
      </c>
      <c r="E116" s="8">
        <v>65</v>
      </c>
      <c r="F116" s="10">
        <v>73</v>
      </c>
      <c r="G116" s="8">
        <v>7</v>
      </c>
      <c r="H116" s="8">
        <v>1</v>
      </c>
      <c r="I116" s="8">
        <v>2</v>
      </c>
      <c r="J116" s="8">
        <v>49</v>
      </c>
      <c r="K116" s="10">
        <f t="shared" si="1"/>
        <v>59</v>
      </c>
      <c r="L116" s="10">
        <v>4</v>
      </c>
      <c r="M116" s="10">
        <v>2</v>
      </c>
      <c r="N116" s="10">
        <v>0</v>
      </c>
      <c r="O116" s="10">
        <v>25</v>
      </c>
      <c r="P116" s="10">
        <v>31</v>
      </c>
    </row>
    <row r="117" spans="1:16" s="11" customFormat="1" ht="12.95" customHeight="1" x14ac:dyDescent="0.3">
      <c r="A117" s="13" t="s">
        <v>100</v>
      </c>
      <c r="B117" s="9">
        <v>15</v>
      </c>
      <c r="C117" s="9">
        <v>2</v>
      </c>
      <c r="D117" s="9">
        <v>4</v>
      </c>
      <c r="E117" s="9">
        <v>141</v>
      </c>
      <c r="F117" s="14">
        <v>162</v>
      </c>
      <c r="G117" s="9">
        <v>9</v>
      </c>
      <c r="H117" s="9">
        <v>4</v>
      </c>
      <c r="I117" s="9">
        <v>3</v>
      </c>
      <c r="J117" s="9">
        <v>84</v>
      </c>
      <c r="K117" s="14">
        <f t="shared" si="1"/>
        <v>100</v>
      </c>
      <c r="L117" s="14">
        <v>18</v>
      </c>
      <c r="M117" s="14">
        <v>1</v>
      </c>
      <c r="N117" s="14">
        <v>6</v>
      </c>
      <c r="O117" s="14">
        <v>57</v>
      </c>
      <c r="P117" s="14">
        <v>82</v>
      </c>
    </row>
    <row r="118" spans="1:16" s="11" customFormat="1" ht="12.95" customHeight="1" x14ac:dyDescent="0.3">
      <c r="A118" s="13" t="s">
        <v>101</v>
      </c>
      <c r="B118" s="9">
        <v>0</v>
      </c>
      <c r="C118" s="9">
        <v>0</v>
      </c>
      <c r="D118" s="9">
        <v>0</v>
      </c>
      <c r="E118" s="9">
        <v>32</v>
      </c>
      <c r="F118" s="14">
        <v>32</v>
      </c>
      <c r="G118" s="9">
        <v>1</v>
      </c>
      <c r="H118" s="9">
        <v>0</v>
      </c>
      <c r="I118" s="9">
        <v>1</v>
      </c>
      <c r="J118" s="9">
        <v>29</v>
      </c>
      <c r="K118" s="14">
        <f t="shared" si="1"/>
        <v>31</v>
      </c>
      <c r="L118" s="14">
        <v>3</v>
      </c>
      <c r="M118" s="14">
        <v>0</v>
      </c>
      <c r="N118" s="14">
        <v>1</v>
      </c>
      <c r="O118" s="14">
        <v>14</v>
      </c>
      <c r="P118" s="14">
        <v>18</v>
      </c>
    </row>
    <row r="119" spans="1:16" s="11" customFormat="1" ht="12.95" customHeight="1" x14ac:dyDescent="0.3">
      <c r="A119" s="13" t="s">
        <v>129</v>
      </c>
      <c r="B119" s="9">
        <v>20</v>
      </c>
      <c r="C119" s="9">
        <v>0</v>
      </c>
      <c r="D119" s="9">
        <v>3</v>
      </c>
      <c r="E119" s="9">
        <v>123</v>
      </c>
      <c r="F119" s="14">
        <v>146</v>
      </c>
      <c r="G119" s="9">
        <v>5</v>
      </c>
      <c r="H119" s="9">
        <v>1</v>
      </c>
      <c r="I119" s="9">
        <v>0</v>
      </c>
      <c r="J119" s="9">
        <v>31</v>
      </c>
      <c r="K119" s="14">
        <f t="shared" si="1"/>
        <v>37</v>
      </c>
      <c r="L119" s="14">
        <v>5</v>
      </c>
      <c r="M119" s="14">
        <v>0</v>
      </c>
      <c r="N119" s="14">
        <v>1</v>
      </c>
      <c r="O119" s="14">
        <v>33</v>
      </c>
      <c r="P119" s="14">
        <v>39</v>
      </c>
    </row>
    <row r="120" spans="1:16" s="11" customFormat="1" ht="12.95" customHeight="1" x14ac:dyDescent="0.3">
      <c r="A120" s="15" t="s">
        <v>102</v>
      </c>
      <c r="B120" s="16">
        <v>1</v>
      </c>
      <c r="C120" s="16">
        <v>0</v>
      </c>
      <c r="D120" s="16">
        <v>2</v>
      </c>
      <c r="E120" s="16">
        <v>16</v>
      </c>
      <c r="F120" s="17">
        <v>19</v>
      </c>
      <c r="G120" s="16">
        <v>0</v>
      </c>
      <c r="H120" s="16">
        <v>0</v>
      </c>
      <c r="I120" s="16">
        <v>1</v>
      </c>
      <c r="J120" s="16">
        <v>20</v>
      </c>
      <c r="K120" s="17">
        <f t="shared" si="1"/>
        <v>21</v>
      </c>
      <c r="L120" s="17">
        <v>3</v>
      </c>
      <c r="M120" s="17">
        <v>0</v>
      </c>
      <c r="N120" s="17">
        <v>1</v>
      </c>
      <c r="O120" s="17">
        <v>18</v>
      </c>
      <c r="P120" s="17">
        <v>22</v>
      </c>
    </row>
    <row r="121" spans="1:16" s="11" customFormat="1" ht="12.95" customHeight="1" x14ac:dyDescent="0.3">
      <c r="A121" s="18" t="s">
        <v>103</v>
      </c>
      <c r="B121" s="19">
        <v>38</v>
      </c>
      <c r="C121" s="19">
        <v>5</v>
      </c>
      <c r="D121" s="19">
        <v>12</v>
      </c>
      <c r="E121" s="19">
        <v>377</v>
      </c>
      <c r="F121" s="20">
        <v>432</v>
      </c>
      <c r="G121" s="19">
        <f>SUM(G116:G120)</f>
        <v>22</v>
      </c>
      <c r="H121" s="19">
        <f>SUM(H116:H120)</f>
        <v>6</v>
      </c>
      <c r="I121" s="19">
        <f>SUM(I116:I120)</f>
        <v>7</v>
      </c>
      <c r="J121" s="19">
        <f>SUM(J116:J120)</f>
        <v>213</v>
      </c>
      <c r="K121" s="20">
        <f t="shared" si="1"/>
        <v>248</v>
      </c>
      <c r="L121" s="20">
        <v>33</v>
      </c>
      <c r="M121" s="20">
        <v>3</v>
      </c>
      <c r="N121" s="20">
        <v>9</v>
      </c>
      <c r="O121" s="20">
        <v>147</v>
      </c>
      <c r="P121" s="20">
        <v>192</v>
      </c>
    </row>
    <row r="122" spans="1:16" s="11" customFormat="1" ht="12.95" customHeight="1" x14ac:dyDescent="0.3">
      <c r="A122" s="7" t="s">
        <v>104</v>
      </c>
      <c r="B122" s="8">
        <v>4</v>
      </c>
      <c r="C122" s="8">
        <v>2</v>
      </c>
      <c r="D122" s="8">
        <v>1</v>
      </c>
      <c r="E122" s="8">
        <v>64</v>
      </c>
      <c r="F122" s="10">
        <v>71</v>
      </c>
      <c r="G122" s="8">
        <v>1</v>
      </c>
      <c r="H122" s="8">
        <v>1</v>
      </c>
      <c r="I122" s="8">
        <v>1</v>
      </c>
      <c r="J122" s="8">
        <v>42</v>
      </c>
      <c r="K122" s="10">
        <f t="shared" si="1"/>
        <v>45</v>
      </c>
      <c r="L122" s="10">
        <v>0</v>
      </c>
      <c r="M122" s="10">
        <v>1</v>
      </c>
      <c r="N122" s="10">
        <v>3</v>
      </c>
      <c r="O122" s="10">
        <v>36</v>
      </c>
      <c r="P122" s="10">
        <v>40</v>
      </c>
    </row>
    <row r="123" spans="1:16" s="11" customFormat="1" ht="12.95" customHeight="1" x14ac:dyDescent="0.3">
      <c r="A123" s="13" t="s">
        <v>105</v>
      </c>
      <c r="B123" s="9">
        <v>4</v>
      </c>
      <c r="C123" s="9">
        <v>0</v>
      </c>
      <c r="D123" s="9">
        <v>1</v>
      </c>
      <c r="E123" s="9">
        <v>55</v>
      </c>
      <c r="F123" s="14">
        <v>60</v>
      </c>
      <c r="G123" s="9">
        <v>1</v>
      </c>
      <c r="H123" s="9">
        <v>0</v>
      </c>
      <c r="I123" s="9">
        <v>0</v>
      </c>
      <c r="J123" s="9">
        <v>28</v>
      </c>
      <c r="K123" s="14">
        <f t="shared" si="1"/>
        <v>29</v>
      </c>
      <c r="L123" s="14">
        <v>3</v>
      </c>
      <c r="M123" s="14">
        <v>1</v>
      </c>
      <c r="N123" s="14">
        <v>0</v>
      </c>
      <c r="O123" s="14">
        <v>16</v>
      </c>
      <c r="P123" s="14">
        <v>20</v>
      </c>
    </row>
    <row r="124" spans="1:16" s="11" customFormat="1" ht="12.95" customHeight="1" x14ac:dyDescent="0.3">
      <c r="A124" s="13" t="s">
        <v>106</v>
      </c>
      <c r="B124" s="9">
        <v>9</v>
      </c>
      <c r="C124" s="9">
        <v>10</v>
      </c>
      <c r="D124" s="9">
        <v>22</v>
      </c>
      <c r="E124" s="9">
        <v>271</v>
      </c>
      <c r="F124" s="14">
        <v>312</v>
      </c>
      <c r="G124" s="9">
        <v>12</v>
      </c>
      <c r="H124" s="9">
        <v>1</v>
      </c>
      <c r="I124" s="9">
        <v>2</v>
      </c>
      <c r="J124" s="9">
        <v>161</v>
      </c>
      <c r="K124" s="14">
        <f t="shared" si="1"/>
        <v>176</v>
      </c>
      <c r="L124" s="14">
        <v>9</v>
      </c>
      <c r="M124" s="14">
        <v>2</v>
      </c>
      <c r="N124" s="14">
        <v>4</v>
      </c>
      <c r="O124" s="14">
        <v>122</v>
      </c>
      <c r="P124" s="14">
        <v>137</v>
      </c>
    </row>
    <row r="125" spans="1:16" s="11" customFormat="1" ht="12.95" customHeight="1" x14ac:dyDescent="0.3">
      <c r="A125" s="13" t="s">
        <v>107</v>
      </c>
      <c r="B125" s="9">
        <v>1</v>
      </c>
      <c r="C125" s="9">
        <v>3</v>
      </c>
      <c r="D125" s="9">
        <v>4</v>
      </c>
      <c r="E125" s="9">
        <v>15</v>
      </c>
      <c r="F125" s="14">
        <v>23</v>
      </c>
      <c r="G125" s="9">
        <v>0</v>
      </c>
      <c r="H125" s="9">
        <v>0</v>
      </c>
      <c r="I125" s="9">
        <v>0</v>
      </c>
      <c r="J125" s="9">
        <v>24</v>
      </c>
      <c r="K125" s="14">
        <f t="shared" si="1"/>
        <v>24</v>
      </c>
      <c r="L125" s="14">
        <v>0</v>
      </c>
      <c r="M125" s="14">
        <v>0</v>
      </c>
      <c r="N125" s="14">
        <v>0</v>
      </c>
      <c r="O125" s="14">
        <v>7</v>
      </c>
      <c r="P125" s="14">
        <v>7</v>
      </c>
    </row>
    <row r="126" spans="1:16" s="11" customFormat="1" ht="12.95" customHeight="1" x14ac:dyDescent="0.3">
      <c r="A126" s="13" t="s">
        <v>108</v>
      </c>
      <c r="B126" s="9">
        <v>7</v>
      </c>
      <c r="C126" s="9">
        <v>1</v>
      </c>
      <c r="D126" s="9">
        <v>4</v>
      </c>
      <c r="E126" s="9">
        <v>110</v>
      </c>
      <c r="F126" s="14">
        <v>122</v>
      </c>
      <c r="G126" s="9">
        <v>4</v>
      </c>
      <c r="H126" s="9">
        <v>0</v>
      </c>
      <c r="I126" s="9">
        <v>2</v>
      </c>
      <c r="J126" s="9">
        <v>48</v>
      </c>
      <c r="K126" s="14">
        <f t="shared" si="1"/>
        <v>54</v>
      </c>
      <c r="L126" s="14">
        <v>6</v>
      </c>
      <c r="M126" s="14">
        <v>0</v>
      </c>
      <c r="N126" s="14">
        <v>0</v>
      </c>
      <c r="O126" s="14">
        <v>51</v>
      </c>
      <c r="P126" s="14">
        <v>57</v>
      </c>
    </row>
    <row r="127" spans="1:16" s="11" customFormat="1" ht="12.95" customHeight="1" x14ac:dyDescent="0.3">
      <c r="A127" s="13" t="s">
        <v>109</v>
      </c>
      <c r="B127" s="9">
        <v>15</v>
      </c>
      <c r="C127" s="9">
        <v>3</v>
      </c>
      <c r="D127" s="9">
        <v>9</v>
      </c>
      <c r="E127" s="9">
        <v>157</v>
      </c>
      <c r="F127" s="14">
        <v>184</v>
      </c>
      <c r="G127" s="9">
        <v>10</v>
      </c>
      <c r="H127" s="9">
        <v>2</v>
      </c>
      <c r="I127" s="9">
        <v>5</v>
      </c>
      <c r="J127" s="9">
        <v>122</v>
      </c>
      <c r="K127" s="14">
        <f t="shared" si="1"/>
        <v>139</v>
      </c>
      <c r="L127" s="14">
        <v>41</v>
      </c>
      <c r="M127" s="14">
        <v>7</v>
      </c>
      <c r="N127" s="14">
        <v>2</v>
      </c>
      <c r="O127" s="14">
        <v>93</v>
      </c>
      <c r="P127" s="14">
        <v>143</v>
      </c>
    </row>
    <row r="128" spans="1:16" s="11" customFormat="1" ht="12.95" customHeight="1" x14ac:dyDescent="0.3">
      <c r="A128" s="13" t="s">
        <v>110</v>
      </c>
      <c r="B128" s="9">
        <v>2</v>
      </c>
      <c r="C128" s="9">
        <v>6</v>
      </c>
      <c r="D128" s="9">
        <v>6</v>
      </c>
      <c r="E128" s="9">
        <v>133</v>
      </c>
      <c r="F128" s="14">
        <v>147</v>
      </c>
      <c r="G128" s="9">
        <v>2</v>
      </c>
      <c r="H128" s="9">
        <v>0</v>
      </c>
      <c r="I128" s="9">
        <v>4</v>
      </c>
      <c r="J128" s="9">
        <v>87</v>
      </c>
      <c r="K128" s="14">
        <f t="shared" si="1"/>
        <v>93</v>
      </c>
      <c r="L128" s="14">
        <v>5</v>
      </c>
      <c r="M128" s="14">
        <v>1</v>
      </c>
      <c r="N128" s="14">
        <v>2</v>
      </c>
      <c r="O128" s="14">
        <v>75</v>
      </c>
      <c r="P128" s="14">
        <v>83</v>
      </c>
    </row>
    <row r="129" spans="1:16" s="11" customFormat="1" ht="12.95" customHeight="1" x14ac:dyDescent="0.3">
      <c r="A129" s="13" t="s">
        <v>111</v>
      </c>
      <c r="B129" s="9">
        <v>7</v>
      </c>
      <c r="C129" s="9">
        <v>2</v>
      </c>
      <c r="D129" s="9">
        <v>1</v>
      </c>
      <c r="E129" s="9">
        <v>57</v>
      </c>
      <c r="F129" s="14">
        <v>67</v>
      </c>
      <c r="G129" s="9">
        <v>10</v>
      </c>
      <c r="H129" s="9">
        <v>1</v>
      </c>
      <c r="I129" s="9">
        <v>3</v>
      </c>
      <c r="J129" s="9">
        <v>58</v>
      </c>
      <c r="K129" s="14">
        <f t="shared" si="1"/>
        <v>72</v>
      </c>
      <c r="L129" s="14">
        <v>9</v>
      </c>
      <c r="M129" s="14">
        <v>1</v>
      </c>
      <c r="N129" s="14">
        <v>2</v>
      </c>
      <c r="O129" s="14">
        <v>36</v>
      </c>
      <c r="P129" s="14">
        <v>48</v>
      </c>
    </row>
    <row r="130" spans="1:16" s="11" customFormat="1" ht="12.95" customHeight="1" x14ac:dyDescent="0.3">
      <c r="A130" s="15" t="s">
        <v>112</v>
      </c>
      <c r="B130" s="16">
        <v>7</v>
      </c>
      <c r="C130" s="16">
        <v>5</v>
      </c>
      <c r="D130" s="16">
        <v>8</v>
      </c>
      <c r="E130" s="16">
        <v>58</v>
      </c>
      <c r="F130" s="17">
        <v>78</v>
      </c>
      <c r="G130" s="16">
        <v>1</v>
      </c>
      <c r="H130" s="16">
        <v>0</v>
      </c>
      <c r="I130" s="16">
        <v>0</v>
      </c>
      <c r="J130" s="16">
        <v>30</v>
      </c>
      <c r="K130" s="17">
        <f t="shared" si="1"/>
        <v>31</v>
      </c>
      <c r="L130" s="17">
        <v>4</v>
      </c>
      <c r="M130" s="17">
        <v>0</v>
      </c>
      <c r="N130" s="17">
        <v>3</v>
      </c>
      <c r="O130" s="17">
        <v>27</v>
      </c>
      <c r="P130" s="17">
        <v>34</v>
      </c>
    </row>
    <row r="131" spans="1:16" s="11" customFormat="1" ht="12.95" customHeight="1" x14ac:dyDescent="0.3">
      <c r="A131" s="18" t="s">
        <v>113</v>
      </c>
      <c r="B131" s="19">
        <v>56</v>
      </c>
      <c r="C131" s="19">
        <v>32</v>
      </c>
      <c r="D131" s="19">
        <v>56</v>
      </c>
      <c r="E131" s="19">
        <v>920</v>
      </c>
      <c r="F131" s="20">
        <v>1064</v>
      </c>
      <c r="G131" s="19">
        <f>SUM(G122:G130)</f>
        <v>41</v>
      </c>
      <c r="H131" s="19">
        <f>SUM(H122:H130)</f>
        <v>5</v>
      </c>
      <c r="I131" s="19">
        <f>SUM(I122:I130)</f>
        <v>17</v>
      </c>
      <c r="J131" s="19">
        <f>SUM(J122:J130)</f>
        <v>600</v>
      </c>
      <c r="K131" s="20">
        <f t="shared" si="1"/>
        <v>663</v>
      </c>
      <c r="L131" s="20">
        <v>77</v>
      </c>
      <c r="M131" s="20">
        <v>13</v>
      </c>
      <c r="N131" s="20">
        <v>16</v>
      </c>
      <c r="O131" s="20">
        <v>463</v>
      </c>
      <c r="P131" s="20">
        <v>569</v>
      </c>
    </row>
    <row r="132" spans="1:16" s="11" customFormat="1" ht="12.95" customHeight="1" x14ac:dyDescent="0.3">
      <c r="A132" s="7" t="s">
        <v>114</v>
      </c>
      <c r="B132" s="8">
        <v>10</v>
      </c>
      <c r="C132" s="8">
        <v>8</v>
      </c>
      <c r="D132" s="8">
        <v>4</v>
      </c>
      <c r="E132" s="8">
        <v>117</v>
      </c>
      <c r="F132" s="10">
        <v>139</v>
      </c>
      <c r="G132" s="8">
        <v>4</v>
      </c>
      <c r="H132" s="8">
        <v>1</v>
      </c>
      <c r="I132" s="8">
        <v>19</v>
      </c>
      <c r="J132" s="8">
        <v>63</v>
      </c>
      <c r="K132" s="10">
        <f t="shared" si="1"/>
        <v>87</v>
      </c>
      <c r="L132" s="10">
        <v>15</v>
      </c>
      <c r="M132" s="10">
        <v>3</v>
      </c>
      <c r="N132" s="10">
        <v>11</v>
      </c>
      <c r="O132" s="10">
        <v>45</v>
      </c>
      <c r="P132" s="10">
        <v>74</v>
      </c>
    </row>
    <row r="133" spans="1:16" s="11" customFormat="1" ht="12.95" customHeight="1" x14ac:dyDescent="0.3">
      <c r="A133" s="13" t="s">
        <v>130</v>
      </c>
      <c r="B133" s="9">
        <v>0</v>
      </c>
      <c r="C133" s="9">
        <v>0</v>
      </c>
      <c r="D133" s="9">
        <v>0</v>
      </c>
      <c r="E133" s="9">
        <v>0</v>
      </c>
      <c r="F133" s="14">
        <v>0</v>
      </c>
      <c r="G133" s="9">
        <v>2</v>
      </c>
      <c r="H133" s="9">
        <v>0</v>
      </c>
      <c r="I133" s="9">
        <v>0</v>
      </c>
      <c r="J133" s="9">
        <v>4</v>
      </c>
      <c r="K133" s="14">
        <f t="shared" si="1"/>
        <v>6</v>
      </c>
      <c r="L133" s="14">
        <v>0</v>
      </c>
      <c r="M133" s="14">
        <v>0</v>
      </c>
      <c r="N133" s="14">
        <v>0</v>
      </c>
      <c r="O133" s="14">
        <v>0</v>
      </c>
      <c r="P133" s="14">
        <v>0</v>
      </c>
    </row>
    <row r="134" spans="1:16" s="11" customFormat="1" ht="12.95" customHeight="1" x14ac:dyDescent="0.3">
      <c r="A134" s="13" t="s">
        <v>115</v>
      </c>
      <c r="B134" s="9">
        <v>0</v>
      </c>
      <c r="C134" s="9">
        <v>0</v>
      </c>
      <c r="D134" s="9">
        <v>0</v>
      </c>
      <c r="E134" s="9">
        <v>0</v>
      </c>
      <c r="F134" s="14">
        <v>0</v>
      </c>
      <c r="G134" s="9">
        <v>4</v>
      </c>
      <c r="H134" s="9">
        <v>0</v>
      </c>
      <c r="I134" s="9">
        <v>0</v>
      </c>
      <c r="J134" s="9">
        <v>4</v>
      </c>
      <c r="K134" s="14">
        <f t="shared" si="1"/>
        <v>8</v>
      </c>
      <c r="L134" s="14">
        <v>1</v>
      </c>
      <c r="M134" s="14">
        <v>0</v>
      </c>
      <c r="N134" s="14">
        <v>0</v>
      </c>
      <c r="O134" s="14">
        <v>4</v>
      </c>
      <c r="P134" s="14">
        <v>5</v>
      </c>
    </row>
    <row r="135" spans="1:16" s="11" customFormat="1" ht="12.95" customHeight="1" x14ac:dyDescent="0.3">
      <c r="A135" s="13" t="s">
        <v>116</v>
      </c>
      <c r="B135" s="9">
        <v>5</v>
      </c>
      <c r="C135" s="9">
        <v>1</v>
      </c>
      <c r="D135" s="9">
        <v>2</v>
      </c>
      <c r="E135" s="9">
        <v>26</v>
      </c>
      <c r="F135" s="14">
        <v>34</v>
      </c>
      <c r="G135" s="9">
        <v>1</v>
      </c>
      <c r="H135" s="9">
        <v>0</v>
      </c>
      <c r="I135" s="9">
        <v>6</v>
      </c>
      <c r="J135" s="9">
        <v>13</v>
      </c>
      <c r="K135" s="14">
        <f t="shared" si="1"/>
        <v>20</v>
      </c>
      <c r="L135" s="14">
        <v>3</v>
      </c>
      <c r="M135" s="14">
        <v>2</v>
      </c>
      <c r="N135" s="14">
        <v>1</v>
      </c>
      <c r="O135" s="14">
        <v>7</v>
      </c>
      <c r="P135" s="14">
        <v>13</v>
      </c>
    </row>
    <row r="136" spans="1:16" s="11" customFormat="1" ht="12.95" customHeight="1" x14ac:dyDescent="0.3">
      <c r="A136" s="13" t="s">
        <v>117</v>
      </c>
      <c r="B136" s="9">
        <v>0</v>
      </c>
      <c r="C136" s="9">
        <v>0</v>
      </c>
      <c r="D136" s="9">
        <v>0</v>
      </c>
      <c r="E136" s="9">
        <v>0</v>
      </c>
      <c r="F136" s="14">
        <v>0</v>
      </c>
      <c r="G136" s="9">
        <v>1</v>
      </c>
      <c r="H136" s="9">
        <v>1</v>
      </c>
      <c r="I136" s="9">
        <v>0</v>
      </c>
      <c r="J136" s="9">
        <v>1</v>
      </c>
      <c r="K136" s="14">
        <f t="shared" si="1"/>
        <v>3</v>
      </c>
      <c r="L136" s="14">
        <v>2</v>
      </c>
      <c r="M136" s="14">
        <v>0</v>
      </c>
      <c r="N136" s="14">
        <v>0</v>
      </c>
      <c r="O136" s="14">
        <v>0</v>
      </c>
      <c r="P136" s="14">
        <v>2</v>
      </c>
    </row>
    <row r="137" spans="1:16" s="11" customFormat="1" ht="12.95" customHeight="1" x14ac:dyDescent="0.3">
      <c r="A137" s="13" t="s">
        <v>118</v>
      </c>
      <c r="B137" s="9">
        <v>0</v>
      </c>
      <c r="C137" s="9">
        <v>0</v>
      </c>
      <c r="D137" s="9">
        <v>0</v>
      </c>
      <c r="E137" s="9">
        <v>0</v>
      </c>
      <c r="F137" s="14">
        <v>0</v>
      </c>
      <c r="G137" s="9">
        <v>3</v>
      </c>
      <c r="H137" s="9">
        <v>0</v>
      </c>
      <c r="I137" s="9">
        <v>0</v>
      </c>
      <c r="J137" s="9">
        <v>31</v>
      </c>
      <c r="K137" s="14">
        <f t="shared" si="1"/>
        <v>34</v>
      </c>
      <c r="L137" s="14">
        <v>0</v>
      </c>
      <c r="M137" s="14">
        <v>1</v>
      </c>
      <c r="N137" s="14">
        <v>1</v>
      </c>
      <c r="O137" s="14">
        <v>22</v>
      </c>
      <c r="P137" s="14">
        <v>24</v>
      </c>
    </row>
    <row r="138" spans="1:16" s="11" customFormat="1" ht="12.95" customHeight="1" x14ac:dyDescent="0.3">
      <c r="A138" s="13" t="s">
        <v>119</v>
      </c>
      <c r="B138" s="9">
        <v>1</v>
      </c>
      <c r="C138" s="9">
        <v>0</v>
      </c>
      <c r="D138" s="9">
        <v>5</v>
      </c>
      <c r="E138" s="9">
        <v>16</v>
      </c>
      <c r="F138" s="14">
        <v>22</v>
      </c>
      <c r="G138" s="9">
        <v>4</v>
      </c>
      <c r="H138" s="9">
        <v>3</v>
      </c>
      <c r="I138" s="9">
        <v>4</v>
      </c>
      <c r="J138" s="9">
        <v>16</v>
      </c>
      <c r="K138" s="14">
        <f t="shared" ref="K138:K143" si="2">SUM(G138:J138)</f>
        <v>27</v>
      </c>
      <c r="L138" s="14">
        <v>1</v>
      </c>
      <c r="M138" s="14">
        <v>0</v>
      </c>
      <c r="N138" s="14">
        <v>0</v>
      </c>
      <c r="O138" s="14">
        <v>13</v>
      </c>
      <c r="P138" s="14">
        <v>14</v>
      </c>
    </row>
    <row r="139" spans="1:16" s="11" customFormat="1" ht="12.95" customHeight="1" x14ac:dyDescent="0.3">
      <c r="A139" s="13" t="s">
        <v>120</v>
      </c>
      <c r="B139" s="9">
        <v>13</v>
      </c>
      <c r="C139" s="9">
        <v>1</v>
      </c>
      <c r="D139" s="9">
        <v>2</v>
      </c>
      <c r="E139" s="9">
        <v>99</v>
      </c>
      <c r="F139" s="9">
        <v>115</v>
      </c>
      <c r="G139" s="9">
        <v>5</v>
      </c>
      <c r="H139" s="9">
        <v>0</v>
      </c>
      <c r="I139" s="9">
        <v>3</v>
      </c>
      <c r="J139" s="9">
        <v>35</v>
      </c>
      <c r="K139" s="9">
        <f>SUM(G139:J139)</f>
        <v>43</v>
      </c>
      <c r="L139" s="9">
        <v>2</v>
      </c>
      <c r="M139" s="9">
        <v>0</v>
      </c>
      <c r="N139" s="9">
        <v>2</v>
      </c>
      <c r="O139" s="9">
        <v>24</v>
      </c>
      <c r="P139" s="9">
        <v>28</v>
      </c>
    </row>
    <row r="140" spans="1:16" s="11" customFormat="1" ht="12.95" customHeight="1" x14ac:dyDescent="0.3">
      <c r="A140" s="15" t="s">
        <v>131</v>
      </c>
      <c r="B140" s="16">
        <v>1</v>
      </c>
      <c r="C140" s="16">
        <v>1</v>
      </c>
      <c r="D140" s="16">
        <v>3</v>
      </c>
      <c r="E140" s="16">
        <v>25</v>
      </c>
      <c r="F140" s="17">
        <v>30</v>
      </c>
      <c r="G140" s="16">
        <v>0</v>
      </c>
      <c r="H140" s="16">
        <v>0</v>
      </c>
      <c r="I140" s="16">
        <v>0</v>
      </c>
      <c r="J140" s="16">
        <v>0</v>
      </c>
      <c r="K140" s="17">
        <f t="shared" si="2"/>
        <v>0</v>
      </c>
      <c r="L140" s="17">
        <v>0</v>
      </c>
      <c r="M140" s="17"/>
      <c r="N140" s="17">
        <v>0</v>
      </c>
      <c r="O140" s="17">
        <v>0</v>
      </c>
      <c r="P140" s="17">
        <v>0</v>
      </c>
    </row>
    <row r="141" spans="1:16" s="11" customFormat="1" ht="12.95" customHeight="1" x14ac:dyDescent="0.3">
      <c r="A141" s="18" t="s">
        <v>121</v>
      </c>
      <c r="B141" s="20">
        <v>30</v>
      </c>
      <c r="C141" s="20">
        <v>11</v>
      </c>
      <c r="D141" s="20">
        <v>16</v>
      </c>
      <c r="E141" s="20">
        <v>283</v>
      </c>
      <c r="F141" s="20">
        <v>340</v>
      </c>
      <c r="G141" s="20">
        <f>SUM(G132:G140)</f>
        <v>24</v>
      </c>
      <c r="H141" s="20">
        <f>SUM(H132:H140)</f>
        <v>5</v>
      </c>
      <c r="I141" s="20">
        <f>SUM(I132:I140)</f>
        <v>32</v>
      </c>
      <c r="J141" s="20">
        <f>SUM(J132:J140)</f>
        <v>167</v>
      </c>
      <c r="K141" s="20">
        <f t="shared" si="2"/>
        <v>228</v>
      </c>
      <c r="L141" s="20">
        <v>24</v>
      </c>
      <c r="M141" s="20">
        <v>6</v>
      </c>
      <c r="N141" s="20">
        <v>15</v>
      </c>
      <c r="O141" s="20">
        <v>115</v>
      </c>
      <c r="P141" s="20">
        <v>160</v>
      </c>
    </row>
    <row r="142" spans="1:16" s="11" customFormat="1" x14ac:dyDescent="0.3">
      <c r="A142" s="38" t="s">
        <v>156</v>
      </c>
      <c r="B142" s="20">
        <f>+B141+B131+B121+B115+B112+B105+B99+B96</f>
        <v>510</v>
      </c>
      <c r="C142" s="20">
        <f>+C141+C131+C121+C115+C112+C105+C99+C96</f>
        <v>100</v>
      </c>
      <c r="D142" s="20">
        <f>+D141+D131+D121+D115+D112+D105+D99+D96</f>
        <v>263</v>
      </c>
      <c r="E142" s="20">
        <f>+E141+E131+E121+E115+E112+E105+E99+E96</f>
        <v>4636</v>
      </c>
      <c r="F142" s="20">
        <f t="shared" ref="F142:F143" si="3">SUM(B142:E142)</f>
        <v>5509</v>
      </c>
      <c r="G142" s="20">
        <f>+G141+G131+G121+G115+G112+G105+G99+G96</f>
        <v>361</v>
      </c>
      <c r="H142" s="20">
        <f>+H141+H131+H121+H115+H112+H105+H99+H96</f>
        <v>56</v>
      </c>
      <c r="I142" s="20">
        <f>+I141+I131+I121+I115+I112+I105+I99+I96</f>
        <v>196</v>
      </c>
      <c r="J142" s="20">
        <f>+J141+J131+J121+J115+J112+J105+J99+J96</f>
        <v>3044</v>
      </c>
      <c r="K142" s="20">
        <f t="shared" si="2"/>
        <v>3657</v>
      </c>
      <c r="L142" s="20">
        <f>+L141+L131+L121+L115+L112+L105+L99+L96</f>
        <v>336</v>
      </c>
      <c r="M142" s="20">
        <f>+M141+M131+M121+M115+M112+M105+M99+M96</f>
        <v>68</v>
      </c>
      <c r="N142" s="20">
        <f>+N141+N131+N121+N115+N112+N105+N99+N96</f>
        <v>130</v>
      </c>
      <c r="O142" s="20">
        <f>+O141+O131+O121+O115+O112+O105+O99+O96</f>
        <v>2094</v>
      </c>
      <c r="P142" s="20">
        <f>SUM(L142:O142)</f>
        <v>2628</v>
      </c>
    </row>
    <row r="143" spans="1:16" s="11" customFormat="1" ht="21.75" customHeight="1" x14ac:dyDescent="0.3">
      <c r="A143" s="39" t="s">
        <v>144</v>
      </c>
      <c r="B143" s="19">
        <f>+B142+B91+B64+B37</f>
        <v>3207</v>
      </c>
      <c r="C143" s="19">
        <f>+C142+C91+C64+C37</f>
        <v>588</v>
      </c>
      <c r="D143" s="19">
        <f>+D142+D91+D64+D37</f>
        <v>1506</v>
      </c>
      <c r="E143" s="19">
        <f>+E142+E91+E64+E37</f>
        <v>18279</v>
      </c>
      <c r="F143" s="19">
        <f t="shared" si="3"/>
        <v>23580</v>
      </c>
      <c r="G143" s="19">
        <f>+G142+G91+G64+G37</f>
        <v>1998</v>
      </c>
      <c r="H143" s="19">
        <f>+H142+H91+H64+H37</f>
        <v>313</v>
      </c>
      <c r="I143" s="19">
        <f>+I142+I91+I64+I37</f>
        <v>987</v>
      </c>
      <c r="J143" s="19">
        <f>+J142+J91+J64+J37</f>
        <v>11827</v>
      </c>
      <c r="K143" s="19">
        <f t="shared" si="2"/>
        <v>15125</v>
      </c>
      <c r="L143" s="19">
        <f>+L142+L91+L64+L37</f>
        <v>1823</v>
      </c>
      <c r="M143" s="19">
        <f>+M142+M91+M64+M37</f>
        <v>323</v>
      </c>
      <c r="N143" s="19">
        <f>+N142+N91+N64+N37</f>
        <v>862</v>
      </c>
      <c r="O143" s="19">
        <f>+O142+O91+O64+O37</f>
        <v>9057</v>
      </c>
      <c r="P143" s="19">
        <f>SUM(L143:O143)</f>
        <v>12065</v>
      </c>
    </row>
    <row r="144" spans="1:16" s="26" customFormat="1" ht="21" customHeight="1" x14ac:dyDescent="0.3">
      <c r="A144" s="108" t="s">
        <v>145</v>
      </c>
      <c r="B144" s="108"/>
      <c r="C144" s="108"/>
      <c r="D144" s="108"/>
      <c r="E144" s="108"/>
      <c r="F144" s="108"/>
      <c r="G144" s="108"/>
      <c r="H144" s="108"/>
      <c r="I144" s="108"/>
      <c r="J144" s="108"/>
      <c r="K144" s="108"/>
      <c r="L144" s="108"/>
      <c r="M144" s="108"/>
      <c r="N144" s="108"/>
      <c r="O144" s="108"/>
      <c r="P144" s="108"/>
    </row>
    <row r="145" spans="1:16" ht="15" customHeight="1" x14ac:dyDescent="0.3">
      <c r="A145" s="109" t="s">
        <v>146</v>
      </c>
      <c r="B145" s="109"/>
      <c r="C145" s="109"/>
      <c r="D145" s="109"/>
      <c r="E145" s="109"/>
      <c r="F145" s="109"/>
      <c r="G145" s="109"/>
      <c r="H145" s="109"/>
      <c r="I145" s="109"/>
      <c r="J145" s="109"/>
      <c r="K145" s="109"/>
      <c r="L145" s="109"/>
      <c r="M145" s="109"/>
      <c r="N145" s="109"/>
      <c r="O145" s="109"/>
      <c r="P145" s="109"/>
    </row>
    <row r="146" spans="1:16" ht="21" customHeight="1" x14ac:dyDescent="0.3">
      <c r="A146" s="110" t="s">
        <v>147</v>
      </c>
      <c r="B146" s="110"/>
      <c r="C146" s="110"/>
      <c r="D146" s="110"/>
      <c r="E146" s="110"/>
      <c r="F146" s="110"/>
      <c r="G146" s="110"/>
      <c r="H146" s="110"/>
      <c r="I146" s="110"/>
      <c r="J146" s="110"/>
      <c r="K146" s="110"/>
      <c r="L146" s="110"/>
      <c r="M146" s="110"/>
      <c r="N146" s="110"/>
      <c r="O146" s="110"/>
      <c r="P146" s="110"/>
    </row>
    <row r="147" spans="1:16" ht="13.15" customHeight="1" x14ac:dyDescent="0.3">
      <c r="A147" s="84" t="s">
        <v>148</v>
      </c>
      <c r="B147" s="84"/>
      <c r="C147" s="84"/>
      <c r="D147" s="84"/>
      <c r="E147" s="84"/>
      <c r="F147" s="84"/>
      <c r="G147" s="84"/>
      <c r="H147" s="84"/>
      <c r="I147" s="84"/>
      <c r="J147" s="84"/>
      <c r="K147" s="84"/>
      <c r="L147" s="84"/>
      <c r="M147" s="84"/>
      <c r="N147" s="84"/>
      <c r="O147" s="84"/>
      <c r="P147" s="84"/>
    </row>
    <row r="148" spans="1:16" ht="13.15" customHeight="1" x14ac:dyDescent="0.3">
      <c r="A148" s="29"/>
    </row>
    <row r="149" spans="1:16" ht="25.15" customHeight="1" x14ac:dyDescent="0.3">
      <c r="A149" s="29"/>
    </row>
    <row r="150" spans="1:16" ht="13.15" customHeight="1" x14ac:dyDescent="0.3">
      <c r="A150" s="29"/>
    </row>
    <row r="151" spans="1:16" ht="13.15" customHeight="1" x14ac:dyDescent="0.3"/>
    <row r="152" spans="1:16" ht="13.15" customHeight="1" x14ac:dyDescent="0.3"/>
    <row r="153" spans="1:16" ht="13.15" customHeight="1" x14ac:dyDescent="0.3"/>
    <row r="154" spans="1:16" ht="13.15" customHeight="1" x14ac:dyDescent="0.3"/>
    <row r="155" spans="1:16" ht="13.15" customHeight="1" x14ac:dyDescent="0.3"/>
    <row r="156" spans="1:16" ht="13.15" customHeight="1" x14ac:dyDescent="0.3"/>
    <row r="157" spans="1:16" ht="13.15" customHeight="1" x14ac:dyDescent="0.3"/>
    <row r="158" spans="1:16" ht="13.15" customHeight="1" x14ac:dyDescent="0.3"/>
    <row r="159" spans="1:16" ht="13.15" customHeight="1" x14ac:dyDescent="0.3"/>
    <row r="160" spans="1:16" ht="13.15" customHeight="1" x14ac:dyDescent="0.3"/>
    <row r="161" ht="13.15" customHeight="1" x14ac:dyDescent="0.3"/>
    <row r="162" ht="13.15" customHeight="1" x14ac:dyDescent="0.3"/>
    <row r="163" ht="13.15" customHeight="1" x14ac:dyDescent="0.3"/>
    <row r="164" ht="13.15" customHeight="1" x14ac:dyDescent="0.3"/>
    <row r="165" ht="13.15" customHeight="1" x14ac:dyDescent="0.3"/>
    <row r="166" ht="13.15" customHeight="1" x14ac:dyDescent="0.3"/>
    <row r="167" ht="13.15" customHeight="1" x14ac:dyDescent="0.3"/>
    <row r="168" ht="13.15" customHeight="1" x14ac:dyDescent="0.3"/>
    <row r="169" ht="13.15" customHeight="1" x14ac:dyDescent="0.3"/>
    <row r="170" ht="13.15" customHeight="1" x14ac:dyDescent="0.3"/>
    <row r="171" ht="13.15" customHeight="1" x14ac:dyDescent="0.3"/>
    <row r="172" ht="13.15" customHeight="1" x14ac:dyDescent="0.3"/>
    <row r="173" ht="13.15" customHeight="1" x14ac:dyDescent="0.3"/>
    <row r="174" ht="13.15" customHeight="1" x14ac:dyDescent="0.3"/>
    <row r="175" ht="13.15" customHeight="1" x14ac:dyDescent="0.3"/>
    <row r="176" ht="13.15" customHeight="1" x14ac:dyDescent="0.3"/>
    <row r="177" ht="13.15" customHeight="1" x14ac:dyDescent="0.3"/>
    <row r="178" ht="13.15" customHeight="1" x14ac:dyDescent="0.3"/>
    <row r="179" ht="13.15" customHeight="1" x14ac:dyDescent="0.3"/>
    <row r="180" ht="13.15" customHeight="1" x14ac:dyDescent="0.3"/>
  </sheetData>
  <mergeCells count="16">
    <mergeCell ref="A5:A7"/>
    <mergeCell ref="A144:P144"/>
    <mergeCell ref="A145:P145"/>
    <mergeCell ref="A146:P146"/>
    <mergeCell ref="A147:P147"/>
    <mergeCell ref="B5:F5"/>
    <mergeCell ref="E6:E7"/>
    <mergeCell ref="F6:F7"/>
    <mergeCell ref="B2:P2"/>
    <mergeCell ref="B3:P3"/>
    <mergeCell ref="L5:P5"/>
    <mergeCell ref="G5:K5"/>
    <mergeCell ref="P6:P7"/>
    <mergeCell ref="J6:J7"/>
    <mergeCell ref="K6:K7"/>
    <mergeCell ref="O6:O7"/>
  </mergeCells>
  <pageMargins left="0.70866141732283472" right="0.70866141732283472" top="0.74803149606299213" bottom="0.74803149606299213" header="0.31496062992125984" footer="0.31496062992125984"/>
  <pageSetup paperSize="9" scale="46" fitToHeight="2" orientation="landscape" verticalDpi="0" r:id="rId1"/>
  <headerFooter>
    <oddFooter>&amp;L&amp;"Trebuchet MS,Grassetto"Statistiche Italia - IMMATRICOLAZIONI
Automobile in cifre &amp;C&amp;"Trebuchet MS,Normale"&amp;9&amp;P/&amp;N&amp;R&amp;"Trebuchet MS,Grassetto"ANFIA - Studi e statistiche</oddFooter>
  </headerFooter>
  <ignoredErrors>
    <ignoredError sqref="K8:K15 K16:K18 K19:K137 K139:K140" formulaRange="1"/>
    <ignoredError sqref="F142:K143" formula="1"/>
    <ignoredError sqref="K138" formula="1"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W180"/>
  <sheetViews>
    <sheetView showGridLines="0" zoomScale="90" zoomScaleNormal="90" workbookViewId="0">
      <pane xSplit="1" ySplit="7" topLeftCell="B8" activePane="bottomRight" state="frozen"/>
      <selection pane="topRight" activeCell="B1" sqref="B1"/>
      <selection pane="bottomLeft" activeCell="A8" sqref="A8"/>
      <selection pane="bottomRight" activeCell="A5" sqref="A5:A7"/>
    </sheetView>
  </sheetViews>
  <sheetFormatPr defaultColWidth="9.28515625" defaultRowHeight="15" x14ac:dyDescent="0.3"/>
  <cols>
    <col min="1" max="1" width="31.85546875" style="1" customWidth="1"/>
    <col min="2" max="2" width="7" style="4" bestFit="1" customWidth="1"/>
    <col min="3" max="3" width="9" style="4" bestFit="1" customWidth="1"/>
    <col min="4" max="4" width="8" style="4" bestFit="1" customWidth="1"/>
    <col min="5" max="5" width="7.42578125" style="4" bestFit="1" customWidth="1"/>
    <col min="6" max="6" width="7.7109375" style="4" customWidth="1"/>
    <col min="7" max="7" width="7" style="4" bestFit="1" customWidth="1"/>
    <col min="8" max="8" width="9" style="4" bestFit="1" customWidth="1"/>
    <col min="9" max="9" width="8" style="4" bestFit="1" customWidth="1"/>
    <col min="10" max="10" width="7.42578125" style="4" bestFit="1" customWidth="1"/>
    <col min="11" max="11" width="7.7109375" style="4" customWidth="1"/>
    <col min="12" max="12" width="7" style="1" bestFit="1" customWidth="1"/>
    <col min="13" max="13" width="9" style="1" bestFit="1" customWidth="1"/>
    <col min="14" max="14" width="8" style="1" bestFit="1" customWidth="1"/>
    <col min="15" max="15" width="7.42578125" style="1" bestFit="1" customWidth="1"/>
    <col min="16" max="16" width="7.42578125" style="1" customWidth="1"/>
    <col min="17" max="17" width="7" style="1" bestFit="1" customWidth="1"/>
    <col min="18" max="18" width="9" style="1" bestFit="1" customWidth="1"/>
    <col min="19" max="19" width="8" style="1" bestFit="1" customWidth="1"/>
    <col min="20" max="20" width="7.42578125" style="1" bestFit="1" customWidth="1"/>
    <col min="21" max="21" width="7.85546875" style="1" customWidth="1"/>
    <col min="22" max="22" width="7" style="1" bestFit="1" customWidth="1"/>
    <col min="23" max="23" width="9" style="1" bestFit="1" customWidth="1"/>
    <col min="24" max="24" width="8" style="1" bestFit="1" customWidth="1"/>
    <col min="25" max="25" width="7.42578125" style="1" bestFit="1" customWidth="1"/>
    <col min="26" max="26" width="7.7109375" style="1" customWidth="1"/>
    <col min="27" max="27" width="7" style="1" bestFit="1" customWidth="1"/>
    <col min="28" max="28" width="9" style="1" bestFit="1" customWidth="1"/>
    <col min="29" max="29" width="8" style="1" bestFit="1" customWidth="1"/>
    <col min="30" max="30" width="7.42578125" style="1" bestFit="1" customWidth="1"/>
    <col min="31" max="31" width="7.7109375" style="1" customWidth="1"/>
    <col min="32" max="16384" width="9.28515625" style="1"/>
  </cols>
  <sheetData>
    <row r="1" spans="1:231" ht="17.25" customHeight="1" x14ac:dyDescent="0.3"/>
    <row r="2" spans="1:231" ht="17.25" customHeight="1" x14ac:dyDescent="0.3">
      <c r="B2" s="98" t="s">
        <v>139</v>
      </c>
      <c r="C2" s="98"/>
      <c r="D2" s="98"/>
      <c r="E2" s="98"/>
      <c r="F2" s="98"/>
      <c r="G2" s="98"/>
      <c r="H2" s="98"/>
      <c r="I2" s="98"/>
      <c r="J2" s="98"/>
      <c r="K2" s="98"/>
      <c r="L2" s="98"/>
      <c r="M2" s="98"/>
      <c r="N2" s="98"/>
      <c r="O2" s="98"/>
      <c r="P2" s="98"/>
    </row>
    <row r="3" spans="1:231" s="3" customFormat="1" ht="17.25" customHeight="1" x14ac:dyDescent="0.3">
      <c r="B3" s="99" t="s">
        <v>142</v>
      </c>
      <c r="C3" s="99"/>
      <c r="D3" s="99"/>
      <c r="E3" s="99"/>
      <c r="F3" s="99"/>
      <c r="G3" s="99"/>
      <c r="H3" s="99"/>
      <c r="I3" s="99"/>
      <c r="J3" s="99"/>
      <c r="K3" s="99"/>
      <c r="L3" s="99"/>
      <c r="M3" s="99"/>
      <c r="N3" s="99"/>
      <c r="O3" s="99"/>
      <c r="P3" s="99"/>
    </row>
    <row r="4" spans="1:231" ht="17.25" customHeight="1" x14ac:dyDescent="0.35">
      <c r="A4" s="3"/>
      <c r="B4" s="2"/>
      <c r="C4" s="2"/>
      <c r="D4" s="2"/>
      <c r="E4" s="2"/>
      <c r="G4" s="2"/>
      <c r="H4" s="2"/>
      <c r="I4" s="2"/>
      <c r="J4" s="2"/>
      <c r="L4" s="2"/>
      <c r="M4" s="2"/>
      <c r="N4" s="4"/>
      <c r="O4" s="4"/>
      <c r="P4" s="5"/>
    </row>
    <row r="5" spans="1:231" s="6" customFormat="1" ht="15" customHeight="1" x14ac:dyDescent="0.35">
      <c r="A5" s="105" t="s">
        <v>143</v>
      </c>
      <c r="B5" s="100">
        <v>2013</v>
      </c>
      <c r="C5" s="101"/>
      <c r="D5" s="101"/>
      <c r="E5" s="101"/>
      <c r="F5" s="102"/>
      <c r="G5" s="100">
        <v>2012</v>
      </c>
      <c r="H5" s="101"/>
      <c r="I5" s="101"/>
      <c r="J5" s="101"/>
      <c r="K5" s="102"/>
      <c r="L5" s="100">
        <v>2011</v>
      </c>
      <c r="M5" s="101"/>
      <c r="N5" s="101"/>
      <c r="O5" s="101"/>
      <c r="P5" s="102"/>
      <c r="Q5" s="100">
        <v>2010</v>
      </c>
      <c r="R5" s="101"/>
      <c r="S5" s="101"/>
      <c r="T5" s="101"/>
      <c r="U5" s="102"/>
      <c r="V5" s="100">
        <v>2009</v>
      </c>
      <c r="W5" s="101"/>
      <c r="X5" s="101"/>
      <c r="Y5" s="101"/>
      <c r="Z5" s="102"/>
      <c r="AA5" s="100">
        <v>2008</v>
      </c>
      <c r="AB5" s="101"/>
      <c r="AC5" s="101"/>
      <c r="AD5" s="101"/>
      <c r="AE5" s="102"/>
    </row>
    <row r="6" spans="1:231" s="32" customFormat="1" ht="14.1" customHeight="1" x14ac:dyDescent="0.25">
      <c r="A6" s="106"/>
      <c r="B6" s="41" t="s">
        <v>132</v>
      </c>
      <c r="C6" s="41" t="s">
        <v>133</v>
      </c>
      <c r="D6" s="41" t="s">
        <v>134</v>
      </c>
      <c r="E6" s="91" t="s">
        <v>0</v>
      </c>
      <c r="F6" s="111" t="s">
        <v>135</v>
      </c>
      <c r="G6" s="41" t="s">
        <v>132</v>
      </c>
      <c r="H6" s="41" t="s">
        <v>133</v>
      </c>
      <c r="I6" s="41" t="s">
        <v>134</v>
      </c>
      <c r="J6" s="91" t="s">
        <v>0</v>
      </c>
      <c r="K6" s="111" t="s">
        <v>135</v>
      </c>
      <c r="L6" s="41" t="s">
        <v>132</v>
      </c>
      <c r="M6" s="41" t="s">
        <v>133</v>
      </c>
      <c r="N6" s="41" t="s">
        <v>134</v>
      </c>
      <c r="O6" s="91" t="s">
        <v>0</v>
      </c>
      <c r="P6" s="111" t="s">
        <v>135</v>
      </c>
      <c r="Q6" s="41" t="s">
        <v>132</v>
      </c>
      <c r="R6" s="41" t="s">
        <v>133</v>
      </c>
      <c r="S6" s="41" t="s">
        <v>134</v>
      </c>
      <c r="T6" s="91" t="s">
        <v>0</v>
      </c>
      <c r="U6" s="111" t="s">
        <v>135</v>
      </c>
      <c r="V6" s="41" t="s">
        <v>132</v>
      </c>
      <c r="W6" s="41" t="s">
        <v>133</v>
      </c>
      <c r="X6" s="41" t="s">
        <v>134</v>
      </c>
      <c r="Y6" s="91" t="s">
        <v>0</v>
      </c>
      <c r="Z6" s="111" t="s">
        <v>135</v>
      </c>
      <c r="AA6" s="41" t="s">
        <v>132</v>
      </c>
      <c r="AB6" s="41" t="s">
        <v>133</v>
      </c>
      <c r="AC6" s="41" t="s">
        <v>134</v>
      </c>
      <c r="AD6" s="91" t="s">
        <v>0</v>
      </c>
      <c r="AE6" s="111" t="s">
        <v>135</v>
      </c>
    </row>
    <row r="7" spans="1:231" s="32" customFormat="1" ht="14.1" customHeight="1" x14ac:dyDescent="0.25">
      <c r="A7" s="107"/>
      <c r="B7" s="40" t="s">
        <v>136</v>
      </c>
      <c r="C7" s="40" t="s">
        <v>137</v>
      </c>
      <c r="D7" s="40" t="s">
        <v>138</v>
      </c>
      <c r="E7" s="92"/>
      <c r="F7" s="112"/>
      <c r="G7" s="40" t="s">
        <v>136</v>
      </c>
      <c r="H7" s="40" t="s">
        <v>137</v>
      </c>
      <c r="I7" s="40" t="s">
        <v>138</v>
      </c>
      <c r="J7" s="92"/>
      <c r="K7" s="112"/>
      <c r="L7" s="40" t="s">
        <v>136</v>
      </c>
      <c r="M7" s="40" t="s">
        <v>137</v>
      </c>
      <c r="N7" s="40" t="s">
        <v>138</v>
      </c>
      <c r="O7" s="92"/>
      <c r="P7" s="112"/>
      <c r="Q7" s="40" t="s">
        <v>136</v>
      </c>
      <c r="R7" s="40" t="s">
        <v>137</v>
      </c>
      <c r="S7" s="40" t="s">
        <v>138</v>
      </c>
      <c r="T7" s="92"/>
      <c r="U7" s="112"/>
      <c r="V7" s="40" t="s">
        <v>136</v>
      </c>
      <c r="W7" s="40" t="s">
        <v>137</v>
      </c>
      <c r="X7" s="40" t="s">
        <v>138</v>
      </c>
      <c r="Y7" s="92"/>
      <c r="Z7" s="112"/>
      <c r="AA7" s="40" t="s">
        <v>136</v>
      </c>
      <c r="AB7" s="40" t="s">
        <v>137</v>
      </c>
      <c r="AC7" s="40" t="s">
        <v>138</v>
      </c>
      <c r="AD7" s="92"/>
      <c r="AE7" s="112"/>
    </row>
    <row r="8" spans="1:231" s="12" customFormat="1" ht="12.95" customHeight="1" x14ac:dyDescent="0.3">
      <c r="A8" s="7" t="s">
        <v>1</v>
      </c>
      <c r="B8" s="8">
        <v>9</v>
      </c>
      <c r="C8" s="8">
        <v>4</v>
      </c>
      <c r="D8" s="8">
        <v>5</v>
      </c>
      <c r="E8" s="8">
        <v>245</v>
      </c>
      <c r="F8" s="9">
        <f t="shared" ref="F8:F14" si="0">SUM(B8:E8)</f>
        <v>263</v>
      </c>
      <c r="G8" s="8">
        <v>7</v>
      </c>
      <c r="H8" s="8">
        <v>14</v>
      </c>
      <c r="I8" s="8">
        <v>6</v>
      </c>
      <c r="J8" s="8">
        <v>127</v>
      </c>
      <c r="K8" s="9">
        <f t="shared" ref="K8:K72" si="1">SUM(G8:J8)</f>
        <v>154</v>
      </c>
      <c r="L8" s="8">
        <v>21</v>
      </c>
      <c r="M8" s="8">
        <v>5</v>
      </c>
      <c r="N8" s="8">
        <v>11</v>
      </c>
      <c r="O8" s="8">
        <v>292</v>
      </c>
      <c r="P8" s="9">
        <f t="shared" ref="P8:P15" si="2">SUM(L8:O8)</f>
        <v>329</v>
      </c>
      <c r="Q8" s="8">
        <v>19</v>
      </c>
      <c r="R8" s="8">
        <v>2</v>
      </c>
      <c r="S8" s="8">
        <v>15</v>
      </c>
      <c r="T8" s="8">
        <v>176</v>
      </c>
      <c r="U8" s="9">
        <f t="shared" ref="U8:U15" si="3">SUM(Q8:T8)</f>
        <v>212</v>
      </c>
      <c r="V8" s="10">
        <v>28</v>
      </c>
      <c r="W8" s="10">
        <v>7</v>
      </c>
      <c r="X8" s="10">
        <v>10</v>
      </c>
      <c r="Y8" s="10">
        <v>204</v>
      </c>
      <c r="Z8" s="10">
        <f t="shared" ref="Z8:Z15" si="4">SUM(V8:Y8)</f>
        <v>249</v>
      </c>
      <c r="AA8" s="10">
        <v>31</v>
      </c>
      <c r="AB8" s="10">
        <v>6</v>
      </c>
      <c r="AC8" s="10">
        <v>21</v>
      </c>
      <c r="AD8" s="10">
        <v>324</v>
      </c>
      <c r="AE8" s="10">
        <f t="shared" ref="AE8:AE15" si="5">SUM(AA8:AD8)</f>
        <v>382</v>
      </c>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row>
    <row r="9" spans="1:231" s="11" customFormat="1" ht="12.95" customHeight="1" x14ac:dyDescent="0.3">
      <c r="A9" s="13" t="s">
        <v>2</v>
      </c>
      <c r="B9" s="9">
        <v>8</v>
      </c>
      <c r="C9" s="9">
        <v>2</v>
      </c>
      <c r="D9" s="9">
        <v>6</v>
      </c>
      <c r="E9" s="9">
        <v>28</v>
      </c>
      <c r="F9" s="9">
        <f t="shared" si="0"/>
        <v>44</v>
      </c>
      <c r="G9" s="9">
        <v>10</v>
      </c>
      <c r="H9" s="9">
        <v>2</v>
      </c>
      <c r="I9" s="9">
        <v>2</v>
      </c>
      <c r="J9" s="9">
        <v>37</v>
      </c>
      <c r="K9" s="9">
        <f t="shared" si="1"/>
        <v>51</v>
      </c>
      <c r="L9" s="9">
        <v>14</v>
      </c>
      <c r="M9" s="9">
        <v>1</v>
      </c>
      <c r="N9" s="9">
        <v>7</v>
      </c>
      <c r="O9" s="9">
        <v>50</v>
      </c>
      <c r="P9" s="9">
        <f t="shared" si="2"/>
        <v>72</v>
      </c>
      <c r="Q9" s="9">
        <v>20</v>
      </c>
      <c r="R9" s="9">
        <v>6</v>
      </c>
      <c r="S9" s="9">
        <v>12</v>
      </c>
      <c r="T9" s="9">
        <v>44</v>
      </c>
      <c r="U9" s="9">
        <f t="shared" si="3"/>
        <v>82</v>
      </c>
      <c r="V9" s="14">
        <v>15</v>
      </c>
      <c r="W9" s="14">
        <v>6</v>
      </c>
      <c r="X9" s="14">
        <v>5</v>
      </c>
      <c r="Y9" s="14">
        <v>46</v>
      </c>
      <c r="Z9" s="14">
        <f t="shared" si="4"/>
        <v>72</v>
      </c>
      <c r="AA9" s="14">
        <v>29</v>
      </c>
      <c r="AB9" s="14">
        <v>2</v>
      </c>
      <c r="AC9" s="14">
        <v>14</v>
      </c>
      <c r="AD9" s="14">
        <v>103</v>
      </c>
      <c r="AE9" s="14">
        <f t="shared" si="5"/>
        <v>148</v>
      </c>
    </row>
    <row r="10" spans="1:231" s="11" customFormat="1" ht="12.95" customHeight="1" x14ac:dyDescent="0.3">
      <c r="A10" s="13" t="s">
        <v>3</v>
      </c>
      <c r="B10" s="9">
        <v>0</v>
      </c>
      <c r="C10" s="9">
        <v>0</v>
      </c>
      <c r="D10" s="9">
        <v>0</v>
      </c>
      <c r="E10" s="9">
        <v>0</v>
      </c>
      <c r="F10" s="9">
        <f t="shared" si="0"/>
        <v>0</v>
      </c>
      <c r="G10" s="9">
        <v>0</v>
      </c>
      <c r="H10" s="9">
        <v>0</v>
      </c>
      <c r="I10" s="9">
        <v>0</v>
      </c>
      <c r="J10" s="9">
        <v>0</v>
      </c>
      <c r="K10" s="9">
        <f t="shared" si="1"/>
        <v>0</v>
      </c>
      <c r="L10" s="9">
        <v>0</v>
      </c>
      <c r="M10" s="9">
        <v>0</v>
      </c>
      <c r="N10" s="9">
        <v>0</v>
      </c>
      <c r="O10" s="9">
        <v>0</v>
      </c>
      <c r="P10" s="9">
        <v>0</v>
      </c>
      <c r="Q10" s="9">
        <v>15</v>
      </c>
      <c r="R10" s="9">
        <v>5</v>
      </c>
      <c r="S10" s="9">
        <v>3</v>
      </c>
      <c r="T10" s="9">
        <v>31</v>
      </c>
      <c r="U10" s="9">
        <f t="shared" si="3"/>
        <v>54</v>
      </c>
      <c r="V10" s="14">
        <v>10</v>
      </c>
      <c r="W10" s="14">
        <v>2</v>
      </c>
      <c r="X10" s="14">
        <v>4</v>
      </c>
      <c r="Y10" s="14">
        <v>25</v>
      </c>
      <c r="Z10" s="14">
        <f t="shared" si="4"/>
        <v>41</v>
      </c>
      <c r="AA10" s="14">
        <v>21</v>
      </c>
      <c r="AB10" s="14">
        <v>6</v>
      </c>
      <c r="AC10" s="14">
        <v>9</v>
      </c>
      <c r="AD10" s="14">
        <v>46</v>
      </c>
      <c r="AE10" s="14">
        <f t="shared" si="5"/>
        <v>82</v>
      </c>
    </row>
    <row r="11" spans="1:231" s="11" customFormat="1" ht="12.95" customHeight="1" x14ac:dyDescent="0.3">
      <c r="A11" s="13" t="s">
        <v>4</v>
      </c>
      <c r="B11" s="9">
        <v>31</v>
      </c>
      <c r="C11" s="9">
        <v>5</v>
      </c>
      <c r="D11" s="9">
        <v>12</v>
      </c>
      <c r="E11" s="9">
        <v>237</v>
      </c>
      <c r="F11" s="9">
        <f t="shared" si="0"/>
        <v>285</v>
      </c>
      <c r="G11" s="9">
        <v>45</v>
      </c>
      <c r="H11" s="9">
        <v>8</v>
      </c>
      <c r="I11" s="9">
        <v>26</v>
      </c>
      <c r="J11" s="9">
        <v>239</v>
      </c>
      <c r="K11" s="9">
        <f t="shared" si="1"/>
        <v>318</v>
      </c>
      <c r="L11" s="9">
        <v>56</v>
      </c>
      <c r="M11" s="9">
        <v>20</v>
      </c>
      <c r="N11" s="9">
        <v>35</v>
      </c>
      <c r="O11" s="9">
        <v>370</v>
      </c>
      <c r="P11" s="9">
        <f t="shared" si="2"/>
        <v>481</v>
      </c>
      <c r="Q11" s="9">
        <v>55</v>
      </c>
      <c r="R11" s="9">
        <v>20</v>
      </c>
      <c r="S11" s="9">
        <v>36</v>
      </c>
      <c r="T11" s="9">
        <v>299</v>
      </c>
      <c r="U11" s="9">
        <f t="shared" si="3"/>
        <v>410</v>
      </c>
      <c r="V11" s="14">
        <v>64</v>
      </c>
      <c r="W11" s="14">
        <v>22</v>
      </c>
      <c r="X11" s="14">
        <v>40</v>
      </c>
      <c r="Y11" s="14">
        <v>258</v>
      </c>
      <c r="Z11" s="14">
        <f t="shared" si="4"/>
        <v>384</v>
      </c>
      <c r="AA11" s="14">
        <v>88</v>
      </c>
      <c r="AB11" s="14">
        <v>21</v>
      </c>
      <c r="AC11" s="14">
        <v>36</v>
      </c>
      <c r="AD11" s="14">
        <v>417</v>
      </c>
      <c r="AE11" s="14">
        <f t="shared" si="5"/>
        <v>562</v>
      </c>
    </row>
    <row r="12" spans="1:231" s="11" customFormat="1" ht="12.95" customHeight="1" x14ac:dyDescent="0.3">
      <c r="A12" s="13" t="s">
        <v>5</v>
      </c>
      <c r="B12" s="9">
        <v>43</v>
      </c>
      <c r="C12" s="9">
        <v>7</v>
      </c>
      <c r="D12" s="9">
        <v>9</v>
      </c>
      <c r="E12" s="9">
        <v>112</v>
      </c>
      <c r="F12" s="9">
        <f t="shared" si="0"/>
        <v>171</v>
      </c>
      <c r="G12" s="9">
        <v>36</v>
      </c>
      <c r="H12" s="9">
        <v>8</v>
      </c>
      <c r="I12" s="9">
        <v>6</v>
      </c>
      <c r="J12" s="9">
        <v>73</v>
      </c>
      <c r="K12" s="9">
        <f t="shared" si="1"/>
        <v>123</v>
      </c>
      <c r="L12" s="9">
        <v>45</v>
      </c>
      <c r="M12" s="9">
        <v>9</v>
      </c>
      <c r="N12" s="9">
        <v>15</v>
      </c>
      <c r="O12" s="9">
        <v>90</v>
      </c>
      <c r="P12" s="9">
        <f t="shared" si="2"/>
        <v>159</v>
      </c>
      <c r="Q12" s="9">
        <v>36</v>
      </c>
      <c r="R12" s="9">
        <v>11</v>
      </c>
      <c r="S12" s="9">
        <v>19</v>
      </c>
      <c r="T12" s="9">
        <v>71</v>
      </c>
      <c r="U12" s="9">
        <f t="shared" si="3"/>
        <v>137</v>
      </c>
      <c r="V12" s="14">
        <v>31</v>
      </c>
      <c r="W12" s="14">
        <v>7</v>
      </c>
      <c r="X12" s="14">
        <v>8</v>
      </c>
      <c r="Y12" s="14">
        <v>93</v>
      </c>
      <c r="Z12" s="14">
        <f t="shared" si="4"/>
        <v>139</v>
      </c>
      <c r="AA12" s="14">
        <v>44</v>
      </c>
      <c r="AB12" s="14">
        <v>15</v>
      </c>
      <c r="AC12" s="14">
        <v>22</v>
      </c>
      <c r="AD12" s="14">
        <v>173</v>
      </c>
      <c r="AE12" s="14">
        <f t="shared" si="5"/>
        <v>254</v>
      </c>
    </row>
    <row r="13" spans="1:231" s="11" customFormat="1" ht="12.95" customHeight="1" x14ac:dyDescent="0.3">
      <c r="A13" s="13" t="s">
        <v>6</v>
      </c>
      <c r="B13" s="9">
        <v>67</v>
      </c>
      <c r="C13" s="9">
        <v>27</v>
      </c>
      <c r="D13" s="9">
        <v>43</v>
      </c>
      <c r="E13" s="9">
        <v>296</v>
      </c>
      <c r="F13" s="9">
        <f t="shared" si="0"/>
        <v>433</v>
      </c>
      <c r="G13" s="9">
        <v>88</v>
      </c>
      <c r="H13" s="9">
        <v>22</v>
      </c>
      <c r="I13" s="9">
        <v>65</v>
      </c>
      <c r="J13" s="9">
        <v>333</v>
      </c>
      <c r="K13" s="9">
        <f t="shared" si="1"/>
        <v>508</v>
      </c>
      <c r="L13" s="9">
        <v>121</v>
      </c>
      <c r="M13" s="9">
        <v>44</v>
      </c>
      <c r="N13" s="9">
        <v>66</v>
      </c>
      <c r="O13" s="9">
        <v>467</v>
      </c>
      <c r="P13" s="9">
        <f t="shared" si="2"/>
        <v>698</v>
      </c>
      <c r="Q13" s="9">
        <v>126</v>
      </c>
      <c r="R13" s="9">
        <v>41</v>
      </c>
      <c r="S13" s="9">
        <v>66</v>
      </c>
      <c r="T13" s="9">
        <v>330</v>
      </c>
      <c r="U13" s="9">
        <f t="shared" si="3"/>
        <v>563</v>
      </c>
      <c r="V13" s="14">
        <v>144</v>
      </c>
      <c r="W13" s="14">
        <v>28</v>
      </c>
      <c r="X13" s="14">
        <v>113</v>
      </c>
      <c r="Y13" s="14">
        <v>361</v>
      </c>
      <c r="Z13" s="14">
        <f t="shared" si="4"/>
        <v>646</v>
      </c>
      <c r="AA13" s="14">
        <v>217</v>
      </c>
      <c r="AB13" s="14">
        <v>36</v>
      </c>
      <c r="AC13" s="14">
        <v>139</v>
      </c>
      <c r="AD13" s="14">
        <v>807</v>
      </c>
      <c r="AE13" s="14">
        <f t="shared" si="5"/>
        <v>1199</v>
      </c>
    </row>
    <row r="14" spans="1:231" s="11" customFormat="1" ht="12.95" customHeight="1" x14ac:dyDescent="0.3">
      <c r="A14" s="13" t="s">
        <v>122</v>
      </c>
      <c r="B14" s="9">
        <v>0</v>
      </c>
      <c r="C14" s="9">
        <v>0</v>
      </c>
      <c r="D14" s="9">
        <v>0</v>
      </c>
      <c r="E14" s="9">
        <v>0</v>
      </c>
      <c r="F14" s="9">
        <f t="shared" si="0"/>
        <v>0</v>
      </c>
      <c r="G14" s="9">
        <v>0</v>
      </c>
      <c r="H14" s="9">
        <v>0</v>
      </c>
      <c r="I14" s="9">
        <v>0</v>
      </c>
      <c r="J14" s="9">
        <v>0</v>
      </c>
      <c r="K14" s="9">
        <f t="shared" si="1"/>
        <v>0</v>
      </c>
      <c r="L14" s="9">
        <v>0</v>
      </c>
      <c r="M14" s="9">
        <v>0</v>
      </c>
      <c r="N14" s="9">
        <v>0</v>
      </c>
      <c r="O14" s="9">
        <v>0</v>
      </c>
      <c r="P14" s="9">
        <v>0</v>
      </c>
      <c r="Q14" s="9">
        <v>17</v>
      </c>
      <c r="R14" s="9">
        <v>4</v>
      </c>
      <c r="S14" s="9">
        <v>3</v>
      </c>
      <c r="T14" s="9">
        <v>28</v>
      </c>
      <c r="U14" s="9">
        <f t="shared" si="3"/>
        <v>52</v>
      </c>
      <c r="V14" s="14">
        <v>24</v>
      </c>
      <c r="W14" s="14">
        <v>6</v>
      </c>
      <c r="X14" s="14">
        <v>6</v>
      </c>
      <c r="Y14" s="14">
        <v>30</v>
      </c>
      <c r="Z14" s="14">
        <f t="shared" si="4"/>
        <v>66</v>
      </c>
      <c r="AA14" s="14">
        <v>27</v>
      </c>
      <c r="AB14" s="14">
        <v>1</v>
      </c>
      <c r="AC14" s="14">
        <v>7</v>
      </c>
      <c r="AD14" s="14">
        <v>57</v>
      </c>
      <c r="AE14" s="14">
        <f t="shared" si="5"/>
        <v>92</v>
      </c>
    </row>
    <row r="15" spans="1:231" s="11" customFormat="1" ht="12.95" customHeight="1" x14ac:dyDescent="0.3">
      <c r="A15" s="15" t="s">
        <v>7</v>
      </c>
      <c r="B15" s="16">
        <v>33</v>
      </c>
      <c r="C15" s="16">
        <v>1</v>
      </c>
      <c r="D15" s="16">
        <v>2</v>
      </c>
      <c r="E15" s="16">
        <v>51</v>
      </c>
      <c r="F15" s="16">
        <f t="shared" ref="F15:F79" si="6">SUM(B15:E15)</f>
        <v>87</v>
      </c>
      <c r="G15" s="16">
        <v>14</v>
      </c>
      <c r="H15" s="16">
        <v>2</v>
      </c>
      <c r="I15" s="16">
        <v>8</v>
      </c>
      <c r="J15" s="16">
        <v>115</v>
      </c>
      <c r="K15" s="16">
        <f t="shared" si="1"/>
        <v>139</v>
      </c>
      <c r="L15" s="16">
        <v>33</v>
      </c>
      <c r="M15" s="16">
        <v>8</v>
      </c>
      <c r="N15" s="16">
        <v>13</v>
      </c>
      <c r="O15" s="16">
        <v>108</v>
      </c>
      <c r="P15" s="16">
        <f t="shared" si="2"/>
        <v>162</v>
      </c>
      <c r="Q15" s="16">
        <v>10</v>
      </c>
      <c r="R15" s="16">
        <v>6</v>
      </c>
      <c r="S15" s="16">
        <v>3</v>
      </c>
      <c r="T15" s="16">
        <v>25</v>
      </c>
      <c r="U15" s="16">
        <f t="shared" si="3"/>
        <v>44</v>
      </c>
      <c r="V15" s="17">
        <v>21</v>
      </c>
      <c r="W15" s="17">
        <v>2</v>
      </c>
      <c r="X15" s="17">
        <v>7</v>
      </c>
      <c r="Y15" s="17">
        <v>29</v>
      </c>
      <c r="Z15" s="17">
        <f t="shared" si="4"/>
        <v>59</v>
      </c>
      <c r="AA15" s="17">
        <v>20</v>
      </c>
      <c r="AB15" s="17">
        <v>1</v>
      </c>
      <c r="AC15" s="17">
        <v>12</v>
      </c>
      <c r="AD15" s="17">
        <v>53</v>
      </c>
      <c r="AE15" s="17">
        <f t="shared" si="5"/>
        <v>86</v>
      </c>
    </row>
    <row r="16" spans="1:231" s="11" customFormat="1" ht="12.95" customHeight="1" x14ac:dyDescent="0.3">
      <c r="A16" s="18" t="s">
        <v>8</v>
      </c>
      <c r="B16" s="19">
        <f>SUM(B8:B15)</f>
        <v>191</v>
      </c>
      <c r="C16" s="19">
        <f>SUM(C8:C15)</f>
        <v>46</v>
      </c>
      <c r="D16" s="19">
        <f>SUM(D8:D15)</f>
        <v>77</v>
      </c>
      <c r="E16" s="19">
        <f>SUM(E8:E15)</f>
        <v>969</v>
      </c>
      <c r="F16" s="19">
        <f t="shared" si="6"/>
        <v>1283</v>
      </c>
      <c r="G16" s="19">
        <f>SUM(G8:G15)</f>
        <v>200</v>
      </c>
      <c r="H16" s="19">
        <f>SUM(H8:H15)</f>
        <v>56</v>
      </c>
      <c r="I16" s="19">
        <f>SUM(I8:I15)</f>
        <v>113</v>
      </c>
      <c r="J16" s="19">
        <f>SUM(J8:J15)</f>
        <v>924</v>
      </c>
      <c r="K16" s="19">
        <f t="shared" si="1"/>
        <v>1293</v>
      </c>
      <c r="L16" s="19">
        <f t="shared" ref="L16:AE16" si="7">SUM(L8:L15)</f>
        <v>290</v>
      </c>
      <c r="M16" s="19">
        <f t="shared" si="7"/>
        <v>87</v>
      </c>
      <c r="N16" s="19">
        <f t="shared" si="7"/>
        <v>147</v>
      </c>
      <c r="O16" s="19">
        <f t="shared" si="7"/>
        <v>1377</v>
      </c>
      <c r="P16" s="19">
        <f t="shared" si="7"/>
        <v>1901</v>
      </c>
      <c r="Q16" s="19">
        <f t="shared" si="7"/>
        <v>298</v>
      </c>
      <c r="R16" s="19">
        <f t="shared" si="7"/>
        <v>95</v>
      </c>
      <c r="S16" s="19">
        <f t="shared" si="7"/>
        <v>157</v>
      </c>
      <c r="T16" s="19">
        <f t="shared" si="7"/>
        <v>1004</v>
      </c>
      <c r="U16" s="19">
        <f t="shared" si="7"/>
        <v>1554</v>
      </c>
      <c r="V16" s="20">
        <f t="shared" si="7"/>
        <v>337</v>
      </c>
      <c r="W16" s="20">
        <f t="shared" si="7"/>
        <v>80</v>
      </c>
      <c r="X16" s="20">
        <f t="shared" si="7"/>
        <v>193</v>
      </c>
      <c r="Y16" s="20">
        <f t="shared" si="7"/>
        <v>1046</v>
      </c>
      <c r="Z16" s="20">
        <f t="shared" si="7"/>
        <v>1656</v>
      </c>
      <c r="AA16" s="20">
        <f t="shared" si="7"/>
        <v>477</v>
      </c>
      <c r="AB16" s="20">
        <f t="shared" si="7"/>
        <v>88</v>
      </c>
      <c r="AC16" s="20">
        <f t="shared" si="7"/>
        <v>260</v>
      </c>
      <c r="AD16" s="20">
        <f t="shared" si="7"/>
        <v>1980</v>
      </c>
      <c r="AE16" s="20">
        <f t="shared" si="7"/>
        <v>2805</v>
      </c>
    </row>
    <row r="17" spans="1:31" s="11" customFormat="1" ht="12.95" customHeight="1" x14ac:dyDescent="0.3">
      <c r="A17" s="21" t="s">
        <v>9</v>
      </c>
      <c r="B17" s="27">
        <v>17</v>
      </c>
      <c r="C17" s="27">
        <v>2</v>
      </c>
      <c r="D17" s="27">
        <v>14</v>
      </c>
      <c r="E17" s="27">
        <v>27</v>
      </c>
      <c r="F17" s="22">
        <f t="shared" si="6"/>
        <v>60</v>
      </c>
      <c r="G17" s="27">
        <v>8</v>
      </c>
      <c r="H17" s="27">
        <v>2</v>
      </c>
      <c r="I17" s="27">
        <v>10</v>
      </c>
      <c r="J17" s="27">
        <v>37</v>
      </c>
      <c r="K17" s="22">
        <f t="shared" si="1"/>
        <v>57</v>
      </c>
      <c r="L17" s="22">
        <v>28</v>
      </c>
      <c r="M17" s="22">
        <v>7</v>
      </c>
      <c r="N17" s="22">
        <v>7</v>
      </c>
      <c r="O17" s="22">
        <v>33</v>
      </c>
      <c r="P17" s="22">
        <f>SUM(L17:O17)</f>
        <v>75</v>
      </c>
      <c r="Q17" s="22">
        <v>15</v>
      </c>
      <c r="R17" s="22">
        <v>9</v>
      </c>
      <c r="S17" s="22">
        <v>12</v>
      </c>
      <c r="T17" s="22">
        <v>38</v>
      </c>
      <c r="U17" s="22">
        <f>SUM(Q17:T17)</f>
        <v>74</v>
      </c>
      <c r="V17" s="22">
        <v>38</v>
      </c>
      <c r="W17" s="22">
        <v>1</v>
      </c>
      <c r="X17" s="22">
        <v>2</v>
      </c>
      <c r="Y17" s="22">
        <v>24</v>
      </c>
      <c r="Z17" s="22">
        <f>SUM(V17:Y17)</f>
        <v>65</v>
      </c>
      <c r="AA17" s="22">
        <v>19</v>
      </c>
      <c r="AB17" s="22">
        <v>4</v>
      </c>
      <c r="AC17" s="22">
        <v>11</v>
      </c>
      <c r="AD17" s="22">
        <v>75</v>
      </c>
      <c r="AE17" s="22">
        <f>SUM(AA17:AD17)</f>
        <v>109</v>
      </c>
    </row>
    <row r="18" spans="1:31" s="11" customFormat="1" ht="12.95" customHeight="1" x14ac:dyDescent="0.3">
      <c r="A18" s="18" t="s">
        <v>10</v>
      </c>
      <c r="B18" s="19">
        <f>+B17</f>
        <v>17</v>
      </c>
      <c r="C18" s="19">
        <f>+C17</f>
        <v>2</v>
      </c>
      <c r="D18" s="19">
        <f>+D17</f>
        <v>14</v>
      </c>
      <c r="E18" s="19">
        <f>+E17</f>
        <v>27</v>
      </c>
      <c r="F18" s="20">
        <f t="shared" si="6"/>
        <v>60</v>
      </c>
      <c r="G18" s="19">
        <f>+G17</f>
        <v>8</v>
      </c>
      <c r="H18" s="19">
        <f>+H17</f>
        <v>2</v>
      </c>
      <c r="I18" s="19">
        <f>+I17</f>
        <v>10</v>
      </c>
      <c r="J18" s="19">
        <f>+J17</f>
        <v>37</v>
      </c>
      <c r="K18" s="20">
        <f t="shared" si="1"/>
        <v>57</v>
      </c>
      <c r="L18" s="20">
        <f t="shared" ref="L18:AE18" si="8">+L17</f>
        <v>28</v>
      </c>
      <c r="M18" s="20">
        <f t="shared" si="8"/>
        <v>7</v>
      </c>
      <c r="N18" s="20">
        <f t="shared" si="8"/>
        <v>7</v>
      </c>
      <c r="O18" s="20">
        <f t="shared" si="8"/>
        <v>33</v>
      </c>
      <c r="P18" s="20">
        <f t="shared" si="8"/>
        <v>75</v>
      </c>
      <c r="Q18" s="20">
        <f t="shared" si="8"/>
        <v>15</v>
      </c>
      <c r="R18" s="20">
        <f t="shared" si="8"/>
        <v>9</v>
      </c>
      <c r="S18" s="20">
        <f t="shared" si="8"/>
        <v>12</v>
      </c>
      <c r="T18" s="20">
        <f t="shared" si="8"/>
        <v>38</v>
      </c>
      <c r="U18" s="20">
        <f t="shared" si="8"/>
        <v>74</v>
      </c>
      <c r="V18" s="20">
        <f t="shared" si="8"/>
        <v>38</v>
      </c>
      <c r="W18" s="20">
        <f t="shared" si="8"/>
        <v>1</v>
      </c>
      <c r="X18" s="20">
        <f t="shared" si="8"/>
        <v>2</v>
      </c>
      <c r="Y18" s="20">
        <f t="shared" si="8"/>
        <v>24</v>
      </c>
      <c r="Z18" s="20">
        <f t="shared" si="8"/>
        <v>65</v>
      </c>
      <c r="AA18" s="20">
        <f t="shared" si="8"/>
        <v>19</v>
      </c>
      <c r="AB18" s="20">
        <f t="shared" si="8"/>
        <v>4</v>
      </c>
      <c r="AC18" s="20">
        <f t="shared" si="8"/>
        <v>11</v>
      </c>
      <c r="AD18" s="20">
        <f t="shared" si="8"/>
        <v>75</v>
      </c>
      <c r="AE18" s="20">
        <f t="shared" si="8"/>
        <v>109</v>
      </c>
    </row>
    <row r="19" spans="1:31" s="11" customFormat="1" ht="12.95" customHeight="1" x14ac:dyDescent="0.3">
      <c r="A19" s="7" t="s">
        <v>11</v>
      </c>
      <c r="B19" s="8">
        <v>33</v>
      </c>
      <c r="C19" s="8">
        <v>4</v>
      </c>
      <c r="D19" s="8">
        <v>13</v>
      </c>
      <c r="E19" s="8">
        <v>484</v>
      </c>
      <c r="F19" s="8">
        <f t="shared" si="6"/>
        <v>534</v>
      </c>
      <c r="G19" s="8">
        <v>35</v>
      </c>
      <c r="H19" s="8">
        <v>16</v>
      </c>
      <c r="I19" s="8">
        <v>28</v>
      </c>
      <c r="J19" s="8">
        <v>471</v>
      </c>
      <c r="K19" s="8">
        <f t="shared" si="1"/>
        <v>550</v>
      </c>
      <c r="L19" s="8">
        <v>77</v>
      </c>
      <c r="M19" s="8">
        <v>20</v>
      </c>
      <c r="N19" s="8">
        <v>36</v>
      </c>
      <c r="O19" s="8">
        <v>499</v>
      </c>
      <c r="P19" s="8">
        <f t="shared" ref="P19:P30" si="9">SUM(L19:O19)</f>
        <v>632</v>
      </c>
      <c r="Q19" s="8">
        <v>57</v>
      </c>
      <c r="R19" s="8">
        <v>27</v>
      </c>
      <c r="S19" s="8">
        <v>48</v>
      </c>
      <c r="T19" s="8">
        <v>471</v>
      </c>
      <c r="U19" s="8">
        <f t="shared" ref="U19:U30" si="10">SUM(Q19:T19)</f>
        <v>603</v>
      </c>
      <c r="V19" s="10">
        <v>68</v>
      </c>
      <c r="W19" s="10">
        <v>23</v>
      </c>
      <c r="X19" s="10">
        <v>51</v>
      </c>
      <c r="Y19" s="10">
        <v>536</v>
      </c>
      <c r="Z19" s="10">
        <f t="shared" ref="Z19:Z30" si="11">SUM(V19:Y19)</f>
        <v>678</v>
      </c>
      <c r="AA19" s="10">
        <v>96</v>
      </c>
      <c r="AB19" s="10">
        <v>44</v>
      </c>
      <c r="AC19" s="10">
        <v>79</v>
      </c>
      <c r="AD19" s="10">
        <v>937</v>
      </c>
      <c r="AE19" s="10">
        <f t="shared" ref="AE19:AE30" si="12">SUM(AA19:AD19)</f>
        <v>1156</v>
      </c>
    </row>
    <row r="20" spans="1:31" s="11" customFormat="1" ht="12.95" customHeight="1" x14ac:dyDescent="0.3">
      <c r="A20" s="13" t="s">
        <v>12</v>
      </c>
      <c r="B20" s="9">
        <v>47</v>
      </c>
      <c r="C20" s="9">
        <v>14</v>
      </c>
      <c r="D20" s="9">
        <v>50</v>
      </c>
      <c r="E20" s="9">
        <v>264</v>
      </c>
      <c r="F20" s="9">
        <f t="shared" si="6"/>
        <v>375</v>
      </c>
      <c r="G20" s="9">
        <v>41</v>
      </c>
      <c r="H20" s="9">
        <v>16</v>
      </c>
      <c r="I20" s="9">
        <v>39</v>
      </c>
      <c r="J20" s="9">
        <v>278</v>
      </c>
      <c r="K20" s="9">
        <f t="shared" si="1"/>
        <v>374</v>
      </c>
      <c r="L20" s="9">
        <v>45</v>
      </c>
      <c r="M20" s="9">
        <v>22</v>
      </c>
      <c r="N20" s="9">
        <v>47</v>
      </c>
      <c r="O20" s="9">
        <v>367</v>
      </c>
      <c r="P20" s="9">
        <f t="shared" si="9"/>
        <v>481</v>
      </c>
      <c r="Q20" s="9">
        <v>96</v>
      </c>
      <c r="R20" s="9">
        <v>26</v>
      </c>
      <c r="S20" s="9">
        <v>80</v>
      </c>
      <c r="T20" s="9">
        <v>351</v>
      </c>
      <c r="U20" s="9">
        <f t="shared" si="10"/>
        <v>553</v>
      </c>
      <c r="V20" s="14">
        <v>77</v>
      </c>
      <c r="W20" s="14">
        <v>19</v>
      </c>
      <c r="X20" s="14">
        <v>52</v>
      </c>
      <c r="Y20" s="14">
        <v>310</v>
      </c>
      <c r="Z20" s="14">
        <f t="shared" si="11"/>
        <v>458</v>
      </c>
      <c r="AA20" s="14">
        <v>132</v>
      </c>
      <c r="AB20" s="14">
        <v>35</v>
      </c>
      <c r="AC20" s="14">
        <v>107</v>
      </c>
      <c r="AD20" s="14">
        <v>747</v>
      </c>
      <c r="AE20" s="14">
        <f t="shared" si="12"/>
        <v>1021</v>
      </c>
    </row>
    <row r="21" spans="1:31" s="11" customFormat="1" ht="12.95" customHeight="1" x14ac:dyDescent="0.3">
      <c r="A21" s="13" t="s">
        <v>13</v>
      </c>
      <c r="B21" s="9">
        <v>19</v>
      </c>
      <c r="C21" s="9">
        <v>5</v>
      </c>
      <c r="D21" s="9">
        <v>10</v>
      </c>
      <c r="E21" s="9">
        <v>154</v>
      </c>
      <c r="F21" s="9">
        <f t="shared" si="6"/>
        <v>188</v>
      </c>
      <c r="G21" s="9">
        <v>39</v>
      </c>
      <c r="H21" s="9">
        <v>7</v>
      </c>
      <c r="I21" s="9">
        <v>14</v>
      </c>
      <c r="J21" s="9">
        <v>185</v>
      </c>
      <c r="K21" s="9">
        <f t="shared" si="1"/>
        <v>245</v>
      </c>
      <c r="L21" s="9">
        <v>44</v>
      </c>
      <c r="M21" s="9">
        <v>12</v>
      </c>
      <c r="N21" s="9">
        <v>26</v>
      </c>
      <c r="O21" s="9">
        <v>238</v>
      </c>
      <c r="P21" s="9">
        <f t="shared" si="9"/>
        <v>320</v>
      </c>
      <c r="Q21" s="9">
        <v>40</v>
      </c>
      <c r="R21" s="9">
        <v>15</v>
      </c>
      <c r="S21" s="9">
        <v>23</v>
      </c>
      <c r="T21" s="9">
        <v>127</v>
      </c>
      <c r="U21" s="9">
        <f t="shared" si="10"/>
        <v>205</v>
      </c>
      <c r="V21" s="14">
        <v>48</v>
      </c>
      <c r="W21" s="14">
        <v>11</v>
      </c>
      <c r="X21" s="14">
        <v>22</v>
      </c>
      <c r="Y21" s="14">
        <v>118</v>
      </c>
      <c r="Z21" s="14">
        <f t="shared" si="11"/>
        <v>199</v>
      </c>
      <c r="AA21" s="14">
        <v>72</v>
      </c>
      <c r="AB21" s="14">
        <v>21</v>
      </c>
      <c r="AC21" s="14">
        <v>42</v>
      </c>
      <c r="AD21" s="14">
        <v>345</v>
      </c>
      <c r="AE21" s="14">
        <f t="shared" si="12"/>
        <v>480</v>
      </c>
    </row>
    <row r="22" spans="1:31" s="11" customFormat="1" ht="12.95" customHeight="1" x14ac:dyDescent="0.3">
      <c r="A22" s="13" t="s">
        <v>14</v>
      </c>
      <c r="B22" s="9">
        <v>14</v>
      </c>
      <c r="C22" s="9">
        <v>3</v>
      </c>
      <c r="D22" s="9">
        <v>3</v>
      </c>
      <c r="E22" s="9">
        <v>81</v>
      </c>
      <c r="F22" s="9">
        <f t="shared" si="6"/>
        <v>101</v>
      </c>
      <c r="G22" s="9">
        <v>19</v>
      </c>
      <c r="H22" s="9">
        <v>7</v>
      </c>
      <c r="I22" s="9">
        <v>12</v>
      </c>
      <c r="J22" s="9">
        <v>98</v>
      </c>
      <c r="K22" s="9">
        <f t="shared" si="1"/>
        <v>136</v>
      </c>
      <c r="L22" s="9">
        <v>13</v>
      </c>
      <c r="M22" s="9">
        <v>6</v>
      </c>
      <c r="N22" s="9">
        <v>16</v>
      </c>
      <c r="O22" s="9">
        <v>86</v>
      </c>
      <c r="P22" s="9">
        <f t="shared" si="9"/>
        <v>121</v>
      </c>
      <c r="Q22" s="9">
        <v>23</v>
      </c>
      <c r="R22" s="9">
        <v>9</v>
      </c>
      <c r="S22" s="9">
        <v>12</v>
      </c>
      <c r="T22" s="9">
        <v>111</v>
      </c>
      <c r="U22" s="9">
        <f t="shared" si="10"/>
        <v>155</v>
      </c>
      <c r="V22" s="14">
        <v>30</v>
      </c>
      <c r="W22" s="14">
        <v>9</v>
      </c>
      <c r="X22" s="14">
        <v>11</v>
      </c>
      <c r="Y22" s="14">
        <v>117</v>
      </c>
      <c r="Z22" s="14">
        <f t="shared" si="11"/>
        <v>167</v>
      </c>
      <c r="AA22" s="14">
        <v>42</v>
      </c>
      <c r="AB22" s="14">
        <v>14</v>
      </c>
      <c r="AC22" s="14">
        <v>20</v>
      </c>
      <c r="AD22" s="14">
        <v>158</v>
      </c>
      <c r="AE22" s="14">
        <f t="shared" si="12"/>
        <v>234</v>
      </c>
    </row>
    <row r="23" spans="1:31" s="11" customFormat="1" ht="12.95" customHeight="1" x14ac:dyDescent="0.3">
      <c r="A23" s="13" t="s">
        <v>15</v>
      </c>
      <c r="B23" s="9">
        <v>0</v>
      </c>
      <c r="C23" s="9">
        <v>0</v>
      </c>
      <c r="D23" s="9">
        <v>0</v>
      </c>
      <c r="E23" s="9">
        <v>0</v>
      </c>
      <c r="F23" s="9">
        <f t="shared" si="6"/>
        <v>0</v>
      </c>
      <c r="G23" s="9">
        <v>0</v>
      </c>
      <c r="H23" s="9">
        <v>0</v>
      </c>
      <c r="I23" s="9">
        <v>0</v>
      </c>
      <c r="J23" s="9">
        <v>0</v>
      </c>
      <c r="K23" s="9">
        <f t="shared" si="1"/>
        <v>0</v>
      </c>
      <c r="L23" s="9">
        <v>0</v>
      </c>
      <c r="M23" s="9">
        <v>0</v>
      </c>
      <c r="N23" s="9">
        <v>0</v>
      </c>
      <c r="O23" s="9">
        <v>0</v>
      </c>
      <c r="P23" s="9">
        <f t="shared" si="9"/>
        <v>0</v>
      </c>
      <c r="Q23" s="9">
        <v>19</v>
      </c>
      <c r="R23" s="9">
        <v>4</v>
      </c>
      <c r="S23" s="9">
        <v>12</v>
      </c>
      <c r="T23" s="9">
        <v>106</v>
      </c>
      <c r="U23" s="9">
        <f t="shared" si="10"/>
        <v>141</v>
      </c>
      <c r="V23" s="14">
        <v>22</v>
      </c>
      <c r="W23" s="14">
        <v>5</v>
      </c>
      <c r="X23" s="14">
        <v>14</v>
      </c>
      <c r="Y23" s="14">
        <v>86</v>
      </c>
      <c r="Z23" s="14">
        <f t="shared" si="11"/>
        <v>127</v>
      </c>
      <c r="AA23" s="14">
        <v>28</v>
      </c>
      <c r="AB23" s="14">
        <v>14</v>
      </c>
      <c r="AC23" s="14">
        <v>41</v>
      </c>
      <c r="AD23" s="14">
        <v>232</v>
      </c>
      <c r="AE23" s="14">
        <f t="shared" si="12"/>
        <v>315</v>
      </c>
    </row>
    <row r="24" spans="1:31" s="11" customFormat="1" ht="12.95" customHeight="1" x14ac:dyDescent="0.3">
      <c r="A24" s="13" t="s">
        <v>16</v>
      </c>
      <c r="B24" s="9">
        <v>0</v>
      </c>
      <c r="C24" s="9">
        <v>0</v>
      </c>
      <c r="D24" s="9">
        <v>0</v>
      </c>
      <c r="E24" s="9">
        <v>0</v>
      </c>
      <c r="F24" s="9">
        <f t="shared" si="6"/>
        <v>0</v>
      </c>
      <c r="G24" s="9">
        <v>0</v>
      </c>
      <c r="H24" s="9">
        <v>0</v>
      </c>
      <c r="I24" s="9">
        <v>0</v>
      </c>
      <c r="J24" s="9">
        <v>0</v>
      </c>
      <c r="K24" s="9">
        <f t="shared" si="1"/>
        <v>0</v>
      </c>
      <c r="L24" s="9">
        <v>0</v>
      </c>
      <c r="M24" s="9">
        <v>0</v>
      </c>
      <c r="N24" s="9">
        <v>0</v>
      </c>
      <c r="O24" s="9">
        <v>0</v>
      </c>
      <c r="P24" s="9">
        <f t="shared" si="9"/>
        <v>0</v>
      </c>
      <c r="Q24" s="9">
        <v>8</v>
      </c>
      <c r="R24" s="9">
        <v>2</v>
      </c>
      <c r="S24" s="9">
        <v>4</v>
      </c>
      <c r="T24" s="9">
        <v>42</v>
      </c>
      <c r="U24" s="9">
        <f t="shared" si="10"/>
        <v>56</v>
      </c>
      <c r="V24" s="14">
        <v>12</v>
      </c>
      <c r="W24" s="14">
        <v>1</v>
      </c>
      <c r="X24" s="14">
        <v>3</v>
      </c>
      <c r="Y24" s="14">
        <v>65</v>
      </c>
      <c r="Z24" s="14">
        <f t="shared" si="11"/>
        <v>81</v>
      </c>
      <c r="AA24" s="14">
        <v>20</v>
      </c>
      <c r="AB24" s="14">
        <v>6</v>
      </c>
      <c r="AC24" s="14">
        <v>5</v>
      </c>
      <c r="AD24" s="14">
        <v>126</v>
      </c>
      <c r="AE24" s="14">
        <f t="shared" si="12"/>
        <v>157</v>
      </c>
    </row>
    <row r="25" spans="1:31" s="11" customFormat="1" ht="12.95" customHeight="1" x14ac:dyDescent="0.3">
      <c r="A25" s="13" t="s">
        <v>17</v>
      </c>
      <c r="B25" s="9">
        <v>24</v>
      </c>
      <c r="C25" s="9">
        <v>6</v>
      </c>
      <c r="D25" s="9">
        <v>5</v>
      </c>
      <c r="E25" s="9">
        <v>126</v>
      </c>
      <c r="F25" s="9">
        <f t="shared" si="6"/>
        <v>161</v>
      </c>
      <c r="G25" s="9">
        <v>17</v>
      </c>
      <c r="H25" s="9">
        <v>4</v>
      </c>
      <c r="I25" s="9">
        <v>13</v>
      </c>
      <c r="J25" s="9">
        <v>136</v>
      </c>
      <c r="K25" s="9">
        <f t="shared" si="1"/>
        <v>170</v>
      </c>
      <c r="L25" s="9">
        <v>28</v>
      </c>
      <c r="M25" s="9">
        <v>7</v>
      </c>
      <c r="N25" s="9">
        <v>18</v>
      </c>
      <c r="O25" s="9">
        <v>195</v>
      </c>
      <c r="P25" s="9">
        <f t="shared" si="9"/>
        <v>248</v>
      </c>
      <c r="Q25" s="9">
        <v>31</v>
      </c>
      <c r="R25" s="9">
        <v>3</v>
      </c>
      <c r="S25" s="9">
        <v>12</v>
      </c>
      <c r="T25" s="9">
        <v>135</v>
      </c>
      <c r="U25" s="9">
        <f t="shared" si="10"/>
        <v>181</v>
      </c>
      <c r="V25" s="14">
        <v>22</v>
      </c>
      <c r="W25" s="14">
        <v>9</v>
      </c>
      <c r="X25" s="14">
        <v>22</v>
      </c>
      <c r="Y25" s="14">
        <v>242</v>
      </c>
      <c r="Z25" s="14">
        <f t="shared" si="11"/>
        <v>295</v>
      </c>
      <c r="AA25" s="14">
        <v>49</v>
      </c>
      <c r="AB25" s="14">
        <v>6</v>
      </c>
      <c r="AC25" s="14">
        <v>20</v>
      </c>
      <c r="AD25" s="14">
        <v>369</v>
      </c>
      <c r="AE25" s="14">
        <f t="shared" si="12"/>
        <v>444</v>
      </c>
    </row>
    <row r="26" spans="1:31" s="11" customFormat="1" ht="12.95" customHeight="1" x14ac:dyDescent="0.3">
      <c r="A26" s="13" t="s">
        <v>18</v>
      </c>
      <c r="B26" s="9">
        <v>124</v>
      </c>
      <c r="C26" s="9">
        <v>22</v>
      </c>
      <c r="D26" s="9">
        <v>89</v>
      </c>
      <c r="E26" s="9">
        <v>429</v>
      </c>
      <c r="F26" s="9">
        <f>SUM(B26:E26)</f>
        <v>664</v>
      </c>
      <c r="G26" s="9">
        <v>169</v>
      </c>
      <c r="H26" s="9">
        <v>52</v>
      </c>
      <c r="I26" s="9">
        <v>87</v>
      </c>
      <c r="J26" s="9">
        <v>499</v>
      </c>
      <c r="K26" s="9">
        <f>SUM(G26:J26)</f>
        <v>807</v>
      </c>
      <c r="L26" s="9">
        <v>231</v>
      </c>
      <c r="M26" s="9">
        <v>72</v>
      </c>
      <c r="N26" s="9">
        <v>143</v>
      </c>
      <c r="O26" s="9">
        <v>726</v>
      </c>
      <c r="P26" s="9">
        <f>SUM(L26:O26)</f>
        <v>1172</v>
      </c>
      <c r="Q26" s="9">
        <v>252</v>
      </c>
      <c r="R26" s="9">
        <v>58</v>
      </c>
      <c r="S26" s="9">
        <v>130</v>
      </c>
      <c r="T26" s="9">
        <v>641</v>
      </c>
      <c r="U26" s="9">
        <f>SUM(Q26:T26)</f>
        <v>1081</v>
      </c>
      <c r="V26" s="14">
        <v>178</v>
      </c>
      <c r="W26" s="14">
        <v>81</v>
      </c>
      <c r="X26" s="14">
        <v>180</v>
      </c>
      <c r="Y26" s="14">
        <v>665</v>
      </c>
      <c r="Z26" s="14">
        <f>SUM(V26:Y26)</f>
        <v>1104</v>
      </c>
      <c r="AA26" s="14">
        <v>338</v>
      </c>
      <c r="AB26" s="14">
        <v>132</v>
      </c>
      <c r="AC26" s="14">
        <v>265</v>
      </c>
      <c r="AD26" s="14">
        <v>1382</v>
      </c>
      <c r="AE26" s="14">
        <f>SUM(AA26:AD26)</f>
        <v>2117</v>
      </c>
    </row>
    <row r="27" spans="1:31" s="11" customFormat="1" ht="12.95" customHeight="1" x14ac:dyDescent="0.3">
      <c r="A27" s="13" t="s">
        <v>123</v>
      </c>
      <c r="B27" s="9">
        <v>0</v>
      </c>
      <c r="C27" s="9">
        <v>0</v>
      </c>
      <c r="D27" s="9">
        <v>0</v>
      </c>
      <c r="E27" s="9">
        <v>0</v>
      </c>
      <c r="F27" s="9">
        <f>SUM(B27:E27)</f>
        <v>0</v>
      </c>
      <c r="G27" s="9">
        <v>0</v>
      </c>
      <c r="H27" s="9">
        <v>0</v>
      </c>
      <c r="I27" s="9">
        <v>0</v>
      </c>
      <c r="J27" s="9">
        <v>0</v>
      </c>
      <c r="K27" s="9">
        <f>SUM(G27:J27)</f>
        <v>0</v>
      </c>
      <c r="L27" s="9">
        <v>0</v>
      </c>
      <c r="M27" s="9">
        <v>0</v>
      </c>
      <c r="N27" s="9">
        <v>0</v>
      </c>
      <c r="O27" s="9">
        <v>0</v>
      </c>
      <c r="P27" s="9">
        <v>0</v>
      </c>
      <c r="Q27" s="9">
        <v>0</v>
      </c>
      <c r="R27" s="9">
        <v>0</v>
      </c>
      <c r="S27" s="9">
        <v>0</v>
      </c>
      <c r="T27" s="9">
        <v>0</v>
      </c>
      <c r="U27" s="9">
        <f>SUM(Q27:T27)</f>
        <v>0</v>
      </c>
      <c r="V27" s="14">
        <v>0</v>
      </c>
      <c r="W27" s="14">
        <v>0</v>
      </c>
      <c r="X27" s="14">
        <v>0</v>
      </c>
      <c r="Y27" s="14">
        <v>0</v>
      </c>
      <c r="Z27" s="14">
        <f>SUM(V27:Y27)</f>
        <v>0</v>
      </c>
      <c r="AA27" s="14">
        <v>0</v>
      </c>
      <c r="AB27" s="14">
        <v>0</v>
      </c>
      <c r="AC27" s="14">
        <v>0</v>
      </c>
      <c r="AD27" s="14">
        <v>0</v>
      </c>
      <c r="AE27" s="14">
        <f>SUM(AA27:AD27)</f>
        <v>0</v>
      </c>
    </row>
    <row r="28" spans="1:31" s="11" customFormat="1" ht="12.95" customHeight="1" x14ac:dyDescent="0.3">
      <c r="A28" s="13" t="s">
        <v>19</v>
      </c>
      <c r="B28" s="9">
        <v>10</v>
      </c>
      <c r="C28" s="9">
        <v>4</v>
      </c>
      <c r="D28" s="9">
        <v>6</v>
      </c>
      <c r="E28" s="9">
        <v>65</v>
      </c>
      <c r="F28" s="9">
        <f t="shared" si="6"/>
        <v>85</v>
      </c>
      <c r="G28" s="9">
        <v>14</v>
      </c>
      <c r="H28" s="9">
        <v>4</v>
      </c>
      <c r="I28" s="9">
        <v>9</v>
      </c>
      <c r="J28" s="9">
        <v>75</v>
      </c>
      <c r="K28" s="9">
        <f t="shared" si="1"/>
        <v>102</v>
      </c>
      <c r="L28" s="9">
        <v>12</v>
      </c>
      <c r="M28" s="9">
        <v>3</v>
      </c>
      <c r="N28" s="9">
        <v>7</v>
      </c>
      <c r="O28" s="9">
        <v>71</v>
      </c>
      <c r="P28" s="9">
        <f t="shared" si="9"/>
        <v>93</v>
      </c>
      <c r="Q28" s="9">
        <v>16</v>
      </c>
      <c r="R28" s="9">
        <v>6</v>
      </c>
      <c r="S28" s="9">
        <v>15</v>
      </c>
      <c r="T28" s="9">
        <v>89</v>
      </c>
      <c r="U28" s="9">
        <f t="shared" si="10"/>
        <v>126</v>
      </c>
      <c r="V28" s="14">
        <v>30</v>
      </c>
      <c r="W28" s="14">
        <v>8</v>
      </c>
      <c r="X28" s="14">
        <v>26</v>
      </c>
      <c r="Y28" s="14">
        <v>146</v>
      </c>
      <c r="Z28" s="14">
        <f t="shared" si="11"/>
        <v>210</v>
      </c>
      <c r="AA28" s="14">
        <v>36</v>
      </c>
      <c r="AB28" s="14">
        <v>17</v>
      </c>
      <c r="AC28" s="14">
        <v>20</v>
      </c>
      <c r="AD28" s="14">
        <v>152</v>
      </c>
      <c r="AE28" s="14">
        <f t="shared" si="12"/>
        <v>225</v>
      </c>
    </row>
    <row r="29" spans="1:31" s="11" customFormat="1" ht="12.95" customHeight="1" x14ac:dyDescent="0.3">
      <c r="A29" s="13" t="s">
        <v>20</v>
      </c>
      <c r="B29" s="9">
        <v>8</v>
      </c>
      <c r="C29" s="9">
        <v>0</v>
      </c>
      <c r="D29" s="9">
        <v>5</v>
      </c>
      <c r="E29" s="9">
        <v>34</v>
      </c>
      <c r="F29" s="9">
        <f t="shared" si="6"/>
        <v>47</v>
      </c>
      <c r="G29" s="9">
        <v>10</v>
      </c>
      <c r="H29" s="9">
        <v>1</v>
      </c>
      <c r="I29" s="9">
        <v>9</v>
      </c>
      <c r="J29" s="9">
        <v>44</v>
      </c>
      <c r="K29" s="9">
        <f t="shared" si="1"/>
        <v>64</v>
      </c>
      <c r="L29" s="9">
        <v>9</v>
      </c>
      <c r="M29" s="9">
        <v>2</v>
      </c>
      <c r="N29" s="9">
        <v>7</v>
      </c>
      <c r="O29" s="9">
        <v>77</v>
      </c>
      <c r="P29" s="9">
        <f t="shared" si="9"/>
        <v>95</v>
      </c>
      <c r="Q29" s="9">
        <v>17</v>
      </c>
      <c r="R29" s="9">
        <v>2</v>
      </c>
      <c r="S29" s="9">
        <v>7</v>
      </c>
      <c r="T29" s="9">
        <v>61</v>
      </c>
      <c r="U29" s="9">
        <f t="shared" si="10"/>
        <v>87</v>
      </c>
      <c r="V29" s="14">
        <v>11</v>
      </c>
      <c r="W29" s="14">
        <v>3</v>
      </c>
      <c r="X29" s="14">
        <v>6</v>
      </c>
      <c r="Y29" s="14">
        <v>55</v>
      </c>
      <c r="Z29" s="14">
        <f t="shared" si="11"/>
        <v>75</v>
      </c>
      <c r="AA29" s="14">
        <v>20</v>
      </c>
      <c r="AB29" s="14">
        <v>4</v>
      </c>
      <c r="AC29" s="14">
        <v>9</v>
      </c>
      <c r="AD29" s="14">
        <v>127</v>
      </c>
      <c r="AE29" s="14">
        <f t="shared" si="12"/>
        <v>160</v>
      </c>
    </row>
    <row r="30" spans="1:31" s="11" customFormat="1" ht="12.95" customHeight="1" x14ac:dyDescent="0.3">
      <c r="A30" s="15" t="s">
        <v>21</v>
      </c>
      <c r="B30" s="16">
        <v>35</v>
      </c>
      <c r="C30" s="16">
        <v>7</v>
      </c>
      <c r="D30" s="16">
        <v>20</v>
      </c>
      <c r="E30" s="16">
        <v>95</v>
      </c>
      <c r="F30" s="16">
        <f t="shared" si="6"/>
        <v>157</v>
      </c>
      <c r="G30" s="16">
        <v>37</v>
      </c>
      <c r="H30" s="16">
        <v>9</v>
      </c>
      <c r="I30" s="16">
        <v>30</v>
      </c>
      <c r="J30" s="16">
        <v>118</v>
      </c>
      <c r="K30" s="16">
        <f t="shared" si="1"/>
        <v>194</v>
      </c>
      <c r="L30" s="16">
        <v>29</v>
      </c>
      <c r="M30" s="16">
        <v>25</v>
      </c>
      <c r="N30" s="16">
        <v>35</v>
      </c>
      <c r="O30" s="16">
        <v>134</v>
      </c>
      <c r="P30" s="16">
        <f t="shared" si="9"/>
        <v>223</v>
      </c>
      <c r="Q30" s="16">
        <v>35</v>
      </c>
      <c r="R30" s="16">
        <v>10</v>
      </c>
      <c r="S30" s="16">
        <v>43</v>
      </c>
      <c r="T30" s="16">
        <v>157</v>
      </c>
      <c r="U30" s="16">
        <f t="shared" si="10"/>
        <v>245</v>
      </c>
      <c r="V30" s="17">
        <v>56</v>
      </c>
      <c r="W30" s="17">
        <v>10</v>
      </c>
      <c r="X30" s="17">
        <v>40</v>
      </c>
      <c r="Y30" s="17">
        <v>145</v>
      </c>
      <c r="Z30" s="17">
        <f t="shared" si="11"/>
        <v>251</v>
      </c>
      <c r="AA30" s="17">
        <v>72</v>
      </c>
      <c r="AB30" s="17">
        <v>29</v>
      </c>
      <c r="AC30" s="17">
        <v>58</v>
      </c>
      <c r="AD30" s="17">
        <v>316</v>
      </c>
      <c r="AE30" s="17">
        <f t="shared" si="12"/>
        <v>475</v>
      </c>
    </row>
    <row r="31" spans="1:31" s="11" customFormat="1" ht="12.95" customHeight="1" x14ac:dyDescent="0.3">
      <c r="A31" s="18" t="s">
        <v>22</v>
      </c>
      <c r="B31" s="19">
        <f>SUM(B19:B30)</f>
        <v>314</v>
      </c>
      <c r="C31" s="19">
        <f>SUM(C19:C30)</f>
        <v>65</v>
      </c>
      <c r="D31" s="19">
        <f>SUM(D19:D30)</f>
        <v>201</v>
      </c>
      <c r="E31" s="19">
        <f>SUM(E19:E30)</f>
        <v>1732</v>
      </c>
      <c r="F31" s="19">
        <f t="shared" si="6"/>
        <v>2312</v>
      </c>
      <c r="G31" s="19">
        <f>SUM(G19:G30)</f>
        <v>381</v>
      </c>
      <c r="H31" s="19">
        <f>SUM(H19:H30)</f>
        <v>116</v>
      </c>
      <c r="I31" s="19">
        <f>SUM(I19:I30)</f>
        <v>241</v>
      </c>
      <c r="J31" s="19">
        <f>SUM(J19:J30)</f>
        <v>1904</v>
      </c>
      <c r="K31" s="19">
        <f t="shared" si="1"/>
        <v>2642</v>
      </c>
      <c r="L31" s="19">
        <f t="shared" ref="L31:AE31" si="13">SUM(L19:L30)</f>
        <v>488</v>
      </c>
      <c r="M31" s="19">
        <f t="shared" si="13"/>
        <v>169</v>
      </c>
      <c r="N31" s="19">
        <f t="shared" si="13"/>
        <v>335</v>
      </c>
      <c r="O31" s="19">
        <f t="shared" si="13"/>
        <v>2393</v>
      </c>
      <c r="P31" s="19">
        <f t="shared" si="13"/>
        <v>3385</v>
      </c>
      <c r="Q31" s="19">
        <f t="shared" si="13"/>
        <v>594</v>
      </c>
      <c r="R31" s="19">
        <f t="shared" si="13"/>
        <v>162</v>
      </c>
      <c r="S31" s="19">
        <f t="shared" si="13"/>
        <v>386</v>
      </c>
      <c r="T31" s="19">
        <f t="shared" si="13"/>
        <v>2291</v>
      </c>
      <c r="U31" s="19">
        <f t="shared" si="13"/>
        <v>3433</v>
      </c>
      <c r="V31" s="20">
        <f t="shared" si="13"/>
        <v>554</v>
      </c>
      <c r="W31" s="20">
        <f t="shared" si="13"/>
        <v>179</v>
      </c>
      <c r="X31" s="20">
        <f t="shared" si="13"/>
        <v>427</v>
      </c>
      <c r="Y31" s="20">
        <f t="shared" si="13"/>
        <v>2485</v>
      </c>
      <c r="Z31" s="20">
        <f t="shared" si="13"/>
        <v>3645</v>
      </c>
      <c r="AA31" s="20">
        <f t="shared" si="13"/>
        <v>905</v>
      </c>
      <c r="AB31" s="20">
        <f t="shared" si="13"/>
        <v>322</v>
      </c>
      <c r="AC31" s="20">
        <f t="shared" si="13"/>
        <v>666</v>
      </c>
      <c r="AD31" s="20">
        <f t="shared" si="13"/>
        <v>4891</v>
      </c>
      <c r="AE31" s="20">
        <f t="shared" si="13"/>
        <v>6784</v>
      </c>
    </row>
    <row r="32" spans="1:31" s="11" customFormat="1" ht="12.95" customHeight="1" x14ac:dyDescent="0.3">
      <c r="A32" s="7" t="s">
        <v>23</v>
      </c>
      <c r="B32" s="8">
        <v>18</v>
      </c>
      <c r="C32" s="8">
        <v>3</v>
      </c>
      <c r="D32" s="8">
        <v>15</v>
      </c>
      <c r="E32" s="8">
        <v>198</v>
      </c>
      <c r="F32" s="10">
        <f t="shared" si="6"/>
        <v>234</v>
      </c>
      <c r="G32" s="8">
        <v>19</v>
      </c>
      <c r="H32" s="8">
        <v>5</v>
      </c>
      <c r="I32" s="8">
        <v>17</v>
      </c>
      <c r="J32" s="8">
        <v>118</v>
      </c>
      <c r="K32" s="10">
        <f t="shared" si="1"/>
        <v>159</v>
      </c>
      <c r="L32" s="10">
        <v>24</v>
      </c>
      <c r="M32" s="10">
        <v>4</v>
      </c>
      <c r="N32" s="10">
        <v>16</v>
      </c>
      <c r="O32" s="10">
        <v>193</v>
      </c>
      <c r="P32" s="10">
        <f>SUM(L32:O32)</f>
        <v>237</v>
      </c>
      <c r="Q32" s="10">
        <v>48</v>
      </c>
      <c r="R32" s="10">
        <v>17</v>
      </c>
      <c r="S32" s="10">
        <v>19</v>
      </c>
      <c r="T32" s="10">
        <v>116</v>
      </c>
      <c r="U32" s="10">
        <f>SUM(Q32:T32)</f>
        <v>200</v>
      </c>
      <c r="V32" s="10">
        <v>48</v>
      </c>
      <c r="W32" s="10">
        <v>9</v>
      </c>
      <c r="X32" s="10">
        <v>35</v>
      </c>
      <c r="Y32" s="10">
        <v>154</v>
      </c>
      <c r="Z32" s="10">
        <f>SUM(V32:Y32)</f>
        <v>246</v>
      </c>
      <c r="AA32" s="10">
        <v>50</v>
      </c>
      <c r="AB32" s="10">
        <v>10</v>
      </c>
      <c r="AC32" s="10">
        <v>32</v>
      </c>
      <c r="AD32" s="10">
        <v>246</v>
      </c>
      <c r="AE32" s="10">
        <f>SUM(AA32:AD32)</f>
        <v>338</v>
      </c>
    </row>
    <row r="33" spans="1:31" s="11" customFormat="1" ht="12.95" customHeight="1" x14ac:dyDescent="0.3">
      <c r="A33" s="13" t="s">
        <v>24</v>
      </c>
      <c r="B33" s="9">
        <v>6</v>
      </c>
      <c r="C33" s="9">
        <v>1</v>
      </c>
      <c r="D33" s="9">
        <v>4</v>
      </c>
      <c r="E33" s="9">
        <v>18</v>
      </c>
      <c r="F33" s="14">
        <f t="shared" si="6"/>
        <v>29</v>
      </c>
      <c r="G33" s="9">
        <v>5</v>
      </c>
      <c r="H33" s="9">
        <v>3</v>
      </c>
      <c r="I33" s="9">
        <v>2</v>
      </c>
      <c r="J33" s="9">
        <v>15</v>
      </c>
      <c r="K33" s="14">
        <f t="shared" si="1"/>
        <v>25</v>
      </c>
      <c r="L33" s="14">
        <v>10</v>
      </c>
      <c r="M33" s="14">
        <v>0</v>
      </c>
      <c r="N33" s="14">
        <v>11</v>
      </c>
      <c r="O33" s="14">
        <v>29</v>
      </c>
      <c r="P33" s="14">
        <f>SUM(L33:O33)</f>
        <v>50</v>
      </c>
      <c r="Q33" s="14">
        <v>19</v>
      </c>
      <c r="R33" s="14">
        <v>4</v>
      </c>
      <c r="S33" s="14">
        <v>7</v>
      </c>
      <c r="T33" s="14">
        <v>31</v>
      </c>
      <c r="U33" s="14">
        <f>SUM(Q33:T33)</f>
        <v>61</v>
      </c>
      <c r="V33" s="14">
        <v>17</v>
      </c>
      <c r="W33" s="14">
        <v>4</v>
      </c>
      <c r="X33" s="14">
        <v>5</v>
      </c>
      <c r="Y33" s="14">
        <v>23</v>
      </c>
      <c r="Z33" s="14">
        <f>SUM(V33:Y33)</f>
        <v>49</v>
      </c>
      <c r="AA33" s="14">
        <v>35</v>
      </c>
      <c r="AB33" s="14">
        <v>8</v>
      </c>
      <c r="AC33" s="14">
        <v>23</v>
      </c>
      <c r="AD33" s="14">
        <v>48</v>
      </c>
      <c r="AE33" s="14">
        <f>SUM(AA33:AD33)</f>
        <v>114</v>
      </c>
    </row>
    <row r="34" spans="1:31" s="11" customFormat="1" ht="12.95" customHeight="1" x14ac:dyDescent="0.3">
      <c r="A34" s="13" t="s">
        <v>25</v>
      </c>
      <c r="B34" s="9">
        <v>7</v>
      </c>
      <c r="C34" s="9">
        <v>0</v>
      </c>
      <c r="D34" s="9">
        <v>5</v>
      </c>
      <c r="E34" s="9">
        <v>42</v>
      </c>
      <c r="F34" s="14">
        <f t="shared" si="6"/>
        <v>54</v>
      </c>
      <c r="G34" s="9">
        <v>14</v>
      </c>
      <c r="H34" s="9">
        <v>9</v>
      </c>
      <c r="I34" s="9">
        <v>5</v>
      </c>
      <c r="J34" s="9">
        <v>19</v>
      </c>
      <c r="K34" s="14">
        <f t="shared" si="1"/>
        <v>47</v>
      </c>
      <c r="L34" s="14">
        <v>10</v>
      </c>
      <c r="M34" s="14">
        <v>3</v>
      </c>
      <c r="N34" s="14">
        <v>3</v>
      </c>
      <c r="O34" s="14">
        <v>63</v>
      </c>
      <c r="P34" s="14">
        <f>SUM(L34:O34)</f>
        <v>79</v>
      </c>
      <c r="Q34" s="14">
        <v>11</v>
      </c>
      <c r="R34" s="14">
        <v>4</v>
      </c>
      <c r="S34" s="14">
        <v>6</v>
      </c>
      <c r="T34" s="14">
        <v>35</v>
      </c>
      <c r="U34" s="14">
        <f>SUM(Q34:T34)</f>
        <v>56</v>
      </c>
      <c r="V34" s="14">
        <v>21</v>
      </c>
      <c r="W34" s="14">
        <v>3</v>
      </c>
      <c r="X34" s="14">
        <v>6</v>
      </c>
      <c r="Y34" s="14">
        <v>42</v>
      </c>
      <c r="Z34" s="14">
        <f>SUM(V34:Y34)</f>
        <v>72</v>
      </c>
      <c r="AA34" s="14">
        <v>19</v>
      </c>
      <c r="AB34" s="14">
        <v>3</v>
      </c>
      <c r="AC34" s="14">
        <v>2</v>
      </c>
      <c r="AD34" s="14">
        <v>66</v>
      </c>
      <c r="AE34" s="14">
        <f>SUM(AA34:AD34)</f>
        <v>90</v>
      </c>
    </row>
    <row r="35" spans="1:31" s="11" customFormat="1" ht="12.95" customHeight="1" x14ac:dyDescent="0.3">
      <c r="A35" s="15" t="s">
        <v>26</v>
      </c>
      <c r="B35" s="16">
        <v>15</v>
      </c>
      <c r="C35" s="16">
        <v>2</v>
      </c>
      <c r="D35" s="16">
        <v>2</v>
      </c>
      <c r="E35" s="16">
        <v>31</v>
      </c>
      <c r="F35" s="17">
        <f t="shared" si="6"/>
        <v>50</v>
      </c>
      <c r="G35" s="16">
        <v>10</v>
      </c>
      <c r="H35" s="16">
        <v>2</v>
      </c>
      <c r="I35" s="16">
        <v>2</v>
      </c>
      <c r="J35" s="16">
        <v>36</v>
      </c>
      <c r="K35" s="17">
        <f t="shared" si="1"/>
        <v>50</v>
      </c>
      <c r="L35" s="17">
        <v>21</v>
      </c>
      <c r="M35" s="17">
        <v>4</v>
      </c>
      <c r="N35" s="17">
        <v>6</v>
      </c>
      <c r="O35" s="17">
        <v>78</v>
      </c>
      <c r="P35" s="17">
        <f>SUM(L35:O35)</f>
        <v>109</v>
      </c>
      <c r="Q35" s="17">
        <v>17</v>
      </c>
      <c r="R35" s="17">
        <v>3</v>
      </c>
      <c r="S35" s="17">
        <v>14</v>
      </c>
      <c r="T35" s="17">
        <v>73</v>
      </c>
      <c r="U35" s="17">
        <f>SUM(Q35:T35)</f>
        <v>107</v>
      </c>
      <c r="V35" s="17">
        <v>25</v>
      </c>
      <c r="W35" s="17">
        <v>1</v>
      </c>
      <c r="X35" s="17">
        <v>7</v>
      </c>
      <c r="Y35" s="17">
        <v>53</v>
      </c>
      <c r="Z35" s="17">
        <f>SUM(V35:Y35)</f>
        <v>86</v>
      </c>
      <c r="AA35" s="17">
        <v>37</v>
      </c>
      <c r="AB35" s="17">
        <v>10</v>
      </c>
      <c r="AC35" s="17">
        <v>10</v>
      </c>
      <c r="AD35" s="17">
        <v>102</v>
      </c>
      <c r="AE35" s="17">
        <f>SUM(AA35:AD35)</f>
        <v>159</v>
      </c>
    </row>
    <row r="36" spans="1:31" s="11" customFormat="1" ht="12.95" customHeight="1" x14ac:dyDescent="0.3">
      <c r="A36" s="18" t="s">
        <v>27</v>
      </c>
      <c r="B36" s="19">
        <f>SUM(B32:B35)</f>
        <v>46</v>
      </c>
      <c r="C36" s="19">
        <f>SUM(C32:C35)</f>
        <v>6</v>
      </c>
      <c r="D36" s="19">
        <f>SUM(D32:D35)</f>
        <v>26</v>
      </c>
      <c r="E36" s="19">
        <f>SUM(E32:E35)</f>
        <v>289</v>
      </c>
      <c r="F36" s="20">
        <f t="shared" si="6"/>
        <v>367</v>
      </c>
      <c r="G36" s="19">
        <f>SUM(G32:G35)</f>
        <v>48</v>
      </c>
      <c r="H36" s="19">
        <f>SUM(H32:H35)</f>
        <v>19</v>
      </c>
      <c r="I36" s="19">
        <f>SUM(I32:I35)</f>
        <v>26</v>
      </c>
      <c r="J36" s="19">
        <f>SUM(J32:J35)</f>
        <v>188</v>
      </c>
      <c r="K36" s="20">
        <f t="shared" si="1"/>
        <v>281</v>
      </c>
      <c r="L36" s="20">
        <f t="shared" ref="L36:AE36" si="14">SUM(L32:L35)</f>
        <v>65</v>
      </c>
      <c r="M36" s="20">
        <f t="shared" si="14"/>
        <v>11</v>
      </c>
      <c r="N36" s="20">
        <f t="shared" si="14"/>
        <v>36</v>
      </c>
      <c r="O36" s="20">
        <f t="shared" si="14"/>
        <v>363</v>
      </c>
      <c r="P36" s="20">
        <f t="shared" si="14"/>
        <v>475</v>
      </c>
      <c r="Q36" s="20">
        <f t="shared" si="14"/>
        <v>95</v>
      </c>
      <c r="R36" s="20">
        <f t="shared" si="14"/>
        <v>28</v>
      </c>
      <c r="S36" s="20">
        <f t="shared" si="14"/>
        <v>46</v>
      </c>
      <c r="T36" s="20">
        <f t="shared" si="14"/>
        <v>255</v>
      </c>
      <c r="U36" s="20">
        <f t="shared" si="14"/>
        <v>424</v>
      </c>
      <c r="V36" s="20">
        <f t="shared" si="14"/>
        <v>111</v>
      </c>
      <c r="W36" s="20">
        <f t="shared" si="14"/>
        <v>17</v>
      </c>
      <c r="X36" s="20">
        <f t="shared" si="14"/>
        <v>53</v>
      </c>
      <c r="Y36" s="20">
        <f t="shared" si="14"/>
        <v>272</v>
      </c>
      <c r="Z36" s="20">
        <f t="shared" si="14"/>
        <v>453</v>
      </c>
      <c r="AA36" s="20">
        <f t="shared" si="14"/>
        <v>141</v>
      </c>
      <c r="AB36" s="20">
        <f t="shared" si="14"/>
        <v>31</v>
      </c>
      <c r="AC36" s="20">
        <f t="shared" si="14"/>
        <v>67</v>
      </c>
      <c r="AD36" s="20">
        <f t="shared" si="14"/>
        <v>462</v>
      </c>
      <c r="AE36" s="20">
        <f t="shared" si="14"/>
        <v>701</v>
      </c>
    </row>
    <row r="37" spans="1:31" s="11" customFormat="1" x14ac:dyDescent="0.3">
      <c r="A37" s="38" t="s">
        <v>153</v>
      </c>
      <c r="B37" s="19">
        <f>+B36+B31+B18+B16</f>
        <v>568</v>
      </c>
      <c r="C37" s="19">
        <f>+C36+C31+C18+C16</f>
        <v>119</v>
      </c>
      <c r="D37" s="19">
        <f>+D36+D31+D18+D16</f>
        <v>318</v>
      </c>
      <c r="E37" s="19">
        <f>+E36+E31+E18+E16</f>
        <v>3017</v>
      </c>
      <c r="F37" s="20">
        <f t="shared" si="6"/>
        <v>4022</v>
      </c>
      <c r="G37" s="19">
        <f>+G36+G31+G18+G16</f>
        <v>637</v>
      </c>
      <c r="H37" s="19">
        <f>+H36+H31+H18+H16</f>
        <v>193</v>
      </c>
      <c r="I37" s="19">
        <f>+I36+I31+I18+I16</f>
        <v>390</v>
      </c>
      <c r="J37" s="19">
        <f>+J36+J31+J18+J16</f>
        <v>3053</v>
      </c>
      <c r="K37" s="20">
        <f t="shared" si="1"/>
        <v>4273</v>
      </c>
      <c r="L37" s="20">
        <f t="shared" ref="L37:AE37" si="15">+L36+L31+L18+L16</f>
        <v>871</v>
      </c>
      <c r="M37" s="20">
        <f t="shared" si="15"/>
        <v>274</v>
      </c>
      <c r="N37" s="20">
        <f t="shared" si="15"/>
        <v>525</v>
      </c>
      <c r="O37" s="20">
        <f t="shared" si="15"/>
        <v>4166</v>
      </c>
      <c r="P37" s="20">
        <f t="shared" si="15"/>
        <v>5836</v>
      </c>
      <c r="Q37" s="20">
        <f t="shared" si="15"/>
        <v>1002</v>
      </c>
      <c r="R37" s="20">
        <f t="shared" si="15"/>
        <v>294</v>
      </c>
      <c r="S37" s="20">
        <f t="shared" si="15"/>
        <v>601</v>
      </c>
      <c r="T37" s="20">
        <f t="shared" si="15"/>
        <v>3588</v>
      </c>
      <c r="U37" s="20">
        <f t="shared" si="15"/>
        <v>5485</v>
      </c>
      <c r="V37" s="20">
        <f t="shared" si="15"/>
        <v>1040</v>
      </c>
      <c r="W37" s="20">
        <f t="shared" si="15"/>
        <v>277</v>
      </c>
      <c r="X37" s="20">
        <f t="shared" si="15"/>
        <v>675</v>
      </c>
      <c r="Y37" s="20">
        <f t="shared" si="15"/>
        <v>3827</v>
      </c>
      <c r="Z37" s="20">
        <f t="shared" si="15"/>
        <v>5819</v>
      </c>
      <c r="AA37" s="20">
        <f t="shared" si="15"/>
        <v>1542</v>
      </c>
      <c r="AB37" s="20">
        <f t="shared" si="15"/>
        <v>445</v>
      </c>
      <c r="AC37" s="20">
        <f t="shared" si="15"/>
        <v>1004</v>
      </c>
      <c r="AD37" s="20">
        <f t="shared" si="15"/>
        <v>7408</v>
      </c>
      <c r="AE37" s="20">
        <f t="shared" si="15"/>
        <v>10399</v>
      </c>
    </row>
    <row r="38" spans="1:31" s="11" customFormat="1" ht="12.95" customHeight="1" x14ac:dyDescent="0.3">
      <c r="A38" s="23" t="s">
        <v>28</v>
      </c>
      <c r="B38" s="28">
        <v>40</v>
      </c>
      <c r="C38" s="28">
        <v>4</v>
      </c>
      <c r="D38" s="28">
        <v>22</v>
      </c>
      <c r="E38" s="28">
        <v>158</v>
      </c>
      <c r="F38" s="24">
        <f t="shared" si="6"/>
        <v>224</v>
      </c>
      <c r="G38" s="28">
        <v>36</v>
      </c>
      <c r="H38" s="28">
        <v>2</v>
      </c>
      <c r="I38" s="28">
        <v>14</v>
      </c>
      <c r="J38" s="28">
        <v>173</v>
      </c>
      <c r="K38" s="24">
        <f t="shared" si="1"/>
        <v>225</v>
      </c>
      <c r="L38" s="24">
        <v>50</v>
      </c>
      <c r="M38" s="24">
        <v>6</v>
      </c>
      <c r="N38" s="24">
        <v>28</v>
      </c>
      <c r="O38" s="24">
        <v>218</v>
      </c>
      <c r="P38" s="24">
        <f>SUM(L38:O38)</f>
        <v>302</v>
      </c>
      <c r="Q38" s="24">
        <v>45</v>
      </c>
      <c r="R38" s="24">
        <v>8</v>
      </c>
      <c r="S38" s="24">
        <v>25</v>
      </c>
      <c r="T38" s="24">
        <v>218</v>
      </c>
      <c r="U38" s="24">
        <f>SUM(Q38:T38)</f>
        <v>296</v>
      </c>
      <c r="V38" s="24">
        <v>40</v>
      </c>
      <c r="W38" s="24">
        <v>8</v>
      </c>
      <c r="X38" s="24">
        <v>30</v>
      </c>
      <c r="Y38" s="24">
        <v>246</v>
      </c>
      <c r="Z38" s="24">
        <f>SUM(V38:Y38)</f>
        <v>324</v>
      </c>
      <c r="AA38" s="24">
        <v>61</v>
      </c>
      <c r="AB38" s="24">
        <v>18</v>
      </c>
      <c r="AC38" s="24">
        <v>38</v>
      </c>
      <c r="AD38" s="24">
        <v>278</v>
      </c>
      <c r="AE38" s="24">
        <f>SUM(AA38:AD38)</f>
        <v>395</v>
      </c>
    </row>
    <row r="39" spans="1:31" s="11" customFormat="1" ht="12.95" customHeight="1" x14ac:dyDescent="0.3">
      <c r="A39" s="15" t="s">
        <v>29</v>
      </c>
      <c r="B39" s="16">
        <v>37</v>
      </c>
      <c r="C39" s="16">
        <v>5</v>
      </c>
      <c r="D39" s="16">
        <v>23</v>
      </c>
      <c r="E39" s="16">
        <v>297</v>
      </c>
      <c r="F39" s="14">
        <f t="shared" si="6"/>
        <v>362</v>
      </c>
      <c r="G39" s="16">
        <v>100</v>
      </c>
      <c r="H39" s="16">
        <v>5</v>
      </c>
      <c r="I39" s="16">
        <v>22</v>
      </c>
      <c r="J39" s="16">
        <v>262</v>
      </c>
      <c r="K39" s="14">
        <f t="shared" si="1"/>
        <v>389</v>
      </c>
      <c r="L39" s="17">
        <v>38</v>
      </c>
      <c r="M39" s="17">
        <v>10</v>
      </c>
      <c r="N39" s="17">
        <v>28</v>
      </c>
      <c r="O39" s="17">
        <v>311</v>
      </c>
      <c r="P39" s="14">
        <f>SUM(L39:O39)</f>
        <v>387</v>
      </c>
      <c r="Q39" s="17">
        <v>72</v>
      </c>
      <c r="R39" s="17">
        <v>10</v>
      </c>
      <c r="S39" s="17">
        <v>35</v>
      </c>
      <c r="T39" s="17">
        <v>258</v>
      </c>
      <c r="U39" s="14">
        <f>SUM(Q39:T39)</f>
        <v>375</v>
      </c>
      <c r="V39" s="17">
        <v>47</v>
      </c>
      <c r="W39" s="17">
        <v>16</v>
      </c>
      <c r="X39" s="17">
        <v>27</v>
      </c>
      <c r="Y39" s="17">
        <v>226</v>
      </c>
      <c r="Z39" s="17">
        <f>SUM(V39:Y39)</f>
        <v>316</v>
      </c>
      <c r="AA39" s="17">
        <v>56</v>
      </c>
      <c r="AB39" s="17">
        <v>22</v>
      </c>
      <c r="AC39" s="17">
        <v>30</v>
      </c>
      <c r="AD39" s="17">
        <v>543</v>
      </c>
      <c r="AE39" s="17">
        <f>SUM(AA39:AD39)</f>
        <v>651</v>
      </c>
    </row>
    <row r="40" spans="1:31" s="11" customFormat="1" ht="12.95" customHeight="1" x14ac:dyDescent="0.3">
      <c r="A40" s="18" t="s">
        <v>30</v>
      </c>
      <c r="B40" s="19">
        <f>SUM(B38:B39)</f>
        <v>77</v>
      </c>
      <c r="C40" s="19">
        <f>SUM(C38:C39)</f>
        <v>9</v>
      </c>
      <c r="D40" s="19">
        <f>SUM(D38:D39)</f>
        <v>45</v>
      </c>
      <c r="E40" s="19">
        <f>SUM(E38:E39)</f>
        <v>455</v>
      </c>
      <c r="F40" s="20">
        <f t="shared" si="6"/>
        <v>586</v>
      </c>
      <c r="G40" s="19">
        <f>SUM(G38:G39)</f>
        <v>136</v>
      </c>
      <c r="H40" s="19">
        <f>SUM(H38:H39)</f>
        <v>7</v>
      </c>
      <c r="I40" s="19">
        <f>SUM(I38:I39)</f>
        <v>36</v>
      </c>
      <c r="J40" s="19">
        <f>SUM(J38:J39)</f>
        <v>435</v>
      </c>
      <c r="K40" s="20">
        <f t="shared" si="1"/>
        <v>614</v>
      </c>
      <c r="L40" s="20">
        <f t="shared" ref="L40:AE40" si="16">SUM(L38:L39)</f>
        <v>88</v>
      </c>
      <c r="M40" s="20">
        <f t="shared" si="16"/>
        <v>16</v>
      </c>
      <c r="N40" s="20">
        <f t="shared" si="16"/>
        <v>56</v>
      </c>
      <c r="O40" s="20">
        <f t="shared" si="16"/>
        <v>529</v>
      </c>
      <c r="P40" s="20">
        <f t="shared" si="16"/>
        <v>689</v>
      </c>
      <c r="Q40" s="20">
        <f t="shared" si="16"/>
        <v>117</v>
      </c>
      <c r="R40" s="20">
        <f t="shared" si="16"/>
        <v>18</v>
      </c>
      <c r="S40" s="20">
        <f t="shared" si="16"/>
        <v>60</v>
      </c>
      <c r="T40" s="20">
        <f t="shared" si="16"/>
        <v>476</v>
      </c>
      <c r="U40" s="20">
        <f t="shared" si="16"/>
        <v>671</v>
      </c>
      <c r="V40" s="20">
        <f t="shared" si="16"/>
        <v>87</v>
      </c>
      <c r="W40" s="20">
        <f t="shared" si="16"/>
        <v>24</v>
      </c>
      <c r="X40" s="20">
        <f t="shared" si="16"/>
        <v>57</v>
      </c>
      <c r="Y40" s="20">
        <f t="shared" si="16"/>
        <v>472</v>
      </c>
      <c r="Z40" s="20">
        <f t="shared" si="16"/>
        <v>640</v>
      </c>
      <c r="AA40" s="20">
        <f t="shared" si="16"/>
        <v>117</v>
      </c>
      <c r="AB40" s="20">
        <f t="shared" si="16"/>
        <v>40</v>
      </c>
      <c r="AC40" s="20">
        <f t="shared" si="16"/>
        <v>68</v>
      </c>
      <c r="AD40" s="20">
        <f t="shared" si="16"/>
        <v>821</v>
      </c>
      <c r="AE40" s="20">
        <f t="shared" si="16"/>
        <v>1046</v>
      </c>
    </row>
    <row r="41" spans="1:31" s="11" customFormat="1" ht="12.95" customHeight="1" x14ac:dyDescent="0.3">
      <c r="A41" s="7" t="s">
        <v>31</v>
      </c>
      <c r="B41" s="8">
        <v>4</v>
      </c>
      <c r="C41" s="8">
        <v>0</v>
      </c>
      <c r="D41" s="8">
        <v>6</v>
      </c>
      <c r="E41" s="8">
        <v>29</v>
      </c>
      <c r="F41" s="10">
        <f t="shared" si="6"/>
        <v>39</v>
      </c>
      <c r="G41" s="8">
        <v>8</v>
      </c>
      <c r="H41" s="8">
        <v>2</v>
      </c>
      <c r="I41" s="8">
        <v>8</v>
      </c>
      <c r="J41" s="8">
        <v>20</v>
      </c>
      <c r="K41" s="10">
        <f t="shared" si="1"/>
        <v>38</v>
      </c>
      <c r="L41" s="10">
        <v>13</v>
      </c>
      <c r="M41" s="10">
        <v>6</v>
      </c>
      <c r="N41" s="10">
        <v>7</v>
      </c>
      <c r="O41" s="10">
        <v>25</v>
      </c>
      <c r="P41" s="10">
        <f t="shared" ref="P41:P47" si="17">SUM(L41:O41)</f>
        <v>51</v>
      </c>
      <c r="Q41" s="10">
        <v>16</v>
      </c>
      <c r="R41" s="10">
        <v>2</v>
      </c>
      <c r="S41" s="10">
        <v>12</v>
      </c>
      <c r="T41" s="10">
        <v>28</v>
      </c>
      <c r="U41" s="10">
        <f t="shared" ref="U41:U47" si="18">SUM(Q41:T41)</f>
        <v>58</v>
      </c>
      <c r="V41" s="10">
        <v>14</v>
      </c>
      <c r="W41" s="10">
        <v>4</v>
      </c>
      <c r="X41" s="10">
        <v>13</v>
      </c>
      <c r="Y41" s="10">
        <v>13</v>
      </c>
      <c r="Z41" s="10">
        <f t="shared" ref="Z41:Z47" si="19">SUM(V41:Y41)</f>
        <v>44</v>
      </c>
      <c r="AA41" s="10">
        <v>13</v>
      </c>
      <c r="AB41" s="10">
        <v>3</v>
      </c>
      <c r="AC41" s="10">
        <v>15</v>
      </c>
      <c r="AD41" s="10">
        <v>66</v>
      </c>
      <c r="AE41" s="10">
        <f t="shared" ref="AE41:AE47" si="20">SUM(AA41:AD41)</f>
        <v>97</v>
      </c>
    </row>
    <row r="42" spans="1:31" s="11" customFormat="1" ht="12.95" customHeight="1" x14ac:dyDescent="0.3">
      <c r="A42" s="13" t="s">
        <v>32</v>
      </c>
      <c r="B42" s="9">
        <v>38</v>
      </c>
      <c r="C42" s="9">
        <v>4</v>
      </c>
      <c r="D42" s="9">
        <v>16</v>
      </c>
      <c r="E42" s="9">
        <v>190</v>
      </c>
      <c r="F42" s="14">
        <f t="shared" si="6"/>
        <v>248</v>
      </c>
      <c r="G42" s="9">
        <v>43</v>
      </c>
      <c r="H42" s="9">
        <v>10</v>
      </c>
      <c r="I42" s="9">
        <v>30</v>
      </c>
      <c r="J42" s="9">
        <v>198</v>
      </c>
      <c r="K42" s="14">
        <f t="shared" si="1"/>
        <v>281</v>
      </c>
      <c r="L42" s="14">
        <v>45</v>
      </c>
      <c r="M42" s="14">
        <v>14</v>
      </c>
      <c r="N42" s="14">
        <v>22</v>
      </c>
      <c r="O42" s="14">
        <v>226</v>
      </c>
      <c r="P42" s="14">
        <f t="shared" si="17"/>
        <v>307</v>
      </c>
      <c r="Q42" s="14">
        <v>61</v>
      </c>
      <c r="R42" s="14">
        <v>8</v>
      </c>
      <c r="S42" s="14">
        <v>22</v>
      </c>
      <c r="T42" s="14">
        <v>182</v>
      </c>
      <c r="U42" s="14">
        <f t="shared" si="18"/>
        <v>273</v>
      </c>
      <c r="V42" s="14">
        <v>58</v>
      </c>
      <c r="W42" s="14">
        <v>12</v>
      </c>
      <c r="X42" s="14">
        <v>28</v>
      </c>
      <c r="Y42" s="14">
        <v>232</v>
      </c>
      <c r="Z42" s="14">
        <f t="shared" si="19"/>
        <v>330</v>
      </c>
      <c r="AA42" s="14">
        <v>55</v>
      </c>
      <c r="AB42" s="14">
        <v>24</v>
      </c>
      <c r="AC42" s="14">
        <v>47</v>
      </c>
      <c r="AD42" s="14">
        <v>597</v>
      </c>
      <c r="AE42" s="14">
        <f t="shared" si="20"/>
        <v>723</v>
      </c>
    </row>
    <row r="43" spans="1:31" s="11" customFormat="1" ht="12.95" customHeight="1" x14ac:dyDescent="0.3">
      <c r="A43" s="13" t="s">
        <v>33</v>
      </c>
      <c r="B43" s="9">
        <v>1</v>
      </c>
      <c r="C43" s="9">
        <v>0</v>
      </c>
      <c r="D43" s="9">
        <v>4</v>
      </c>
      <c r="E43" s="9">
        <v>53</v>
      </c>
      <c r="F43" s="14">
        <f t="shared" si="6"/>
        <v>58</v>
      </c>
      <c r="G43" s="9">
        <v>9</v>
      </c>
      <c r="H43" s="9">
        <v>0</v>
      </c>
      <c r="I43" s="9">
        <v>3</v>
      </c>
      <c r="J43" s="9">
        <v>41</v>
      </c>
      <c r="K43" s="14">
        <f t="shared" si="1"/>
        <v>53</v>
      </c>
      <c r="L43" s="14">
        <v>14</v>
      </c>
      <c r="M43" s="14">
        <v>3</v>
      </c>
      <c r="N43" s="14">
        <v>3</v>
      </c>
      <c r="O43" s="14">
        <v>62</v>
      </c>
      <c r="P43" s="14">
        <f t="shared" si="17"/>
        <v>82</v>
      </c>
      <c r="Q43" s="14">
        <v>14</v>
      </c>
      <c r="R43" s="14">
        <v>6</v>
      </c>
      <c r="S43" s="14">
        <v>8</v>
      </c>
      <c r="T43" s="14">
        <v>69</v>
      </c>
      <c r="U43" s="14">
        <f t="shared" si="18"/>
        <v>97</v>
      </c>
      <c r="V43" s="14">
        <v>17</v>
      </c>
      <c r="W43" s="14">
        <v>5</v>
      </c>
      <c r="X43" s="14">
        <v>5</v>
      </c>
      <c r="Y43" s="14">
        <v>61</v>
      </c>
      <c r="Z43" s="14">
        <f t="shared" si="19"/>
        <v>88</v>
      </c>
      <c r="AA43" s="14">
        <v>17</v>
      </c>
      <c r="AB43" s="14">
        <v>5</v>
      </c>
      <c r="AC43" s="14">
        <v>15</v>
      </c>
      <c r="AD43" s="14">
        <v>133</v>
      </c>
      <c r="AE43" s="14">
        <f t="shared" si="20"/>
        <v>170</v>
      </c>
    </row>
    <row r="44" spans="1:31" s="11" customFormat="1" ht="12.95" customHeight="1" x14ac:dyDescent="0.3">
      <c r="A44" s="13" t="s">
        <v>34</v>
      </c>
      <c r="B44" s="9">
        <v>44</v>
      </c>
      <c r="C44" s="9">
        <v>4</v>
      </c>
      <c r="D44" s="9">
        <v>9</v>
      </c>
      <c r="E44" s="9">
        <v>288</v>
      </c>
      <c r="F44" s="14">
        <f t="shared" si="6"/>
        <v>345</v>
      </c>
      <c r="G44" s="9">
        <v>53</v>
      </c>
      <c r="H44" s="9">
        <v>8</v>
      </c>
      <c r="I44" s="9">
        <v>10</v>
      </c>
      <c r="J44" s="9">
        <v>178</v>
      </c>
      <c r="K44" s="14">
        <f t="shared" si="1"/>
        <v>249</v>
      </c>
      <c r="L44" s="14">
        <v>66</v>
      </c>
      <c r="M44" s="14">
        <v>8</v>
      </c>
      <c r="N44" s="14">
        <v>33</v>
      </c>
      <c r="O44" s="14">
        <v>408</v>
      </c>
      <c r="P44" s="14">
        <f t="shared" si="17"/>
        <v>515</v>
      </c>
      <c r="Q44" s="14">
        <v>69</v>
      </c>
      <c r="R44" s="14">
        <v>11</v>
      </c>
      <c r="S44" s="14">
        <v>41</v>
      </c>
      <c r="T44" s="14">
        <v>200</v>
      </c>
      <c r="U44" s="14">
        <f t="shared" si="18"/>
        <v>321</v>
      </c>
      <c r="V44" s="14">
        <v>153</v>
      </c>
      <c r="W44" s="14">
        <v>15</v>
      </c>
      <c r="X44" s="14">
        <v>32</v>
      </c>
      <c r="Y44" s="14">
        <v>247</v>
      </c>
      <c r="Z44" s="14">
        <f t="shared" si="19"/>
        <v>447</v>
      </c>
      <c r="AA44" s="14">
        <v>178</v>
      </c>
      <c r="AB44" s="14">
        <v>29</v>
      </c>
      <c r="AC44" s="14">
        <v>65</v>
      </c>
      <c r="AD44" s="14">
        <v>854</v>
      </c>
      <c r="AE44" s="14">
        <f t="shared" si="20"/>
        <v>1126</v>
      </c>
    </row>
    <row r="45" spans="1:31" s="11" customFormat="1" ht="12.95" customHeight="1" x14ac:dyDescent="0.3">
      <c r="A45" s="13" t="s">
        <v>35</v>
      </c>
      <c r="B45" s="9">
        <v>50</v>
      </c>
      <c r="C45" s="9">
        <v>5</v>
      </c>
      <c r="D45" s="9">
        <v>14</v>
      </c>
      <c r="E45" s="9">
        <v>167</v>
      </c>
      <c r="F45" s="14">
        <f t="shared" si="6"/>
        <v>236</v>
      </c>
      <c r="G45" s="9">
        <v>19</v>
      </c>
      <c r="H45" s="9">
        <v>3</v>
      </c>
      <c r="I45" s="9">
        <v>19</v>
      </c>
      <c r="J45" s="9">
        <v>159</v>
      </c>
      <c r="K45" s="14">
        <f t="shared" si="1"/>
        <v>200</v>
      </c>
      <c r="L45" s="14">
        <v>42</v>
      </c>
      <c r="M45" s="14">
        <v>7</v>
      </c>
      <c r="N45" s="14">
        <v>27</v>
      </c>
      <c r="O45" s="14">
        <v>213</v>
      </c>
      <c r="P45" s="14">
        <f t="shared" si="17"/>
        <v>289</v>
      </c>
      <c r="Q45" s="14">
        <v>30</v>
      </c>
      <c r="R45" s="14">
        <v>8</v>
      </c>
      <c r="S45" s="14">
        <v>24</v>
      </c>
      <c r="T45" s="14">
        <v>144</v>
      </c>
      <c r="U45" s="14">
        <f t="shared" si="18"/>
        <v>206</v>
      </c>
      <c r="V45" s="14">
        <v>40</v>
      </c>
      <c r="W45" s="14">
        <v>10</v>
      </c>
      <c r="X45" s="14">
        <v>28</v>
      </c>
      <c r="Y45" s="14">
        <v>138</v>
      </c>
      <c r="Z45" s="14">
        <f t="shared" si="19"/>
        <v>216</v>
      </c>
      <c r="AA45" s="14">
        <v>74</v>
      </c>
      <c r="AB45" s="14">
        <v>17</v>
      </c>
      <c r="AC45" s="14">
        <v>64</v>
      </c>
      <c r="AD45" s="14">
        <v>394</v>
      </c>
      <c r="AE45" s="14">
        <f t="shared" si="20"/>
        <v>549</v>
      </c>
    </row>
    <row r="46" spans="1:31" s="11" customFormat="1" ht="12.95" customHeight="1" x14ac:dyDescent="0.3">
      <c r="A46" s="13" t="s">
        <v>36</v>
      </c>
      <c r="B46" s="9">
        <v>36</v>
      </c>
      <c r="C46" s="9">
        <v>3</v>
      </c>
      <c r="D46" s="9">
        <v>17</v>
      </c>
      <c r="E46" s="9">
        <v>256</v>
      </c>
      <c r="F46" s="14">
        <f t="shared" si="6"/>
        <v>312</v>
      </c>
      <c r="G46" s="9">
        <v>57</v>
      </c>
      <c r="H46" s="9">
        <v>12</v>
      </c>
      <c r="I46" s="9">
        <v>23</v>
      </c>
      <c r="J46" s="9">
        <v>259</v>
      </c>
      <c r="K46" s="14">
        <f t="shared" si="1"/>
        <v>351</v>
      </c>
      <c r="L46" s="14">
        <v>51</v>
      </c>
      <c r="M46" s="14">
        <v>15</v>
      </c>
      <c r="N46" s="14">
        <v>23</v>
      </c>
      <c r="O46" s="14">
        <v>267</v>
      </c>
      <c r="P46" s="14">
        <f t="shared" si="17"/>
        <v>356</v>
      </c>
      <c r="Q46" s="14">
        <v>86</v>
      </c>
      <c r="R46" s="14">
        <v>20</v>
      </c>
      <c r="S46" s="14">
        <v>27</v>
      </c>
      <c r="T46" s="14">
        <v>263</v>
      </c>
      <c r="U46" s="14">
        <f t="shared" si="18"/>
        <v>396</v>
      </c>
      <c r="V46" s="14">
        <v>66</v>
      </c>
      <c r="W46" s="14">
        <v>7</v>
      </c>
      <c r="X46" s="14">
        <v>29</v>
      </c>
      <c r="Y46" s="14">
        <v>262</v>
      </c>
      <c r="Z46" s="14">
        <f t="shared" si="19"/>
        <v>364</v>
      </c>
      <c r="AA46" s="14">
        <v>113</v>
      </c>
      <c r="AB46" s="14">
        <v>36</v>
      </c>
      <c r="AC46" s="14">
        <v>39</v>
      </c>
      <c r="AD46" s="14">
        <v>663</v>
      </c>
      <c r="AE46" s="14">
        <f t="shared" si="20"/>
        <v>851</v>
      </c>
    </row>
    <row r="47" spans="1:31" s="11" customFormat="1" ht="12.95" customHeight="1" x14ac:dyDescent="0.3">
      <c r="A47" s="15" t="s">
        <v>37</v>
      </c>
      <c r="B47" s="16">
        <v>48</v>
      </c>
      <c r="C47" s="16">
        <v>2</v>
      </c>
      <c r="D47" s="16">
        <v>13</v>
      </c>
      <c r="E47" s="16">
        <v>161</v>
      </c>
      <c r="F47" s="17">
        <f t="shared" si="6"/>
        <v>224</v>
      </c>
      <c r="G47" s="16">
        <v>32</v>
      </c>
      <c r="H47" s="16">
        <v>12</v>
      </c>
      <c r="I47" s="16">
        <v>24</v>
      </c>
      <c r="J47" s="16">
        <v>161</v>
      </c>
      <c r="K47" s="17">
        <f t="shared" si="1"/>
        <v>229</v>
      </c>
      <c r="L47" s="17">
        <v>51</v>
      </c>
      <c r="M47" s="17">
        <v>9</v>
      </c>
      <c r="N47" s="17">
        <v>24</v>
      </c>
      <c r="O47" s="17">
        <v>173</v>
      </c>
      <c r="P47" s="17">
        <f t="shared" si="17"/>
        <v>257</v>
      </c>
      <c r="Q47" s="17">
        <v>41</v>
      </c>
      <c r="R47" s="17">
        <v>14</v>
      </c>
      <c r="S47" s="17">
        <v>34</v>
      </c>
      <c r="T47" s="17">
        <v>162</v>
      </c>
      <c r="U47" s="17">
        <f t="shared" si="18"/>
        <v>251</v>
      </c>
      <c r="V47" s="17">
        <v>48</v>
      </c>
      <c r="W47" s="17">
        <v>14</v>
      </c>
      <c r="X47" s="17">
        <v>21</v>
      </c>
      <c r="Y47" s="17">
        <v>136</v>
      </c>
      <c r="Z47" s="17">
        <f t="shared" si="19"/>
        <v>219</v>
      </c>
      <c r="AA47" s="17">
        <v>79</v>
      </c>
      <c r="AB47" s="17">
        <v>12</v>
      </c>
      <c r="AC47" s="17">
        <v>38</v>
      </c>
      <c r="AD47" s="17">
        <v>435</v>
      </c>
      <c r="AE47" s="17">
        <f t="shared" si="20"/>
        <v>564</v>
      </c>
    </row>
    <row r="48" spans="1:31" ht="12.95" customHeight="1" x14ac:dyDescent="0.3">
      <c r="A48" s="25" t="s">
        <v>38</v>
      </c>
      <c r="B48" s="19">
        <f>SUM(B41:B47)</f>
        <v>221</v>
      </c>
      <c r="C48" s="19">
        <f>SUM(C41:C47)</f>
        <v>18</v>
      </c>
      <c r="D48" s="19">
        <f>SUM(D41:D47)</f>
        <v>79</v>
      </c>
      <c r="E48" s="19">
        <f>SUM(E41:E47)</f>
        <v>1144</v>
      </c>
      <c r="F48" s="20">
        <f t="shared" si="6"/>
        <v>1462</v>
      </c>
      <c r="G48" s="19">
        <f>SUM(G41:G47)</f>
        <v>221</v>
      </c>
      <c r="H48" s="19">
        <f>SUM(H41:H47)</f>
        <v>47</v>
      </c>
      <c r="I48" s="19">
        <f>SUM(I41:I47)</f>
        <v>117</v>
      </c>
      <c r="J48" s="19">
        <f>SUM(J41:J47)</f>
        <v>1016</v>
      </c>
      <c r="K48" s="20">
        <f t="shared" si="1"/>
        <v>1401</v>
      </c>
      <c r="L48" s="20">
        <f t="shared" ref="L48:AE48" si="21">SUM(L41:L47)</f>
        <v>282</v>
      </c>
      <c r="M48" s="20">
        <f t="shared" si="21"/>
        <v>62</v>
      </c>
      <c r="N48" s="20">
        <f t="shared" si="21"/>
        <v>139</v>
      </c>
      <c r="O48" s="20">
        <f t="shared" si="21"/>
        <v>1374</v>
      </c>
      <c r="P48" s="20">
        <f t="shared" si="21"/>
        <v>1857</v>
      </c>
      <c r="Q48" s="20">
        <f t="shared" si="21"/>
        <v>317</v>
      </c>
      <c r="R48" s="20">
        <f t="shared" si="21"/>
        <v>69</v>
      </c>
      <c r="S48" s="20">
        <f t="shared" si="21"/>
        <v>168</v>
      </c>
      <c r="T48" s="20">
        <f t="shared" si="21"/>
        <v>1048</v>
      </c>
      <c r="U48" s="20">
        <f t="shared" si="21"/>
        <v>1602</v>
      </c>
      <c r="V48" s="20">
        <f t="shared" si="21"/>
        <v>396</v>
      </c>
      <c r="W48" s="20">
        <f t="shared" si="21"/>
        <v>67</v>
      </c>
      <c r="X48" s="20">
        <f t="shared" si="21"/>
        <v>156</v>
      </c>
      <c r="Y48" s="20">
        <f t="shared" si="21"/>
        <v>1089</v>
      </c>
      <c r="Z48" s="20">
        <f t="shared" si="21"/>
        <v>1708</v>
      </c>
      <c r="AA48" s="20">
        <f t="shared" si="21"/>
        <v>529</v>
      </c>
      <c r="AB48" s="20">
        <f t="shared" si="21"/>
        <v>126</v>
      </c>
      <c r="AC48" s="20">
        <f t="shared" si="21"/>
        <v>283</v>
      </c>
      <c r="AD48" s="20">
        <f t="shared" si="21"/>
        <v>3142</v>
      </c>
      <c r="AE48" s="20">
        <f t="shared" si="21"/>
        <v>4080</v>
      </c>
    </row>
    <row r="49" spans="1:31" s="11" customFormat="1" ht="12.95" customHeight="1" x14ac:dyDescent="0.3">
      <c r="A49" s="7" t="s">
        <v>39</v>
      </c>
      <c r="B49" s="8">
        <v>1</v>
      </c>
      <c r="C49" s="8">
        <v>2</v>
      </c>
      <c r="D49" s="8">
        <v>2</v>
      </c>
      <c r="E49" s="8">
        <v>12</v>
      </c>
      <c r="F49" s="10">
        <f t="shared" si="6"/>
        <v>17</v>
      </c>
      <c r="G49" s="8">
        <v>3</v>
      </c>
      <c r="H49" s="8">
        <v>1</v>
      </c>
      <c r="I49" s="8">
        <v>3</v>
      </c>
      <c r="J49" s="8">
        <v>40</v>
      </c>
      <c r="K49" s="10">
        <f t="shared" si="1"/>
        <v>47</v>
      </c>
      <c r="L49" s="10">
        <v>3</v>
      </c>
      <c r="M49" s="10">
        <v>2</v>
      </c>
      <c r="N49" s="10">
        <v>4</v>
      </c>
      <c r="O49" s="10">
        <v>17</v>
      </c>
      <c r="P49" s="10">
        <f>SUM(L49:O49)</f>
        <v>26</v>
      </c>
      <c r="Q49" s="10">
        <v>1</v>
      </c>
      <c r="R49" s="10">
        <v>0</v>
      </c>
      <c r="S49" s="10">
        <v>0</v>
      </c>
      <c r="T49" s="10">
        <v>12</v>
      </c>
      <c r="U49" s="10">
        <f>SUM(Q49:T49)</f>
        <v>13</v>
      </c>
      <c r="V49" s="10">
        <v>7</v>
      </c>
      <c r="W49" s="10">
        <v>1</v>
      </c>
      <c r="X49" s="10">
        <v>5</v>
      </c>
      <c r="Y49" s="10">
        <v>34</v>
      </c>
      <c r="Z49" s="10">
        <f>SUM(V49:Y49)</f>
        <v>47</v>
      </c>
      <c r="AA49" s="10">
        <v>7</v>
      </c>
      <c r="AB49" s="10">
        <v>2</v>
      </c>
      <c r="AC49" s="10">
        <v>3</v>
      </c>
      <c r="AD49" s="10">
        <v>61</v>
      </c>
      <c r="AE49" s="10">
        <f>SUM(AA49:AD49)</f>
        <v>73</v>
      </c>
    </row>
    <row r="50" spans="1:31" s="11" customFormat="1" ht="12.95" customHeight="1" x14ac:dyDescent="0.3">
      <c r="A50" s="13" t="s">
        <v>40</v>
      </c>
      <c r="B50" s="9">
        <v>5</v>
      </c>
      <c r="C50" s="9">
        <v>0</v>
      </c>
      <c r="D50" s="9">
        <v>1</v>
      </c>
      <c r="E50" s="9">
        <v>27</v>
      </c>
      <c r="F50" s="14">
        <f t="shared" si="6"/>
        <v>33</v>
      </c>
      <c r="G50" s="9">
        <v>5</v>
      </c>
      <c r="H50" s="9">
        <v>6</v>
      </c>
      <c r="I50" s="9">
        <v>3</v>
      </c>
      <c r="J50" s="9">
        <v>67</v>
      </c>
      <c r="K50" s="14">
        <f t="shared" si="1"/>
        <v>81</v>
      </c>
      <c r="L50" s="14">
        <v>13</v>
      </c>
      <c r="M50" s="14">
        <v>3</v>
      </c>
      <c r="N50" s="14">
        <v>13</v>
      </c>
      <c r="O50" s="14">
        <v>127</v>
      </c>
      <c r="P50" s="14">
        <f>SUM(L50:O50)</f>
        <v>156</v>
      </c>
      <c r="Q50" s="14">
        <v>22</v>
      </c>
      <c r="R50" s="14">
        <v>9</v>
      </c>
      <c r="S50" s="14">
        <v>9</v>
      </c>
      <c r="T50" s="14">
        <v>85</v>
      </c>
      <c r="U50" s="14">
        <f>SUM(Q50:T50)</f>
        <v>125</v>
      </c>
      <c r="V50" s="14">
        <v>13</v>
      </c>
      <c r="W50" s="14">
        <v>2</v>
      </c>
      <c r="X50" s="14">
        <v>13</v>
      </c>
      <c r="Y50" s="14">
        <v>56</v>
      </c>
      <c r="Z50" s="14">
        <f>SUM(V50:Y50)</f>
        <v>84</v>
      </c>
      <c r="AA50" s="14">
        <v>20</v>
      </c>
      <c r="AB50" s="14">
        <v>7</v>
      </c>
      <c r="AC50" s="14">
        <v>22</v>
      </c>
      <c r="AD50" s="14">
        <v>150</v>
      </c>
      <c r="AE50" s="14">
        <f>SUM(AA50:AD50)</f>
        <v>199</v>
      </c>
    </row>
    <row r="51" spans="1:31" s="11" customFormat="1" ht="12.95" customHeight="1" x14ac:dyDescent="0.3">
      <c r="A51" s="13" t="s">
        <v>41</v>
      </c>
      <c r="B51" s="9">
        <v>5</v>
      </c>
      <c r="C51" s="9">
        <v>3</v>
      </c>
      <c r="D51" s="9">
        <v>2</v>
      </c>
      <c r="E51" s="9">
        <v>17</v>
      </c>
      <c r="F51" s="14">
        <f t="shared" si="6"/>
        <v>27</v>
      </c>
      <c r="G51" s="9">
        <v>27</v>
      </c>
      <c r="H51" s="9">
        <v>2</v>
      </c>
      <c r="I51" s="9">
        <v>3</v>
      </c>
      <c r="J51" s="9">
        <v>55</v>
      </c>
      <c r="K51" s="14">
        <f t="shared" si="1"/>
        <v>87</v>
      </c>
      <c r="L51" s="14">
        <v>13</v>
      </c>
      <c r="M51" s="14">
        <v>4</v>
      </c>
      <c r="N51" s="14">
        <v>4</v>
      </c>
      <c r="O51" s="14">
        <v>54</v>
      </c>
      <c r="P51" s="14">
        <f>SUM(L51:O51)</f>
        <v>75</v>
      </c>
      <c r="Q51" s="14">
        <v>9</v>
      </c>
      <c r="R51" s="14">
        <v>2</v>
      </c>
      <c r="S51" s="14">
        <v>10</v>
      </c>
      <c r="T51" s="14">
        <v>8</v>
      </c>
      <c r="U51" s="14">
        <f>SUM(Q51:T51)</f>
        <v>29</v>
      </c>
      <c r="V51" s="14">
        <v>22</v>
      </c>
      <c r="W51" s="14">
        <v>4</v>
      </c>
      <c r="X51" s="14">
        <v>11</v>
      </c>
      <c r="Y51" s="14">
        <v>36</v>
      </c>
      <c r="Z51" s="14">
        <f>SUM(V51:Y51)</f>
        <v>73</v>
      </c>
      <c r="AA51" s="14">
        <v>10</v>
      </c>
      <c r="AB51" s="14">
        <v>3</v>
      </c>
      <c r="AC51" s="14">
        <v>13</v>
      </c>
      <c r="AD51" s="14">
        <v>124</v>
      </c>
      <c r="AE51" s="14">
        <f>SUM(AA51:AD51)</f>
        <v>150</v>
      </c>
    </row>
    <row r="52" spans="1:31" s="11" customFormat="1" ht="12.95" customHeight="1" x14ac:dyDescent="0.3">
      <c r="A52" s="15" t="s">
        <v>42</v>
      </c>
      <c r="B52" s="16">
        <v>15</v>
      </c>
      <c r="C52" s="16">
        <v>3</v>
      </c>
      <c r="D52" s="16">
        <v>8</v>
      </c>
      <c r="E52" s="16">
        <v>106</v>
      </c>
      <c r="F52" s="17">
        <f t="shared" si="6"/>
        <v>132</v>
      </c>
      <c r="G52" s="16">
        <v>17</v>
      </c>
      <c r="H52" s="16">
        <v>2</v>
      </c>
      <c r="I52" s="16">
        <v>11</v>
      </c>
      <c r="J52" s="16">
        <v>55</v>
      </c>
      <c r="K52" s="17">
        <f t="shared" si="1"/>
        <v>85</v>
      </c>
      <c r="L52" s="17">
        <v>36</v>
      </c>
      <c r="M52" s="17">
        <v>9</v>
      </c>
      <c r="N52" s="17">
        <v>17</v>
      </c>
      <c r="O52" s="17">
        <v>109</v>
      </c>
      <c r="P52" s="17">
        <f>SUM(L52:O52)</f>
        <v>171</v>
      </c>
      <c r="Q52" s="17">
        <v>29</v>
      </c>
      <c r="R52" s="17">
        <v>8</v>
      </c>
      <c r="S52" s="17">
        <v>32</v>
      </c>
      <c r="T52" s="17">
        <v>130</v>
      </c>
      <c r="U52" s="17">
        <f>SUM(Q52:T52)</f>
        <v>199</v>
      </c>
      <c r="V52" s="17">
        <v>31</v>
      </c>
      <c r="W52" s="17">
        <v>14</v>
      </c>
      <c r="X52" s="17">
        <v>28</v>
      </c>
      <c r="Y52" s="17">
        <v>162</v>
      </c>
      <c r="Z52" s="17">
        <f>SUM(V52:Y52)</f>
        <v>235</v>
      </c>
      <c r="AA52" s="17">
        <v>38</v>
      </c>
      <c r="AB52" s="17">
        <v>9</v>
      </c>
      <c r="AC52" s="17">
        <v>29</v>
      </c>
      <c r="AD52" s="17">
        <v>254</v>
      </c>
      <c r="AE52" s="17">
        <f>SUM(AA52:AD52)</f>
        <v>330</v>
      </c>
    </row>
    <row r="53" spans="1:31" s="11" customFormat="1" ht="12.95" customHeight="1" x14ac:dyDescent="0.3">
      <c r="A53" s="18" t="s">
        <v>43</v>
      </c>
      <c r="B53" s="19">
        <f>SUM(B49:B52)</f>
        <v>26</v>
      </c>
      <c r="C53" s="19">
        <f>SUM(C49:C52)</f>
        <v>8</v>
      </c>
      <c r="D53" s="19">
        <f>SUM(D49:D52)</f>
        <v>13</v>
      </c>
      <c r="E53" s="19">
        <f>SUM(E49:E52)</f>
        <v>162</v>
      </c>
      <c r="F53" s="20">
        <f t="shared" si="6"/>
        <v>209</v>
      </c>
      <c r="G53" s="19">
        <f>SUM(G49:G52)</f>
        <v>52</v>
      </c>
      <c r="H53" s="19">
        <f>SUM(H49:H52)</f>
        <v>11</v>
      </c>
      <c r="I53" s="19">
        <f>SUM(I49:I52)</f>
        <v>20</v>
      </c>
      <c r="J53" s="19">
        <f>SUM(J49:J52)</f>
        <v>217</v>
      </c>
      <c r="K53" s="20">
        <f t="shared" si="1"/>
        <v>300</v>
      </c>
      <c r="L53" s="20">
        <f t="shared" ref="L53:AE53" si="22">SUM(L49:L52)</f>
        <v>65</v>
      </c>
      <c r="M53" s="20">
        <f t="shared" si="22"/>
        <v>18</v>
      </c>
      <c r="N53" s="20">
        <f t="shared" si="22"/>
        <v>38</v>
      </c>
      <c r="O53" s="20">
        <f t="shared" si="22"/>
        <v>307</v>
      </c>
      <c r="P53" s="20">
        <f t="shared" si="22"/>
        <v>428</v>
      </c>
      <c r="Q53" s="20">
        <f t="shared" si="22"/>
        <v>61</v>
      </c>
      <c r="R53" s="20">
        <f t="shared" si="22"/>
        <v>19</v>
      </c>
      <c r="S53" s="20">
        <f t="shared" si="22"/>
        <v>51</v>
      </c>
      <c r="T53" s="20">
        <f t="shared" si="22"/>
        <v>235</v>
      </c>
      <c r="U53" s="20">
        <f t="shared" si="22"/>
        <v>366</v>
      </c>
      <c r="V53" s="20">
        <f t="shared" si="22"/>
        <v>73</v>
      </c>
      <c r="W53" s="20">
        <f t="shared" si="22"/>
        <v>21</v>
      </c>
      <c r="X53" s="20">
        <f t="shared" si="22"/>
        <v>57</v>
      </c>
      <c r="Y53" s="20">
        <f t="shared" si="22"/>
        <v>288</v>
      </c>
      <c r="Z53" s="20">
        <f t="shared" si="22"/>
        <v>439</v>
      </c>
      <c r="AA53" s="20">
        <f t="shared" si="22"/>
        <v>75</v>
      </c>
      <c r="AB53" s="20">
        <f t="shared" si="22"/>
        <v>21</v>
      </c>
      <c r="AC53" s="20">
        <f t="shared" si="22"/>
        <v>67</v>
      </c>
      <c r="AD53" s="20">
        <f t="shared" si="22"/>
        <v>589</v>
      </c>
      <c r="AE53" s="20">
        <f t="shared" si="22"/>
        <v>752</v>
      </c>
    </row>
    <row r="54" spans="1:31" s="11" customFormat="1" ht="12.95" customHeight="1" x14ac:dyDescent="0.3">
      <c r="A54" s="7" t="s">
        <v>44</v>
      </c>
      <c r="B54" s="8">
        <v>34</v>
      </c>
      <c r="C54" s="8">
        <v>8</v>
      </c>
      <c r="D54" s="8">
        <v>13</v>
      </c>
      <c r="E54" s="8">
        <v>90</v>
      </c>
      <c r="F54" s="8">
        <f t="shared" si="6"/>
        <v>145</v>
      </c>
      <c r="G54" s="8">
        <v>43</v>
      </c>
      <c r="H54" s="8">
        <v>3</v>
      </c>
      <c r="I54" s="8">
        <v>33</v>
      </c>
      <c r="J54" s="8">
        <v>131</v>
      </c>
      <c r="K54" s="8">
        <f t="shared" si="1"/>
        <v>210</v>
      </c>
      <c r="L54" s="8">
        <v>72</v>
      </c>
      <c r="M54" s="8">
        <v>9</v>
      </c>
      <c r="N54" s="8">
        <v>22</v>
      </c>
      <c r="O54" s="8">
        <v>178</v>
      </c>
      <c r="P54" s="8">
        <f t="shared" ref="P54:P62" si="23">SUM(L54:O54)</f>
        <v>281</v>
      </c>
      <c r="Q54" s="8">
        <v>58</v>
      </c>
      <c r="R54" s="8">
        <v>12</v>
      </c>
      <c r="S54" s="8">
        <v>29</v>
      </c>
      <c r="T54" s="8">
        <v>132</v>
      </c>
      <c r="U54" s="8">
        <f t="shared" ref="U54:U62" si="24">SUM(Q54:T54)</f>
        <v>231</v>
      </c>
      <c r="V54" s="10">
        <v>69</v>
      </c>
      <c r="W54" s="10">
        <v>17</v>
      </c>
      <c r="X54" s="10">
        <v>24</v>
      </c>
      <c r="Y54" s="10">
        <v>184</v>
      </c>
      <c r="Z54" s="10">
        <f t="shared" ref="Z54:Z62" si="25">SUM(V54:Y54)</f>
        <v>294</v>
      </c>
      <c r="AA54" s="10">
        <v>120</v>
      </c>
      <c r="AB54" s="10">
        <v>22</v>
      </c>
      <c r="AC54" s="10">
        <v>43</v>
      </c>
      <c r="AD54" s="10">
        <v>369</v>
      </c>
      <c r="AE54" s="10">
        <f t="shared" ref="AE54:AE62" si="26">SUM(AA54:AD54)</f>
        <v>554</v>
      </c>
    </row>
    <row r="55" spans="1:31" s="11" customFormat="1" ht="12.95" customHeight="1" x14ac:dyDescent="0.3">
      <c r="A55" s="13" t="s">
        <v>45</v>
      </c>
      <c r="B55" s="9">
        <v>13</v>
      </c>
      <c r="C55" s="9">
        <v>1</v>
      </c>
      <c r="D55" s="9">
        <v>4</v>
      </c>
      <c r="E55" s="9">
        <v>63</v>
      </c>
      <c r="F55" s="9">
        <f t="shared" si="6"/>
        <v>81</v>
      </c>
      <c r="G55" s="9">
        <v>11</v>
      </c>
      <c r="H55" s="9">
        <v>2</v>
      </c>
      <c r="I55" s="9">
        <v>16</v>
      </c>
      <c r="J55" s="9">
        <v>37</v>
      </c>
      <c r="K55" s="9">
        <f t="shared" si="1"/>
        <v>66</v>
      </c>
      <c r="L55" s="9">
        <v>17</v>
      </c>
      <c r="M55" s="9">
        <v>3</v>
      </c>
      <c r="N55" s="9">
        <v>12</v>
      </c>
      <c r="O55" s="9">
        <v>47</v>
      </c>
      <c r="P55" s="9">
        <f t="shared" si="23"/>
        <v>79</v>
      </c>
      <c r="Q55" s="9">
        <v>14</v>
      </c>
      <c r="R55" s="9">
        <v>4</v>
      </c>
      <c r="S55" s="9">
        <v>4</v>
      </c>
      <c r="T55" s="9">
        <v>34</v>
      </c>
      <c r="U55" s="9">
        <f t="shared" si="24"/>
        <v>56</v>
      </c>
      <c r="V55" s="14">
        <v>14</v>
      </c>
      <c r="W55" s="14">
        <v>4</v>
      </c>
      <c r="X55" s="14">
        <v>7</v>
      </c>
      <c r="Y55" s="14">
        <v>56</v>
      </c>
      <c r="Z55" s="14">
        <f t="shared" si="25"/>
        <v>81</v>
      </c>
      <c r="AA55" s="14">
        <v>26</v>
      </c>
      <c r="AB55" s="14">
        <v>9</v>
      </c>
      <c r="AC55" s="14">
        <v>15</v>
      </c>
      <c r="AD55" s="14">
        <v>109</v>
      </c>
      <c r="AE55" s="14">
        <f t="shared" si="26"/>
        <v>159</v>
      </c>
    </row>
    <row r="56" spans="1:31" s="11" customFormat="1" ht="12.95" customHeight="1" x14ac:dyDescent="0.3">
      <c r="A56" s="13" t="s">
        <v>124</v>
      </c>
      <c r="B56" s="9">
        <v>40</v>
      </c>
      <c r="C56" s="9">
        <v>7</v>
      </c>
      <c r="D56" s="9">
        <v>13</v>
      </c>
      <c r="E56" s="9">
        <v>118</v>
      </c>
      <c r="F56" s="9">
        <f t="shared" si="6"/>
        <v>178</v>
      </c>
      <c r="G56" s="9">
        <v>45</v>
      </c>
      <c r="H56" s="9">
        <v>8</v>
      </c>
      <c r="I56" s="9">
        <v>11</v>
      </c>
      <c r="J56" s="9">
        <v>117</v>
      </c>
      <c r="K56" s="9">
        <f t="shared" si="1"/>
        <v>181</v>
      </c>
      <c r="L56" s="9">
        <v>111</v>
      </c>
      <c r="M56" s="9">
        <v>10</v>
      </c>
      <c r="N56" s="9">
        <v>26</v>
      </c>
      <c r="O56" s="9">
        <v>201</v>
      </c>
      <c r="P56" s="9">
        <f t="shared" si="23"/>
        <v>348</v>
      </c>
      <c r="Q56" s="9">
        <v>53</v>
      </c>
      <c r="R56" s="9">
        <v>4</v>
      </c>
      <c r="S56" s="9">
        <v>25</v>
      </c>
      <c r="T56" s="9">
        <v>136</v>
      </c>
      <c r="U56" s="9">
        <f t="shared" si="24"/>
        <v>218</v>
      </c>
      <c r="V56" s="14">
        <v>19</v>
      </c>
      <c r="W56" s="14">
        <v>6</v>
      </c>
      <c r="X56" s="14">
        <v>13</v>
      </c>
      <c r="Y56" s="14">
        <v>110</v>
      </c>
      <c r="Z56" s="14">
        <f t="shared" si="25"/>
        <v>148</v>
      </c>
      <c r="AA56" s="14">
        <v>31</v>
      </c>
      <c r="AB56" s="14">
        <v>8</v>
      </c>
      <c r="AC56" s="14">
        <v>17</v>
      </c>
      <c r="AD56" s="14">
        <v>268</v>
      </c>
      <c r="AE56" s="14">
        <f t="shared" si="26"/>
        <v>324</v>
      </c>
    </row>
    <row r="57" spans="1:31" s="11" customFormat="1" ht="12.95" customHeight="1" x14ac:dyDescent="0.3">
      <c r="A57" s="13" t="s">
        <v>46</v>
      </c>
      <c r="B57" s="9">
        <v>26</v>
      </c>
      <c r="C57" s="9">
        <v>4</v>
      </c>
      <c r="D57" s="9">
        <v>11</v>
      </c>
      <c r="E57" s="9">
        <v>124</v>
      </c>
      <c r="F57" s="9">
        <f t="shared" si="6"/>
        <v>165</v>
      </c>
      <c r="G57" s="9">
        <v>33</v>
      </c>
      <c r="H57" s="9">
        <v>5</v>
      </c>
      <c r="I57" s="9">
        <v>13</v>
      </c>
      <c r="J57" s="9">
        <v>160</v>
      </c>
      <c r="K57" s="9">
        <f t="shared" si="1"/>
        <v>211</v>
      </c>
      <c r="L57" s="9">
        <v>25</v>
      </c>
      <c r="M57" s="9">
        <v>8</v>
      </c>
      <c r="N57" s="9">
        <v>7</v>
      </c>
      <c r="O57" s="9">
        <v>224</v>
      </c>
      <c r="P57" s="9">
        <f t="shared" si="23"/>
        <v>264</v>
      </c>
      <c r="Q57" s="9">
        <v>38</v>
      </c>
      <c r="R57" s="9">
        <v>1</v>
      </c>
      <c r="S57" s="9">
        <v>22</v>
      </c>
      <c r="T57" s="9">
        <v>223</v>
      </c>
      <c r="U57" s="9">
        <f t="shared" si="24"/>
        <v>284</v>
      </c>
      <c r="V57" s="14">
        <v>31</v>
      </c>
      <c r="W57" s="14">
        <v>12</v>
      </c>
      <c r="X57" s="14">
        <v>13</v>
      </c>
      <c r="Y57" s="14">
        <v>139</v>
      </c>
      <c r="Z57" s="14">
        <f t="shared" si="25"/>
        <v>195</v>
      </c>
      <c r="AA57" s="14">
        <v>44</v>
      </c>
      <c r="AB57" s="14">
        <v>26</v>
      </c>
      <c r="AC57" s="14">
        <v>29</v>
      </c>
      <c r="AD57" s="14">
        <v>430</v>
      </c>
      <c r="AE57" s="14">
        <f t="shared" si="26"/>
        <v>529</v>
      </c>
    </row>
    <row r="58" spans="1:31" s="11" customFormat="1" ht="12.95" customHeight="1" x14ac:dyDescent="0.3">
      <c r="A58" s="13" t="s">
        <v>47</v>
      </c>
      <c r="B58" s="9">
        <v>11</v>
      </c>
      <c r="C58" s="9">
        <v>42</v>
      </c>
      <c r="D58" s="9">
        <v>5</v>
      </c>
      <c r="E58" s="9">
        <v>198</v>
      </c>
      <c r="F58" s="9">
        <f t="shared" si="6"/>
        <v>256</v>
      </c>
      <c r="G58" s="9">
        <v>69</v>
      </c>
      <c r="H58" s="9">
        <v>19</v>
      </c>
      <c r="I58" s="9">
        <v>24</v>
      </c>
      <c r="J58" s="9">
        <v>170</v>
      </c>
      <c r="K58" s="9">
        <f t="shared" si="1"/>
        <v>282</v>
      </c>
      <c r="L58" s="9">
        <v>34</v>
      </c>
      <c r="M58" s="9">
        <v>22</v>
      </c>
      <c r="N58" s="9">
        <v>24</v>
      </c>
      <c r="O58" s="9">
        <v>242</v>
      </c>
      <c r="P58" s="9">
        <f t="shared" si="23"/>
        <v>322</v>
      </c>
      <c r="Q58" s="9">
        <v>49</v>
      </c>
      <c r="R58" s="9">
        <v>21</v>
      </c>
      <c r="S58" s="9">
        <v>24</v>
      </c>
      <c r="T58" s="9">
        <v>274</v>
      </c>
      <c r="U58" s="9">
        <f t="shared" si="24"/>
        <v>368</v>
      </c>
      <c r="V58" s="14">
        <v>36</v>
      </c>
      <c r="W58" s="14">
        <v>15</v>
      </c>
      <c r="X58" s="14">
        <v>23</v>
      </c>
      <c r="Y58" s="14">
        <v>212</v>
      </c>
      <c r="Z58" s="14">
        <f t="shared" si="25"/>
        <v>286</v>
      </c>
      <c r="AA58" s="14">
        <v>125</v>
      </c>
      <c r="AB58" s="14">
        <v>17</v>
      </c>
      <c r="AC58" s="14">
        <v>35</v>
      </c>
      <c r="AD58" s="14">
        <v>297</v>
      </c>
      <c r="AE58" s="14">
        <f t="shared" si="26"/>
        <v>474</v>
      </c>
    </row>
    <row r="59" spans="1:31" s="11" customFormat="1" ht="12.95" customHeight="1" x14ac:dyDescent="0.3">
      <c r="A59" s="13" t="s">
        <v>48</v>
      </c>
      <c r="B59" s="9">
        <v>2</v>
      </c>
      <c r="C59" s="9">
        <v>0</v>
      </c>
      <c r="D59" s="9">
        <v>5</v>
      </c>
      <c r="E59" s="9">
        <v>172</v>
      </c>
      <c r="F59" s="9">
        <f t="shared" si="6"/>
        <v>179</v>
      </c>
      <c r="G59" s="9">
        <v>7</v>
      </c>
      <c r="H59" s="9">
        <v>5</v>
      </c>
      <c r="I59" s="9">
        <v>9</v>
      </c>
      <c r="J59" s="9">
        <v>274</v>
      </c>
      <c r="K59" s="9">
        <f t="shared" si="1"/>
        <v>295</v>
      </c>
      <c r="L59" s="9">
        <v>20</v>
      </c>
      <c r="M59" s="9">
        <v>3</v>
      </c>
      <c r="N59" s="9">
        <v>10</v>
      </c>
      <c r="O59" s="9">
        <v>513</v>
      </c>
      <c r="P59" s="9">
        <f t="shared" si="23"/>
        <v>546</v>
      </c>
      <c r="Q59" s="9">
        <v>5</v>
      </c>
      <c r="R59" s="9">
        <v>2</v>
      </c>
      <c r="S59" s="9">
        <v>6</v>
      </c>
      <c r="T59" s="9">
        <v>245</v>
      </c>
      <c r="U59" s="9">
        <f t="shared" si="24"/>
        <v>258</v>
      </c>
      <c r="V59" s="14">
        <v>11</v>
      </c>
      <c r="W59" s="14">
        <v>6</v>
      </c>
      <c r="X59" s="14">
        <v>7</v>
      </c>
      <c r="Y59" s="14">
        <v>236</v>
      </c>
      <c r="Z59" s="14">
        <f t="shared" si="25"/>
        <v>260</v>
      </c>
      <c r="AA59" s="14">
        <v>21</v>
      </c>
      <c r="AB59" s="14">
        <v>7</v>
      </c>
      <c r="AC59" s="14">
        <v>26</v>
      </c>
      <c r="AD59" s="14">
        <v>696</v>
      </c>
      <c r="AE59" s="14">
        <f t="shared" si="26"/>
        <v>750</v>
      </c>
    </row>
    <row r="60" spans="1:31" s="11" customFormat="1" ht="12.95" customHeight="1" x14ac:dyDescent="0.3">
      <c r="A60" s="13" t="s">
        <v>49</v>
      </c>
      <c r="B60" s="9">
        <v>7</v>
      </c>
      <c r="C60" s="9">
        <v>4</v>
      </c>
      <c r="D60" s="9">
        <v>4</v>
      </c>
      <c r="E60" s="9">
        <v>86</v>
      </c>
      <c r="F60" s="9">
        <f t="shared" si="6"/>
        <v>101</v>
      </c>
      <c r="G60" s="9">
        <v>10</v>
      </c>
      <c r="H60" s="9">
        <v>3</v>
      </c>
      <c r="I60" s="9">
        <v>3</v>
      </c>
      <c r="J60" s="9">
        <v>93</v>
      </c>
      <c r="K60" s="9">
        <f t="shared" si="1"/>
        <v>109</v>
      </c>
      <c r="L60" s="9">
        <v>12</v>
      </c>
      <c r="M60" s="9">
        <v>3</v>
      </c>
      <c r="N60" s="9">
        <v>4</v>
      </c>
      <c r="O60" s="9">
        <v>109</v>
      </c>
      <c r="P60" s="9">
        <f t="shared" si="23"/>
        <v>128</v>
      </c>
      <c r="Q60" s="9">
        <v>18</v>
      </c>
      <c r="R60" s="9">
        <v>5</v>
      </c>
      <c r="S60" s="9">
        <v>8</v>
      </c>
      <c r="T60" s="9">
        <v>170</v>
      </c>
      <c r="U60" s="9">
        <f t="shared" si="24"/>
        <v>201</v>
      </c>
      <c r="V60" s="14">
        <v>35</v>
      </c>
      <c r="W60" s="14">
        <v>4</v>
      </c>
      <c r="X60" s="14">
        <v>12</v>
      </c>
      <c r="Y60" s="14">
        <v>136</v>
      </c>
      <c r="Z60" s="14">
        <f t="shared" si="25"/>
        <v>187</v>
      </c>
      <c r="AA60" s="14">
        <v>27</v>
      </c>
      <c r="AB60" s="14">
        <v>9</v>
      </c>
      <c r="AC60" s="14">
        <v>14</v>
      </c>
      <c r="AD60" s="14">
        <v>320</v>
      </c>
      <c r="AE60" s="14">
        <f t="shared" si="26"/>
        <v>370</v>
      </c>
    </row>
    <row r="61" spans="1:31" s="11" customFormat="1" ht="12.95" customHeight="1" x14ac:dyDescent="0.3">
      <c r="A61" s="13" t="s">
        <v>50</v>
      </c>
      <c r="B61" s="9">
        <v>15</v>
      </c>
      <c r="C61" s="9">
        <v>3</v>
      </c>
      <c r="D61" s="9">
        <v>15</v>
      </c>
      <c r="E61" s="9">
        <v>96</v>
      </c>
      <c r="F61" s="9">
        <f t="shared" si="6"/>
        <v>129</v>
      </c>
      <c r="G61" s="9">
        <v>13</v>
      </c>
      <c r="H61" s="9">
        <v>2</v>
      </c>
      <c r="I61" s="9">
        <v>15</v>
      </c>
      <c r="J61" s="9">
        <v>91</v>
      </c>
      <c r="K61" s="9">
        <f t="shared" si="1"/>
        <v>121</v>
      </c>
      <c r="L61" s="9">
        <v>19</v>
      </c>
      <c r="M61" s="9">
        <v>10</v>
      </c>
      <c r="N61" s="9">
        <v>10</v>
      </c>
      <c r="O61" s="9">
        <v>145</v>
      </c>
      <c r="P61" s="9">
        <f t="shared" si="23"/>
        <v>184</v>
      </c>
      <c r="Q61" s="9">
        <v>24</v>
      </c>
      <c r="R61" s="9">
        <v>10</v>
      </c>
      <c r="S61" s="9">
        <v>11</v>
      </c>
      <c r="T61" s="9">
        <v>132</v>
      </c>
      <c r="U61" s="9">
        <f t="shared" si="24"/>
        <v>177</v>
      </c>
      <c r="V61" s="14">
        <v>20</v>
      </c>
      <c r="W61" s="14">
        <v>4</v>
      </c>
      <c r="X61" s="14">
        <v>11</v>
      </c>
      <c r="Y61" s="14">
        <v>124</v>
      </c>
      <c r="Z61" s="14">
        <f t="shared" si="25"/>
        <v>159</v>
      </c>
      <c r="AA61" s="14">
        <v>39</v>
      </c>
      <c r="AB61" s="14">
        <v>9</v>
      </c>
      <c r="AC61" s="14">
        <v>30</v>
      </c>
      <c r="AD61" s="14">
        <v>280</v>
      </c>
      <c r="AE61" s="14">
        <f t="shared" si="26"/>
        <v>358</v>
      </c>
    </row>
    <row r="62" spans="1:31" s="11" customFormat="1" ht="12.95" customHeight="1" x14ac:dyDescent="0.3">
      <c r="A62" s="15" t="s">
        <v>51</v>
      </c>
      <c r="B62" s="16">
        <v>0</v>
      </c>
      <c r="C62" s="16">
        <v>0</v>
      </c>
      <c r="D62" s="16">
        <v>0</v>
      </c>
      <c r="E62" s="16">
        <v>0</v>
      </c>
      <c r="F62" s="16">
        <f t="shared" si="6"/>
        <v>0</v>
      </c>
      <c r="G62" s="16">
        <v>0</v>
      </c>
      <c r="H62" s="16">
        <v>0</v>
      </c>
      <c r="I62" s="16">
        <v>0</v>
      </c>
      <c r="J62" s="16">
        <v>0</v>
      </c>
      <c r="K62" s="16">
        <f t="shared" si="1"/>
        <v>0</v>
      </c>
      <c r="L62" s="16">
        <v>0</v>
      </c>
      <c r="M62" s="16">
        <v>0</v>
      </c>
      <c r="N62" s="16">
        <v>0</v>
      </c>
      <c r="O62" s="16">
        <v>0</v>
      </c>
      <c r="P62" s="16">
        <f t="shared" si="23"/>
        <v>0</v>
      </c>
      <c r="Q62" s="16">
        <v>27</v>
      </c>
      <c r="R62" s="16">
        <v>7</v>
      </c>
      <c r="S62" s="16">
        <v>15</v>
      </c>
      <c r="T62" s="16">
        <v>57</v>
      </c>
      <c r="U62" s="16">
        <f t="shared" si="24"/>
        <v>106</v>
      </c>
      <c r="V62" s="17">
        <v>27</v>
      </c>
      <c r="W62" s="17">
        <v>9</v>
      </c>
      <c r="X62" s="17">
        <v>17</v>
      </c>
      <c r="Y62" s="17">
        <v>68</v>
      </c>
      <c r="Z62" s="17">
        <f t="shared" si="25"/>
        <v>121</v>
      </c>
      <c r="AA62" s="17">
        <v>68</v>
      </c>
      <c r="AB62" s="17">
        <v>7</v>
      </c>
      <c r="AC62" s="17">
        <v>7</v>
      </c>
      <c r="AD62" s="17">
        <v>88</v>
      </c>
      <c r="AE62" s="17">
        <f t="shared" si="26"/>
        <v>170</v>
      </c>
    </row>
    <row r="63" spans="1:31" s="11" customFormat="1" ht="12.95" customHeight="1" x14ac:dyDescent="0.3">
      <c r="A63" s="18" t="s">
        <v>52</v>
      </c>
      <c r="B63" s="19">
        <f>SUM(B54:B62)</f>
        <v>148</v>
      </c>
      <c r="C63" s="19">
        <f>SUM(C54:C62)</f>
        <v>69</v>
      </c>
      <c r="D63" s="19">
        <f>SUM(D54:D62)</f>
        <v>70</v>
      </c>
      <c r="E63" s="19">
        <f>SUM(E54:E62)</f>
        <v>947</v>
      </c>
      <c r="F63" s="19">
        <f t="shared" si="6"/>
        <v>1234</v>
      </c>
      <c r="G63" s="19">
        <f>SUM(G54:G62)</f>
        <v>231</v>
      </c>
      <c r="H63" s="19">
        <f>SUM(H54:H62)</f>
        <v>47</v>
      </c>
      <c r="I63" s="19">
        <f>SUM(I54:I62)</f>
        <v>124</v>
      </c>
      <c r="J63" s="19">
        <f>SUM(J54:J62)</f>
        <v>1073</v>
      </c>
      <c r="K63" s="19">
        <f t="shared" si="1"/>
        <v>1475</v>
      </c>
      <c r="L63" s="19">
        <f t="shared" ref="L63:AE63" si="27">SUM(L54:L62)</f>
        <v>310</v>
      </c>
      <c r="M63" s="19">
        <f t="shared" si="27"/>
        <v>68</v>
      </c>
      <c r="N63" s="19">
        <f t="shared" si="27"/>
        <v>115</v>
      </c>
      <c r="O63" s="19">
        <f t="shared" si="27"/>
        <v>1659</v>
      </c>
      <c r="P63" s="19">
        <f t="shared" si="27"/>
        <v>2152</v>
      </c>
      <c r="Q63" s="19">
        <f t="shared" si="27"/>
        <v>286</v>
      </c>
      <c r="R63" s="19">
        <f t="shared" si="27"/>
        <v>66</v>
      </c>
      <c r="S63" s="19">
        <f t="shared" si="27"/>
        <v>144</v>
      </c>
      <c r="T63" s="19">
        <f t="shared" si="27"/>
        <v>1403</v>
      </c>
      <c r="U63" s="19">
        <f t="shared" si="27"/>
        <v>1899</v>
      </c>
      <c r="V63" s="20">
        <f t="shared" si="27"/>
        <v>262</v>
      </c>
      <c r="W63" s="20">
        <f t="shared" si="27"/>
        <v>77</v>
      </c>
      <c r="X63" s="20">
        <f t="shared" si="27"/>
        <v>127</v>
      </c>
      <c r="Y63" s="20">
        <f t="shared" si="27"/>
        <v>1265</v>
      </c>
      <c r="Z63" s="20">
        <f t="shared" si="27"/>
        <v>1731</v>
      </c>
      <c r="AA63" s="20">
        <f t="shared" si="27"/>
        <v>501</v>
      </c>
      <c r="AB63" s="20">
        <f t="shared" si="27"/>
        <v>114</v>
      </c>
      <c r="AC63" s="20">
        <f t="shared" si="27"/>
        <v>216</v>
      </c>
      <c r="AD63" s="20">
        <f t="shared" si="27"/>
        <v>2857</v>
      </c>
      <c r="AE63" s="20">
        <f t="shared" si="27"/>
        <v>3688</v>
      </c>
    </row>
    <row r="64" spans="1:31" s="11" customFormat="1" x14ac:dyDescent="0.3">
      <c r="A64" s="38" t="s">
        <v>154</v>
      </c>
      <c r="B64" s="19">
        <f>+B63+B53+B48+B40</f>
        <v>472</v>
      </c>
      <c r="C64" s="19">
        <f>+C63+C53+C48+C40</f>
        <v>104</v>
      </c>
      <c r="D64" s="19">
        <f>+D63+D53+D48+D40</f>
        <v>207</v>
      </c>
      <c r="E64" s="19">
        <f>+E63+E53+E48+E40</f>
        <v>2708</v>
      </c>
      <c r="F64" s="19">
        <f t="shared" si="6"/>
        <v>3491</v>
      </c>
      <c r="G64" s="19">
        <f>+G63+G53+G48+G40</f>
        <v>640</v>
      </c>
      <c r="H64" s="19">
        <f>+H63+H53+H48+H40</f>
        <v>112</v>
      </c>
      <c r="I64" s="19">
        <f>+I63+I53+I48+I40</f>
        <v>297</v>
      </c>
      <c r="J64" s="19">
        <f>+J63+J53+J48+J40</f>
        <v>2741</v>
      </c>
      <c r="K64" s="19">
        <f t="shared" si="1"/>
        <v>3790</v>
      </c>
      <c r="L64" s="19">
        <f t="shared" ref="L64:AE64" si="28">+L63+L53+L48+L40</f>
        <v>745</v>
      </c>
      <c r="M64" s="19">
        <f t="shared" si="28"/>
        <v>164</v>
      </c>
      <c r="N64" s="19">
        <f t="shared" si="28"/>
        <v>348</v>
      </c>
      <c r="O64" s="19">
        <f t="shared" si="28"/>
        <v>3869</v>
      </c>
      <c r="P64" s="19">
        <f t="shared" si="28"/>
        <v>5126</v>
      </c>
      <c r="Q64" s="19">
        <f t="shared" si="28"/>
        <v>781</v>
      </c>
      <c r="R64" s="19">
        <f t="shared" si="28"/>
        <v>172</v>
      </c>
      <c r="S64" s="19">
        <f t="shared" si="28"/>
        <v>423</v>
      </c>
      <c r="T64" s="19">
        <f t="shared" si="28"/>
        <v>3162</v>
      </c>
      <c r="U64" s="19">
        <f t="shared" si="28"/>
        <v>4538</v>
      </c>
      <c r="V64" s="19">
        <f t="shared" si="28"/>
        <v>818</v>
      </c>
      <c r="W64" s="19">
        <f t="shared" si="28"/>
        <v>189</v>
      </c>
      <c r="X64" s="19">
        <f t="shared" si="28"/>
        <v>397</v>
      </c>
      <c r="Y64" s="19">
        <f t="shared" si="28"/>
        <v>3114</v>
      </c>
      <c r="Z64" s="19">
        <f t="shared" si="28"/>
        <v>4518</v>
      </c>
      <c r="AA64" s="19">
        <f t="shared" si="28"/>
        <v>1222</v>
      </c>
      <c r="AB64" s="19">
        <f t="shared" si="28"/>
        <v>301</v>
      </c>
      <c r="AC64" s="19">
        <f t="shared" si="28"/>
        <v>634</v>
      </c>
      <c r="AD64" s="19">
        <f t="shared" si="28"/>
        <v>7409</v>
      </c>
      <c r="AE64" s="19">
        <f t="shared" si="28"/>
        <v>9566</v>
      </c>
    </row>
    <row r="65" spans="1:31" s="11" customFormat="1" ht="12.95" customHeight="1" x14ac:dyDescent="0.3">
      <c r="A65" s="7" t="s">
        <v>53</v>
      </c>
      <c r="B65" s="8">
        <v>9</v>
      </c>
      <c r="C65" s="8">
        <v>2</v>
      </c>
      <c r="D65" s="8">
        <v>3</v>
      </c>
      <c r="E65" s="8">
        <v>28</v>
      </c>
      <c r="F65" s="10">
        <f t="shared" si="6"/>
        <v>42</v>
      </c>
      <c r="G65" s="8">
        <v>7</v>
      </c>
      <c r="H65" s="8">
        <v>3</v>
      </c>
      <c r="I65" s="8">
        <v>6</v>
      </c>
      <c r="J65" s="8">
        <v>53</v>
      </c>
      <c r="K65" s="10">
        <f t="shared" si="1"/>
        <v>69</v>
      </c>
      <c r="L65" s="10">
        <v>17</v>
      </c>
      <c r="M65" s="10">
        <v>5</v>
      </c>
      <c r="N65" s="10">
        <v>6</v>
      </c>
      <c r="O65" s="10">
        <v>61</v>
      </c>
      <c r="P65" s="10">
        <f t="shared" ref="P65:P70" si="29">SUM(L65:O65)</f>
        <v>89</v>
      </c>
      <c r="Q65" s="10">
        <v>21</v>
      </c>
      <c r="R65" s="10">
        <v>6</v>
      </c>
      <c r="S65" s="10">
        <v>9</v>
      </c>
      <c r="T65" s="10">
        <v>58</v>
      </c>
      <c r="U65" s="10">
        <f t="shared" ref="U65:U74" si="30">SUM(Q65:T65)</f>
        <v>94</v>
      </c>
      <c r="V65" s="10">
        <v>19</v>
      </c>
      <c r="W65" s="10">
        <v>7</v>
      </c>
      <c r="X65" s="10">
        <v>13</v>
      </c>
      <c r="Y65" s="10">
        <v>64</v>
      </c>
      <c r="Z65" s="10">
        <f t="shared" ref="Z65:Z74" si="31">SUM(V65:Y65)</f>
        <v>103</v>
      </c>
      <c r="AA65" s="10">
        <v>32</v>
      </c>
      <c r="AB65" s="10">
        <v>13</v>
      </c>
      <c r="AC65" s="10">
        <v>12</v>
      </c>
      <c r="AD65" s="10">
        <v>138</v>
      </c>
      <c r="AE65" s="10">
        <f t="shared" ref="AE65:AE74" si="32">SUM(AA65:AD65)</f>
        <v>195</v>
      </c>
    </row>
    <row r="66" spans="1:31" s="11" customFormat="1" ht="12.95" customHeight="1" x14ac:dyDescent="0.3">
      <c r="A66" s="13" t="s">
        <v>54</v>
      </c>
      <c r="B66" s="9">
        <v>67</v>
      </c>
      <c r="C66" s="9">
        <v>7</v>
      </c>
      <c r="D66" s="9">
        <v>24</v>
      </c>
      <c r="E66" s="9">
        <v>113</v>
      </c>
      <c r="F66" s="14">
        <f t="shared" si="6"/>
        <v>211</v>
      </c>
      <c r="G66" s="9">
        <v>67</v>
      </c>
      <c r="H66" s="9">
        <v>13</v>
      </c>
      <c r="I66" s="9">
        <v>33</v>
      </c>
      <c r="J66" s="9">
        <v>144</v>
      </c>
      <c r="K66" s="14">
        <f t="shared" si="1"/>
        <v>257</v>
      </c>
      <c r="L66" s="14">
        <v>110</v>
      </c>
      <c r="M66" s="14">
        <v>22</v>
      </c>
      <c r="N66" s="14">
        <v>41</v>
      </c>
      <c r="O66" s="14">
        <v>191</v>
      </c>
      <c r="P66" s="14">
        <f t="shared" si="29"/>
        <v>364</v>
      </c>
      <c r="Q66" s="14">
        <v>122</v>
      </c>
      <c r="R66" s="14">
        <v>21</v>
      </c>
      <c r="S66" s="14">
        <v>38</v>
      </c>
      <c r="T66" s="14">
        <v>151</v>
      </c>
      <c r="U66" s="14">
        <f t="shared" si="30"/>
        <v>332</v>
      </c>
      <c r="V66" s="14">
        <v>124</v>
      </c>
      <c r="W66" s="14">
        <v>25</v>
      </c>
      <c r="X66" s="14">
        <v>34</v>
      </c>
      <c r="Y66" s="14">
        <v>214</v>
      </c>
      <c r="Z66" s="14">
        <f t="shared" si="31"/>
        <v>397</v>
      </c>
      <c r="AA66" s="14">
        <v>131</v>
      </c>
      <c r="AB66" s="14">
        <v>53</v>
      </c>
      <c r="AC66" s="14">
        <v>47</v>
      </c>
      <c r="AD66" s="14">
        <v>353</v>
      </c>
      <c r="AE66" s="14">
        <f t="shared" si="32"/>
        <v>584</v>
      </c>
    </row>
    <row r="67" spans="1:31" s="11" customFormat="1" ht="12.95" customHeight="1" x14ac:dyDescent="0.3">
      <c r="A67" s="13" t="s">
        <v>55</v>
      </c>
      <c r="B67" s="9">
        <v>9</v>
      </c>
      <c r="C67" s="9">
        <v>0</v>
      </c>
      <c r="D67" s="9">
        <v>2</v>
      </c>
      <c r="E67" s="9">
        <v>25</v>
      </c>
      <c r="F67" s="14">
        <f t="shared" si="6"/>
        <v>36</v>
      </c>
      <c r="G67" s="9">
        <v>8</v>
      </c>
      <c r="H67" s="9">
        <v>2</v>
      </c>
      <c r="I67" s="9">
        <v>0</v>
      </c>
      <c r="J67" s="9">
        <v>26</v>
      </c>
      <c r="K67" s="14">
        <f t="shared" si="1"/>
        <v>36</v>
      </c>
      <c r="L67" s="14">
        <v>13</v>
      </c>
      <c r="M67" s="14">
        <v>2</v>
      </c>
      <c r="N67" s="14">
        <v>11</v>
      </c>
      <c r="O67" s="14">
        <v>25</v>
      </c>
      <c r="P67" s="14">
        <f t="shared" si="29"/>
        <v>51</v>
      </c>
      <c r="Q67" s="14">
        <v>15</v>
      </c>
      <c r="R67" s="14">
        <v>2</v>
      </c>
      <c r="S67" s="14">
        <v>11</v>
      </c>
      <c r="T67" s="14">
        <v>30</v>
      </c>
      <c r="U67" s="14">
        <f t="shared" si="30"/>
        <v>58</v>
      </c>
      <c r="V67" s="14">
        <v>13</v>
      </c>
      <c r="W67" s="14">
        <v>1</v>
      </c>
      <c r="X67" s="14">
        <v>9</v>
      </c>
      <c r="Y67" s="14">
        <v>40</v>
      </c>
      <c r="Z67" s="14">
        <f t="shared" si="31"/>
        <v>63</v>
      </c>
      <c r="AA67" s="14">
        <v>16</v>
      </c>
      <c r="AB67" s="14">
        <v>3</v>
      </c>
      <c r="AC67" s="14">
        <v>8</v>
      </c>
      <c r="AD67" s="14">
        <v>64</v>
      </c>
      <c r="AE67" s="14">
        <f t="shared" si="32"/>
        <v>91</v>
      </c>
    </row>
    <row r="68" spans="1:31" s="11" customFormat="1" ht="12.95" customHeight="1" x14ac:dyDescent="0.3">
      <c r="A68" s="13" t="s">
        <v>56</v>
      </c>
      <c r="B68" s="9">
        <v>7</v>
      </c>
      <c r="C68" s="9">
        <v>1</v>
      </c>
      <c r="D68" s="9">
        <v>2</v>
      </c>
      <c r="E68" s="9">
        <v>64</v>
      </c>
      <c r="F68" s="14">
        <f t="shared" si="6"/>
        <v>74</v>
      </c>
      <c r="G68" s="9">
        <v>10</v>
      </c>
      <c r="H68" s="9">
        <v>2</v>
      </c>
      <c r="I68" s="9">
        <v>4</v>
      </c>
      <c r="J68" s="9">
        <v>73</v>
      </c>
      <c r="K68" s="14">
        <f t="shared" si="1"/>
        <v>89</v>
      </c>
      <c r="L68" s="14">
        <v>11</v>
      </c>
      <c r="M68" s="14">
        <v>2</v>
      </c>
      <c r="N68" s="14">
        <v>5</v>
      </c>
      <c r="O68" s="14">
        <v>71</v>
      </c>
      <c r="P68" s="14">
        <f t="shared" si="29"/>
        <v>89</v>
      </c>
      <c r="Q68" s="14">
        <v>16</v>
      </c>
      <c r="R68" s="14">
        <v>1</v>
      </c>
      <c r="S68" s="14">
        <v>14</v>
      </c>
      <c r="T68" s="14">
        <v>88</v>
      </c>
      <c r="U68" s="14">
        <f t="shared" si="30"/>
        <v>119</v>
      </c>
      <c r="V68" s="14">
        <v>22</v>
      </c>
      <c r="W68" s="14">
        <v>4</v>
      </c>
      <c r="X68" s="14">
        <v>8</v>
      </c>
      <c r="Y68" s="14">
        <v>66</v>
      </c>
      <c r="Z68" s="14">
        <f t="shared" si="31"/>
        <v>100</v>
      </c>
      <c r="AA68" s="14">
        <v>34</v>
      </c>
      <c r="AB68" s="14">
        <v>5</v>
      </c>
      <c r="AC68" s="14">
        <v>11</v>
      </c>
      <c r="AD68" s="14">
        <v>172</v>
      </c>
      <c r="AE68" s="14">
        <f t="shared" si="32"/>
        <v>222</v>
      </c>
    </row>
    <row r="69" spans="1:31" s="11" customFormat="1" ht="12.95" customHeight="1" x14ac:dyDescent="0.3">
      <c r="A69" s="13" t="s">
        <v>57</v>
      </c>
      <c r="B69" s="9">
        <v>22</v>
      </c>
      <c r="C69" s="9">
        <v>4</v>
      </c>
      <c r="D69" s="9">
        <v>4</v>
      </c>
      <c r="E69" s="9">
        <v>65</v>
      </c>
      <c r="F69" s="14">
        <f t="shared" si="6"/>
        <v>95</v>
      </c>
      <c r="G69" s="9">
        <v>19</v>
      </c>
      <c r="H69" s="9">
        <v>2</v>
      </c>
      <c r="I69" s="9">
        <v>12</v>
      </c>
      <c r="J69" s="9">
        <v>49</v>
      </c>
      <c r="K69" s="14">
        <f t="shared" si="1"/>
        <v>82</v>
      </c>
      <c r="L69" s="14">
        <v>31</v>
      </c>
      <c r="M69" s="14">
        <v>5</v>
      </c>
      <c r="N69" s="14">
        <v>8</v>
      </c>
      <c r="O69" s="14">
        <v>89</v>
      </c>
      <c r="P69" s="14">
        <f t="shared" si="29"/>
        <v>133</v>
      </c>
      <c r="Q69" s="14">
        <v>39</v>
      </c>
      <c r="R69" s="14">
        <v>7</v>
      </c>
      <c r="S69" s="14">
        <v>15</v>
      </c>
      <c r="T69" s="14">
        <v>89</v>
      </c>
      <c r="U69" s="14">
        <f t="shared" si="30"/>
        <v>150</v>
      </c>
      <c r="V69" s="14">
        <v>37</v>
      </c>
      <c r="W69" s="14">
        <v>10</v>
      </c>
      <c r="X69" s="14">
        <v>22</v>
      </c>
      <c r="Y69" s="14">
        <v>124</v>
      </c>
      <c r="Z69" s="14">
        <f t="shared" si="31"/>
        <v>193</v>
      </c>
      <c r="AA69" s="14">
        <v>43</v>
      </c>
      <c r="AB69" s="14">
        <v>9</v>
      </c>
      <c r="AC69" s="14">
        <v>18</v>
      </c>
      <c r="AD69" s="14">
        <v>174</v>
      </c>
      <c r="AE69" s="14">
        <f t="shared" si="32"/>
        <v>244</v>
      </c>
    </row>
    <row r="70" spans="1:31" s="11" customFormat="1" ht="12.95" customHeight="1" x14ac:dyDescent="0.3">
      <c r="A70" s="13" t="s">
        <v>125</v>
      </c>
      <c r="B70" s="9">
        <v>4</v>
      </c>
      <c r="C70" s="9">
        <v>0</v>
      </c>
      <c r="D70" s="9">
        <v>1</v>
      </c>
      <c r="E70" s="9">
        <v>23</v>
      </c>
      <c r="F70" s="14">
        <f t="shared" si="6"/>
        <v>28</v>
      </c>
      <c r="G70" s="9">
        <v>12</v>
      </c>
      <c r="H70" s="9">
        <v>0</v>
      </c>
      <c r="I70" s="9">
        <v>0</v>
      </c>
      <c r="J70" s="9">
        <v>28</v>
      </c>
      <c r="K70" s="14">
        <f t="shared" si="1"/>
        <v>40</v>
      </c>
      <c r="L70" s="14">
        <v>11</v>
      </c>
      <c r="M70" s="14">
        <v>0</v>
      </c>
      <c r="N70" s="14">
        <v>3</v>
      </c>
      <c r="O70" s="14">
        <v>39</v>
      </c>
      <c r="P70" s="14">
        <f t="shared" si="29"/>
        <v>53</v>
      </c>
      <c r="Q70" s="14">
        <v>13</v>
      </c>
      <c r="R70" s="14">
        <v>3</v>
      </c>
      <c r="S70" s="14">
        <v>6</v>
      </c>
      <c r="T70" s="14">
        <v>42</v>
      </c>
      <c r="U70" s="14">
        <f t="shared" si="30"/>
        <v>64</v>
      </c>
      <c r="V70" s="14">
        <v>10</v>
      </c>
      <c r="W70" s="14">
        <v>3</v>
      </c>
      <c r="X70" s="14">
        <v>1</v>
      </c>
      <c r="Y70" s="14">
        <v>34</v>
      </c>
      <c r="Z70" s="14">
        <f t="shared" si="31"/>
        <v>48</v>
      </c>
      <c r="AA70" s="14">
        <v>23</v>
      </c>
      <c r="AB70" s="14">
        <v>13</v>
      </c>
      <c r="AC70" s="14">
        <v>9</v>
      </c>
      <c r="AD70" s="14">
        <v>120</v>
      </c>
      <c r="AE70" s="14">
        <f t="shared" si="32"/>
        <v>165</v>
      </c>
    </row>
    <row r="71" spans="1:31" s="11" customFormat="1" ht="12.95" customHeight="1" x14ac:dyDescent="0.3">
      <c r="A71" s="13" t="s">
        <v>58</v>
      </c>
      <c r="B71" s="9">
        <v>13</v>
      </c>
      <c r="C71" s="9">
        <v>1</v>
      </c>
      <c r="D71" s="9">
        <v>20</v>
      </c>
      <c r="E71" s="9">
        <v>50</v>
      </c>
      <c r="F71" s="14">
        <f t="shared" si="6"/>
        <v>84</v>
      </c>
      <c r="G71" s="9">
        <v>22</v>
      </c>
      <c r="H71" s="9">
        <v>2</v>
      </c>
      <c r="I71" s="9">
        <v>2</v>
      </c>
      <c r="J71" s="9">
        <v>75</v>
      </c>
      <c r="K71" s="14">
        <f t="shared" si="1"/>
        <v>101</v>
      </c>
      <c r="L71" s="14">
        <v>20</v>
      </c>
      <c r="M71" s="14">
        <v>4</v>
      </c>
      <c r="N71" s="14">
        <v>17</v>
      </c>
      <c r="O71" s="14">
        <v>95</v>
      </c>
      <c r="P71" s="14">
        <f>SUM(L71:O71)</f>
        <v>136</v>
      </c>
      <c r="Q71" s="14">
        <v>20</v>
      </c>
      <c r="R71" s="14">
        <v>9</v>
      </c>
      <c r="S71" s="14">
        <v>10</v>
      </c>
      <c r="T71" s="14">
        <v>70</v>
      </c>
      <c r="U71" s="14">
        <f t="shared" si="30"/>
        <v>109</v>
      </c>
      <c r="V71" s="14">
        <v>38</v>
      </c>
      <c r="W71" s="14">
        <v>3</v>
      </c>
      <c r="X71" s="14">
        <v>12</v>
      </c>
      <c r="Y71" s="14">
        <v>123</v>
      </c>
      <c r="Z71" s="14">
        <f t="shared" si="31"/>
        <v>176</v>
      </c>
      <c r="AA71" s="14">
        <v>40</v>
      </c>
      <c r="AB71" s="14">
        <v>9</v>
      </c>
      <c r="AC71" s="14">
        <v>21</v>
      </c>
      <c r="AD71" s="14">
        <v>127</v>
      </c>
      <c r="AE71" s="14">
        <f t="shared" si="32"/>
        <v>197</v>
      </c>
    </row>
    <row r="72" spans="1:31" s="11" customFormat="1" ht="12.95" customHeight="1" x14ac:dyDescent="0.3">
      <c r="A72" s="13" t="s">
        <v>59</v>
      </c>
      <c r="B72" s="9">
        <v>8</v>
      </c>
      <c r="C72" s="9">
        <v>1</v>
      </c>
      <c r="D72" s="9">
        <v>3</v>
      </c>
      <c r="E72" s="9">
        <v>45</v>
      </c>
      <c r="F72" s="14">
        <f t="shared" si="6"/>
        <v>57</v>
      </c>
      <c r="G72" s="9">
        <v>10</v>
      </c>
      <c r="H72" s="9">
        <v>1</v>
      </c>
      <c r="I72" s="9">
        <v>7</v>
      </c>
      <c r="J72" s="9">
        <v>38</v>
      </c>
      <c r="K72" s="14">
        <f t="shared" si="1"/>
        <v>56</v>
      </c>
      <c r="L72" s="14">
        <v>12</v>
      </c>
      <c r="M72" s="14">
        <v>3</v>
      </c>
      <c r="N72" s="14">
        <v>7</v>
      </c>
      <c r="O72" s="14">
        <v>45</v>
      </c>
      <c r="P72" s="14">
        <f>SUM(L72:O72)</f>
        <v>67</v>
      </c>
      <c r="Q72" s="14">
        <v>15</v>
      </c>
      <c r="R72" s="14">
        <v>7</v>
      </c>
      <c r="S72" s="14">
        <v>23</v>
      </c>
      <c r="T72" s="14">
        <v>62</v>
      </c>
      <c r="U72" s="14">
        <f t="shared" si="30"/>
        <v>107</v>
      </c>
      <c r="V72" s="14">
        <v>30</v>
      </c>
      <c r="W72" s="14">
        <v>13</v>
      </c>
      <c r="X72" s="14">
        <v>8</v>
      </c>
      <c r="Y72" s="14">
        <v>47</v>
      </c>
      <c r="Z72" s="14">
        <f t="shared" si="31"/>
        <v>98</v>
      </c>
      <c r="AA72" s="14">
        <v>25</v>
      </c>
      <c r="AB72" s="14">
        <v>11</v>
      </c>
      <c r="AC72" s="14">
        <v>15</v>
      </c>
      <c r="AD72" s="14">
        <v>100</v>
      </c>
      <c r="AE72" s="14">
        <f t="shared" si="32"/>
        <v>151</v>
      </c>
    </row>
    <row r="73" spans="1:31" s="11" customFormat="1" ht="12.95" customHeight="1" x14ac:dyDescent="0.3">
      <c r="A73" s="13" t="s">
        <v>60</v>
      </c>
      <c r="B73" s="9">
        <v>0</v>
      </c>
      <c r="C73" s="9">
        <v>0</v>
      </c>
      <c r="D73" s="9">
        <v>0</v>
      </c>
      <c r="E73" s="9">
        <v>0</v>
      </c>
      <c r="F73" s="14">
        <f t="shared" si="6"/>
        <v>0</v>
      </c>
      <c r="G73" s="9">
        <v>0</v>
      </c>
      <c r="H73" s="9">
        <v>0</v>
      </c>
      <c r="I73" s="9">
        <v>0</v>
      </c>
      <c r="J73" s="9">
        <v>0</v>
      </c>
      <c r="K73" s="14">
        <f t="shared" ref="K73:K138" si="33">SUM(G73:J73)</f>
        <v>0</v>
      </c>
      <c r="L73" s="14">
        <v>0</v>
      </c>
      <c r="M73" s="14">
        <v>0</v>
      </c>
      <c r="N73" s="14">
        <v>0</v>
      </c>
      <c r="O73" s="14">
        <v>0</v>
      </c>
      <c r="P73" s="14">
        <f>SUM(L73:O73)</f>
        <v>0</v>
      </c>
      <c r="Q73" s="14">
        <v>17</v>
      </c>
      <c r="R73" s="14">
        <v>3</v>
      </c>
      <c r="S73" s="14">
        <v>10</v>
      </c>
      <c r="T73" s="14">
        <v>36</v>
      </c>
      <c r="U73" s="14">
        <f t="shared" si="30"/>
        <v>66</v>
      </c>
      <c r="V73" s="14">
        <v>14</v>
      </c>
      <c r="W73" s="14">
        <v>5</v>
      </c>
      <c r="X73" s="14">
        <v>12</v>
      </c>
      <c r="Y73" s="14">
        <v>44</v>
      </c>
      <c r="Z73" s="14">
        <f t="shared" si="31"/>
        <v>75</v>
      </c>
      <c r="AA73" s="14">
        <v>19</v>
      </c>
      <c r="AB73" s="14">
        <v>10</v>
      </c>
      <c r="AC73" s="14">
        <v>20</v>
      </c>
      <c r="AD73" s="14">
        <v>79</v>
      </c>
      <c r="AE73" s="14">
        <f t="shared" si="32"/>
        <v>128</v>
      </c>
    </row>
    <row r="74" spans="1:31" s="11" customFormat="1" ht="12.95" customHeight="1" x14ac:dyDescent="0.3">
      <c r="A74" s="15" t="s">
        <v>61</v>
      </c>
      <c r="B74" s="16">
        <v>7</v>
      </c>
      <c r="C74" s="16">
        <v>0</v>
      </c>
      <c r="D74" s="16">
        <v>1</v>
      </c>
      <c r="E74" s="16">
        <v>21</v>
      </c>
      <c r="F74" s="17">
        <f t="shared" si="6"/>
        <v>29</v>
      </c>
      <c r="G74" s="16">
        <v>10</v>
      </c>
      <c r="H74" s="16">
        <v>2</v>
      </c>
      <c r="I74" s="16">
        <v>4</v>
      </c>
      <c r="J74" s="16">
        <v>25</v>
      </c>
      <c r="K74" s="17">
        <f t="shared" si="33"/>
        <v>41</v>
      </c>
      <c r="L74" s="17">
        <v>22</v>
      </c>
      <c r="M74" s="17">
        <v>0</v>
      </c>
      <c r="N74" s="17">
        <v>10</v>
      </c>
      <c r="O74" s="17">
        <v>40</v>
      </c>
      <c r="P74" s="17">
        <f>SUM(L74:O74)</f>
        <v>72</v>
      </c>
      <c r="Q74" s="17">
        <v>20</v>
      </c>
      <c r="R74" s="17">
        <v>1</v>
      </c>
      <c r="S74" s="17">
        <v>16</v>
      </c>
      <c r="T74" s="17">
        <v>41</v>
      </c>
      <c r="U74" s="17">
        <f t="shared" si="30"/>
        <v>78</v>
      </c>
      <c r="V74" s="17">
        <v>12</v>
      </c>
      <c r="W74" s="17">
        <v>6</v>
      </c>
      <c r="X74" s="17">
        <v>16</v>
      </c>
      <c r="Y74" s="17">
        <v>53</v>
      </c>
      <c r="Z74" s="17">
        <f t="shared" si="31"/>
        <v>87</v>
      </c>
      <c r="AA74" s="17">
        <v>33</v>
      </c>
      <c r="AB74" s="17">
        <v>11</v>
      </c>
      <c r="AC74" s="17">
        <v>4</v>
      </c>
      <c r="AD74" s="17">
        <v>71</v>
      </c>
      <c r="AE74" s="17">
        <f t="shared" si="32"/>
        <v>119</v>
      </c>
    </row>
    <row r="75" spans="1:31" s="11" customFormat="1" ht="12.95" customHeight="1" x14ac:dyDescent="0.3">
      <c r="A75" s="18" t="s">
        <v>62</v>
      </c>
      <c r="B75" s="19">
        <f>SUM(B65:B74)</f>
        <v>146</v>
      </c>
      <c r="C75" s="19">
        <f>SUM(C65:C74)</f>
        <v>16</v>
      </c>
      <c r="D75" s="19">
        <f>SUM(D65:D74)</f>
        <v>60</v>
      </c>
      <c r="E75" s="19">
        <f>SUM(E65:E74)</f>
        <v>434</v>
      </c>
      <c r="F75" s="20">
        <f t="shared" si="6"/>
        <v>656</v>
      </c>
      <c r="G75" s="19">
        <f>SUM(G65:G74)</f>
        <v>165</v>
      </c>
      <c r="H75" s="19">
        <f>SUM(H65:H74)</f>
        <v>27</v>
      </c>
      <c r="I75" s="19">
        <f>SUM(I65:I74)</f>
        <v>68</v>
      </c>
      <c r="J75" s="19">
        <f>SUM(J65:J74)</f>
        <v>511</v>
      </c>
      <c r="K75" s="20">
        <f t="shared" si="33"/>
        <v>771</v>
      </c>
      <c r="L75" s="20">
        <f t="shared" ref="L75:AE75" si="34">SUM(L65:L74)</f>
        <v>247</v>
      </c>
      <c r="M75" s="20">
        <f t="shared" si="34"/>
        <v>43</v>
      </c>
      <c r="N75" s="20">
        <f t="shared" si="34"/>
        <v>108</v>
      </c>
      <c r="O75" s="20">
        <f t="shared" si="34"/>
        <v>656</v>
      </c>
      <c r="P75" s="20">
        <f t="shared" si="34"/>
        <v>1054</v>
      </c>
      <c r="Q75" s="20">
        <f t="shared" si="34"/>
        <v>298</v>
      </c>
      <c r="R75" s="20">
        <f t="shared" si="34"/>
        <v>60</v>
      </c>
      <c r="S75" s="20">
        <f t="shared" si="34"/>
        <v>152</v>
      </c>
      <c r="T75" s="20">
        <f t="shared" si="34"/>
        <v>667</v>
      </c>
      <c r="U75" s="20">
        <f t="shared" si="34"/>
        <v>1177</v>
      </c>
      <c r="V75" s="20">
        <f t="shared" si="34"/>
        <v>319</v>
      </c>
      <c r="W75" s="20">
        <f t="shared" si="34"/>
        <v>77</v>
      </c>
      <c r="X75" s="20">
        <f t="shared" si="34"/>
        <v>135</v>
      </c>
      <c r="Y75" s="20">
        <f t="shared" si="34"/>
        <v>809</v>
      </c>
      <c r="Z75" s="20">
        <f t="shared" si="34"/>
        <v>1340</v>
      </c>
      <c r="AA75" s="20">
        <f t="shared" si="34"/>
        <v>396</v>
      </c>
      <c r="AB75" s="20">
        <f t="shared" si="34"/>
        <v>137</v>
      </c>
      <c r="AC75" s="20">
        <f t="shared" si="34"/>
        <v>165</v>
      </c>
      <c r="AD75" s="20">
        <f t="shared" si="34"/>
        <v>1398</v>
      </c>
      <c r="AE75" s="20">
        <f t="shared" si="34"/>
        <v>2096</v>
      </c>
    </row>
    <row r="76" spans="1:31" s="11" customFormat="1" ht="12.95" customHeight="1" x14ac:dyDescent="0.3">
      <c r="A76" s="7" t="s">
        <v>63</v>
      </c>
      <c r="B76" s="8">
        <v>27</v>
      </c>
      <c r="C76" s="8">
        <v>6</v>
      </c>
      <c r="D76" s="8">
        <v>15</v>
      </c>
      <c r="E76" s="8">
        <v>215</v>
      </c>
      <c r="F76" s="10">
        <f t="shared" si="6"/>
        <v>263</v>
      </c>
      <c r="G76" s="8">
        <v>25</v>
      </c>
      <c r="H76" s="8">
        <v>4</v>
      </c>
      <c r="I76" s="8">
        <v>16</v>
      </c>
      <c r="J76" s="8">
        <v>160</v>
      </c>
      <c r="K76" s="10">
        <f t="shared" si="33"/>
        <v>205</v>
      </c>
      <c r="L76" s="10">
        <v>40</v>
      </c>
      <c r="M76" s="10">
        <v>4</v>
      </c>
      <c r="N76" s="10">
        <v>13</v>
      </c>
      <c r="O76" s="10">
        <v>195</v>
      </c>
      <c r="P76" s="10">
        <f>SUM(L76:O76)</f>
        <v>252</v>
      </c>
      <c r="Q76" s="10">
        <v>54</v>
      </c>
      <c r="R76" s="10">
        <v>9</v>
      </c>
      <c r="S76" s="10">
        <v>15</v>
      </c>
      <c r="T76" s="10">
        <v>221</v>
      </c>
      <c r="U76" s="10">
        <f>SUM(Q76:T76)</f>
        <v>299</v>
      </c>
      <c r="V76" s="10">
        <v>43</v>
      </c>
      <c r="W76" s="10">
        <v>10</v>
      </c>
      <c r="X76" s="10">
        <v>23</v>
      </c>
      <c r="Y76" s="10">
        <v>176</v>
      </c>
      <c r="Z76" s="10">
        <f>SUM(V76:Y76)</f>
        <v>252</v>
      </c>
      <c r="AA76" s="10">
        <v>62</v>
      </c>
      <c r="AB76" s="10">
        <v>10</v>
      </c>
      <c r="AC76" s="10">
        <v>20</v>
      </c>
      <c r="AD76" s="10">
        <v>469</v>
      </c>
      <c r="AE76" s="10">
        <f>SUM(AA76:AD76)</f>
        <v>561</v>
      </c>
    </row>
    <row r="77" spans="1:31" s="11" customFormat="1" ht="12.95" customHeight="1" x14ac:dyDescent="0.3">
      <c r="A77" s="15" t="s">
        <v>64</v>
      </c>
      <c r="B77" s="16">
        <v>4</v>
      </c>
      <c r="C77" s="16">
        <v>1</v>
      </c>
      <c r="D77" s="16">
        <v>4</v>
      </c>
      <c r="E77" s="16">
        <v>39</v>
      </c>
      <c r="F77" s="17">
        <f t="shared" si="6"/>
        <v>48</v>
      </c>
      <c r="G77" s="16">
        <v>4</v>
      </c>
      <c r="H77" s="16">
        <v>1</v>
      </c>
      <c r="I77" s="16">
        <v>3</v>
      </c>
      <c r="J77" s="16">
        <v>51</v>
      </c>
      <c r="K77" s="17">
        <f t="shared" si="33"/>
        <v>59</v>
      </c>
      <c r="L77" s="17">
        <v>4</v>
      </c>
      <c r="M77" s="17">
        <v>1</v>
      </c>
      <c r="N77" s="17">
        <v>4</v>
      </c>
      <c r="O77" s="17">
        <v>60</v>
      </c>
      <c r="P77" s="17">
        <f>SUM(L77:O77)</f>
        <v>69</v>
      </c>
      <c r="Q77" s="17">
        <v>10</v>
      </c>
      <c r="R77" s="17">
        <v>2</v>
      </c>
      <c r="S77" s="17">
        <v>6</v>
      </c>
      <c r="T77" s="17">
        <v>55</v>
      </c>
      <c r="U77" s="17">
        <f>SUM(Q77:T77)</f>
        <v>73</v>
      </c>
      <c r="V77" s="17">
        <v>5</v>
      </c>
      <c r="W77" s="17">
        <v>7</v>
      </c>
      <c r="X77" s="17">
        <v>9</v>
      </c>
      <c r="Y77" s="17">
        <v>34</v>
      </c>
      <c r="Z77" s="17">
        <f>SUM(V77:Y77)</f>
        <v>55</v>
      </c>
      <c r="AA77" s="17">
        <v>15</v>
      </c>
      <c r="AB77" s="17">
        <v>4</v>
      </c>
      <c r="AC77" s="17">
        <v>5</v>
      </c>
      <c r="AD77" s="17">
        <v>149</v>
      </c>
      <c r="AE77" s="17">
        <f>SUM(AA77:AD77)</f>
        <v>173</v>
      </c>
    </row>
    <row r="78" spans="1:31" s="11" customFormat="1" ht="12.95" customHeight="1" x14ac:dyDescent="0.3">
      <c r="A78" s="18" t="s">
        <v>65</v>
      </c>
      <c r="B78" s="19">
        <f>SUM(B76:B77)</f>
        <v>31</v>
      </c>
      <c r="C78" s="19">
        <f>SUM(C76:C77)</f>
        <v>7</v>
      </c>
      <c r="D78" s="19">
        <f>SUM(D76:D77)</f>
        <v>19</v>
      </c>
      <c r="E78" s="19">
        <f>SUM(E76:E77)</f>
        <v>254</v>
      </c>
      <c r="F78" s="20">
        <f t="shared" si="6"/>
        <v>311</v>
      </c>
      <c r="G78" s="19">
        <f>SUM(G76:G77)</f>
        <v>29</v>
      </c>
      <c r="H78" s="19">
        <f>SUM(H76:H77)</f>
        <v>5</v>
      </c>
      <c r="I78" s="19">
        <f>SUM(I76:I77)</f>
        <v>19</v>
      </c>
      <c r="J78" s="19">
        <f>SUM(J76:J77)</f>
        <v>211</v>
      </c>
      <c r="K78" s="20">
        <f t="shared" si="33"/>
        <v>264</v>
      </c>
      <c r="L78" s="20">
        <f t="shared" ref="L78:AE78" si="35">SUM(L76:L77)</f>
        <v>44</v>
      </c>
      <c r="M78" s="20">
        <f t="shared" si="35"/>
        <v>5</v>
      </c>
      <c r="N78" s="20">
        <f t="shared" si="35"/>
        <v>17</v>
      </c>
      <c r="O78" s="20">
        <f t="shared" si="35"/>
        <v>255</v>
      </c>
      <c r="P78" s="20">
        <f t="shared" si="35"/>
        <v>321</v>
      </c>
      <c r="Q78" s="20">
        <f t="shared" si="35"/>
        <v>64</v>
      </c>
      <c r="R78" s="20">
        <f t="shared" si="35"/>
        <v>11</v>
      </c>
      <c r="S78" s="20">
        <f t="shared" si="35"/>
        <v>21</v>
      </c>
      <c r="T78" s="20">
        <f t="shared" si="35"/>
        <v>276</v>
      </c>
      <c r="U78" s="20">
        <f t="shared" si="35"/>
        <v>372</v>
      </c>
      <c r="V78" s="20">
        <f t="shared" si="35"/>
        <v>48</v>
      </c>
      <c r="W78" s="20">
        <f t="shared" si="35"/>
        <v>17</v>
      </c>
      <c r="X78" s="20">
        <f t="shared" si="35"/>
        <v>32</v>
      </c>
      <c r="Y78" s="20">
        <f t="shared" si="35"/>
        <v>210</v>
      </c>
      <c r="Z78" s="20">
        <f t="shared" si="35"/>
        <v>307</v>
      </c>
      <c r="AA78" s="20">
        <f t="shared" si="35"/>
        <v>77</v>
      </c>
      <c r="AB78" s="20">
        <f t="shared" si="35"/>
        <v>14</v>
      </c>
      <c r="AC78" s="20">
        <f t="shared" si="35"/>
        <v>25</v>
      </c>
      <c r="AD78" s="20">
        <f t="shared" si="35"/>
        <v>618</v>
      </c>
      <c r="AE78" s="20">
        <f t="shared" si="35"/>
        <v>734</v>
      </c>
    </row>
    <row r="79" spans="1:31" s="11" customFormat="1" ht="12.95" customHeight="1" x14ac:dyDescent="0.3">
      <c r="A79" s="7" t="s">
        <v>66</v>
      </c>
      <c r="B79" s="8">
        <v>11</v>
      </c>
      <c r="C79" s="8">
        <v>2</v>
      </c>
      <c r="D79" s="8">
        <v>7</v>
      </c>
      <c r="E79" s="8">
        <v>35</v>
      </c>
      <c r="F79" s="8">
        <f t="shared" si="6"/>
        <v>55</v>
      </c>
      <c r="G79" s="8">
        <v>14</v>
      </c>
      <c r="H79" s="8">
        <v>5</v>
      </c>
      <c r="I79" s="8">
        <v>5</v>
      </c>
      <c r="J79" s="8">
        <v>49</v>
      </c>
      <c r="K79" s="8">
        <f t="shared" si="33"/>
        <v>73</v>
      </c>
      <c r="L79" s="8">
        <v>8</v>
      </c>
      <c r="M79" s="8">
        <v>1</v>
      </c>
      <c r="N79" s="8">
        <v>7</v>
      </c>
      <c r="O79" s="8">
        <v>88</v>
      </c>
      <c r="P79" s="8">
        <f>SUM(L79:O79)</f>
        <v>104</v>
      </c>
      <c r="Q79" s="8">
        <v>21</v>
      </c>
      <c r="R79" s="8">
        <v>5</v>
      </c>
      <c r="S79" s="8">
        <v>17</v>
      </c>
      <c r="T79" s="8">
        <v>61</v>
      </c>
      <c r="U79" s="8">
        <f>SUM(Q79:T79)</f>
        <v>104</v>
      </c>
      <c r="V79" s="10">
        <v>42</v>
      </c>
      <c r="W79" s="10">
        <v>6</v>
      </c>
      <c r="X79" s="10">
        <v>41</v>
      </c>
      <c r="Y79" s="10">
        <v>95</v>
      </c>
      <c r="Z79" s="10">
        <f>SUM(V79:Y79)</f>
        <v>184</v>
      </c>
      <c r="AA79" s="10">
        <v>33</v>
      </c>
      <c r="AB79" s="10">
        <v>10</v>
      </c>
      <c r="AC79" s="10">
        <v>14</v>
      </c>
      <c r="AD79" s="10">
        <v>157</v>
      </c>
      <c r="AE79" s="10">
        <f>SUM(AA79:AD79)</f>
        <v>214</v>
      </c>
    </row>
    <row r="80" spans="1:31" s="11" customFormat="1" ht="12.95" customHeight="1" x14ac:dyDescent="0.3">
      <c r="A80" s="13" t="s">
        <v>67</v>
      </c>
      <c r="B80" s="9">
        <v>15</v>
      </c>
      <c r="C80" s="9">
        <v>2</v>
      </c>
      <c r="D80" s="9">
        <v>3</v>
      </c>
      <c r="E80" s="9">
        <v>44</v>
      </c>
      <c r="F80" s="9">
        <f t="shared" ref="F80:F138" si="36">SUM(B80:E80)</f>
        <v>64</v>
      </c>
      <c r="G80" s="9">
        <v>19</v>
      </c>
      <c r="H80" s="9">
        <v>3</v>
      </c>
      <c r="I80" s="9">
        <v>4</v>
      </c>
      <c r="J80" s="9">
        <v>39</v>
      </c>
      <c r="K80" s="9">
        <f t="shared" si="33"/>
        <v>65</v>
      </c>
      <c r="L80" s="9">
        <v>4</v>
      </c>
      <c r="M80" s="9">
        <v>4</v>
      </c>
      <c r="N80" s="9">
        <v>7</v>
      </c>
      <c r="O80" s="9">
        <v>81</v>
      </c>
      <c r="P80" s="9">
        <f>SUM(L80:O80)</f>
        <v>96</v>
      </c>
      <c r="Q80" s="9">
        <v>10</v>
      </c>
      <c r="R80" s="9">
        <v>5</v>
      </c>
      <c r="S80" s="9">
        <v>7</v>
      </c>
      <c r="T80" s="9">
        <v>90</v>
      </c>
      <c r="U80" s="9">
        <f>SUM(Q80:T80)</f>
        <v>112</v>
      </c>
      <c r="V80" s="14">
        <v>16</v>
      </c>
      <c r="W80" s="14">
        <v>2</v>
      </c>
      <c r="X80" s="14">
        <v>4</v>
      </c>
      <c r="Y80" s="14">
        <v>98</v>
      </c>
      <c r="Z80" s="14">
        <f>SUM(V80:Y80)</f>
        <v>120</v>
      </c>
      <c r="AA80" s="14">
        <v>19</v>
      </c>
      <c r="AB80" s="14">
        <v>6</v>
      </c>
      <c r="AC80" s="14">
        <v>13</v>
      </c>
      <c r="AD80" s="14">
        <v>167</v>
      </c>
      <c r="AE80" s="14">
        <f>SUM(AA80:AD80)</f>
        <v>205</v>
      </c>
    </row>
    <row r="81" spans="1:31" s="11" customFormat="1" ht="12.95" customHeight="1" x14ac:dyDescent="0.3">
      <c r="A81" s="13" t="s">
        <v>126</v>
      </c>
      <c r="B81" s="9">
        <v>0</v>
      </c>
      <c r="C81" s="9">
        <v>0</v>
      </c>
      <c r="D81" s="9">
        <v>0</v>
      </c>
      <c r="E81" s="9">
        <v>0</v>
      </c>
      <c r="F81" s="9">
        <f t="shared" si="36"/>
        <v>0</v>
      </c>
      <c r="G81" s="9">
        <v>0</v>
      </c>
      <c r="H81" s="9">
        <v>0</v>
      </c>
      <c r="I81" s="9">
        <v>0</v>
      </c>
      <c r="J81" s="9">
        <v>0</v>
      </c>
      <c r="K81" s="9">
        <v>0</v>
      </c>
      <c r="L81" s="9">
        <v>0</v>
      </c>
      <c r="M81" s="9">
        <v>0</v>
      </c>
      <c r="N81" s="9">
        <v>0</v>
      </c>
      <c r="O81" s="9">
        <v>0</v>
      </c>
      <c r="P81" s="9">
        <f>SUM(L81:O81)</f>
        <v>0</v>
      </c>
      <c r="Q81" s="9">
        <v>0</v>
      </c>
      <c r="R81" s="9">
        <v>0</v>
      </c>
      <c r="S81" s="9">
        <v>0</v>
      </c>
      <c r="T81" s="9">
        <v>0</v>
      </c>
      <c r="U81" s="9">
        <f>SUM(Q81:T81)</f>
        <v>0</v>
      </c>
      <c r="V81" s="14">
        <v>0</v>
      </c>
      <c r="W81" s="14">
        <v>0</v>
      </c>
      <c r="X81" s="14">
        <v>0</v>
      </c>
      <c r="Y81" s="14">
        <v>0</v>
      </c>
      <c r="Z81" s="14">
        <f>SUM(V81:Y81)</f>
        <v>0</v>
      </c>
      <c r="AA81" s="14">
        <v>0</v>
      </c>
      <c r="AB81" s="14">
        <v>0</v>
      </c>
      <c r="AC81" s="14">
        <v>0</v>
      </c>
      <c r="AD81" s="14">
        <v>0</v>
      </c>
      <c r="AE81" s="14">
        <f>SUM(AA81:AD81)</f>
        <v>0</v>
      </c>
    </row>
    <row r="82" spans="1:31" s="11" customFormat="1" ht="12.95" customHeight="1" x14ac:dyDescent="0.3">
      <c r="A82" s="13" t="s">
        <v>68</v>
      </c>
      <c r="B82" s="9">
        <v>5</v>
      </c>
      <c r="C82" s="9">
        <v>2</v>
      </c>
      <c r="D82" s="9">
        <v>5</v>
      </c>
      <c r="E82" s="9">
        <v>59</v>
      </c>
      <c r="F82" s="9">
        <f t="shared" si="36"/>
        <v>71</v>
      </c>
      <c r="G82" s="9">
        <v>8</v>
      </c>
      <c r="H82" s="9">
        <v>6</v>
      </c>
      <c r="I82" s="9">
        <v>4</v>
      </c>
      <c r="J82" s="9">
        <v>35</v>
      </c>
      <c r="K82" s="9">
        <f t="shared" si="33"/>
        <v>53</v>
      </c>
      <c r="L82" s="9">
        <v>4</v>
      </c>
      <c r="M82" s="9">
        <v>0</v>
      </c>
      <c r="N82" s="9">
        <v>9</v>
      </c>
      <c r="O82" s="9">
        <v>66</v>
      </c>
      <c r="P82" s="9">
        <f>SUM(L82:O82)</f>
        <v>79</v>
      </c>
      <c r="Q82" s="9">
        <v>15</v>
      </c>
      <c r="R82" s="9">
        <v>0</v>
      </c>
      <c r="S82" s="9">
        <v>7</v>
      </c>
      <c r="T82" s="9">
        <v>55</v>
      </c>
      <c r="U82" s="9">
        <f>SUM(Q82:T82)</f>
        <v>77</v>
      </c>
      <c r="V82" s="14">
        <v>10</v>
      </c>
      <c r="W82" s="14">
        <v>2</v>
      </c>
      <c r="X82" s="14">
        <v>7</v>
      </c>
      <c r="Y82" s="14">
        <v>49</v>
      </c>
      <c r="Z82" s="14">
        <f>SUM(V82:Y82)</f>
        <v>68</v>
      </c>
      <c r="AA82" s="14">
        <v>25</v>
      </c>
      <c r="AB82" s="14">
        <v>2</v>
      </c>
      <c r="AC82" s="14">
        <v>5</v>
      </c>
      <c r="AD82" s="14">
        <v>137</v>
      </c>
      <c r="AE82" s="14">
        <f>SUM(AA82:AD82)</f>
        <v>169</v>
      </c>
    </row>
    <row r="83" spans="1:31" s="11" customFormat="1" ht="12.95" customHeight="1" x14ac:dyDescent="0.3">
      <c r="A83" s="15" t="s">
        <v>127</v>
      </c>
      <c r="B83" s="16">
        <v>22</v>
      </c>
      <c r="C83" s="16">
        <v>0</v>
      </c>
      <c r="D83" s="16">
        <v>1</v>
      </c>
      <c r="E83" s="16">
        <v>57</v>
      </c>
      <c r="F83" s="16">
        <f t="shared" si="36"/>
        <v>80</v>
      </c>
      <c r="G83" s="16">
        <v>10</v>
      </c>
      <c r="H83" s="16">
        <v>14</v>
      </c>
      <c r="I83" s="16">
        <v>4</v>
      </c>
      <c r="J83" s="16">
        <v>58</v>
      </c>
      <c r="K83" s="16">
        <f t="shared" si="33"/>
        <v>86</v>
      </c>
      <c r="L83" s="16">
        <v>22</v>
      </c>
      <c r="M83" s="16">
        <v>4</v>
      </c>
      <c r="N83" s="16">
        <v>8</v>
      </c>
      <c r="O83" s="16">
        <v>81</v>
      </c>
      <c r="P83" s="16">
        <f>SUM(L83:O83)</f>
        <v>115</v>
      </c>
      <c r="Q83" s="16">
        <v>18</v>
      </c>
      <c r="R83" s="16">
        <v>6</v>
      </c>
      <c r="S83" s="16">
        <v>6</v>
      </c>
      <c r="T83" s="16">
        <v>81</v>
      </c>
      <c r="U83" s="16">
        <f>SUM(Q83:T83)</f>
        <v>111</v>
      </c>
      <c r="V83" s="17">
        <v>9</v>
      </c>
      <c r="W83" s="17">
        <v>2</v>
      </c>
      <c r="X83" s="17">
        <v>6</v>
      </c>
      <c r="Y83" s="17">
        <v>65</v>
      </c>
      <c r="Z83" s="17">
        <f>SUM(V83:Y83)</f>
        <v>82</v>
      </c>
      <c r="AA83" s="17">
        <v>53</v>
      </c>
      <c r="AB83" s="17">
        <v>23</v>
      </c>
      <c r="AC83" s="17">
        <v>46</v>
      </c>
      <c r="AD83" s="17">
        <v>271</v>
      </c>
      <c r="AE83" s="17">
        <f>SUM(AA83:AD83)</f>
        <v>393</v>
      </c>
    </row>
    <row r="84" spans="1:31" s="11" customFormat="1" ht="12.95" customHeight="1" x14ac:dyDescent="0.3">
      <c r="A84" s="18" t="s">
        <v>69</v>
      </c>
      <c r="B84" s="19">
        <f>SUM(B79:B83)</f>
        <v>53</v>
      </c>
      <c r="C84" s="19">
        <f>SUM(C79:C83)</f>
        <v>6</v>
      </c>
      <c r="D84" s="19">
        <f>SUM(D79:D83)</f>
        <v>16</v>
      </c>
      <c r="E84" s="19">
        <f>SUM(E79:E83)</f>
        <v>195</v>
      </c>
      <c r="F84" s="19">
        <f t="shared" si="36"/>
        <v>270</v>
      </c>
      <c r="G84" s="19">
        <f>SUM(G79:G83)</f>
        <v>51</v>
      </c>
      <c r="H84" s="19">
        <f>SUM(H79:H83)</f>
        <v>28</v>
      </c>
      <c r="I84" s="19">
        <f>SUM(I79:I83)</f>
        <v>17</v>
      </c>
      <c r="J84" s="19">
        <f>SUM(J79:J83)</f>
        <v>181</v>
      </c>
      <c r="K84" s="19">
        <f t="shared" si="33"/>
        <v>277</v>
      </c>
      <c r="L84" s="19">
        <f t="shared" ref="L84:AE84" si="37">SUM(L79:L83)</f>
        <v>38</v>
      </c>
      <c r="M84" s="19">
        <f t="shared" si="37"/>
        <v>9</v>
      </c>
      <c r="N84" s="19">
        <f t="shared" si="37"/>
        <v>31</v>
      </c>
      <c r="O84" s="19">
        <f t="shared" si="37"/>
        <v>316</v>
      </c>
      <c r="P84" s="19">
        <f t="shared" si="37"/>
        <v>394</v>
      </c>
      <c r="Q84" s="19">
        <f t="shared" si="37"/>
        <v>64</v>
      </c>
      <c r="R84" s="19">
        <f t="shared" si="37"/>
        <v>16</v>
      </c>
      <c r="S84" s="19">
        <f t="shared" si="37"/>
        <v>37</v>
      </c>
      <c r="T84" s="19">
        <f t="shared" si="37"/>
        <v>287</v>
      </c>
      <c r="U84" s="19">
        <f t="shared" si="37"/>
        <v>404</v>
      </c>
      <c r="V84" s="20">
        <f t="shared" si="37"/>
        <v>77</v>
      </c>
      <c r="W84" s="20">
        <f t="shared" si="37"/>
        <v>12</v>
      </c>
      <c r="X84" s="20">
        <f t="shared" si="37"/>
        <v>58</v>
      </c>
      <c r="Y84" s="20">
        <f t="shared" si="37"/>
        <v>307</v>
      </c>
      <c r="Z84" s="20">
        <f t="shared" si="37"/>
        <v>454</v>
      </c>
      <c r="AA84" s="20">
        <f t="shared" si="37"/>
        <v>130</v>
      </c>
      <c r="AB84" s="20">
        <f t="shared" si="37"/>
        <v>41</v>
      </c>
      <c r="AC84" s="20">
        <f t="shared" si="37"/>
        <v>78</v>
      </c>
      <c r="AD84" s="20">
        <f t="shared" si="37"/>
        <v>732</v>
      </c>
      <c r="AE84" s="20">
        <f t="shared" si="37"/>
        <v>981</v>
      </c>
    </row>
    <row r="85" spans="1:31" s="11" customFormat="1" ht="12.95" customHeight="1" x14ac:dyDescent="0.3">
      <c r="A85" s="7" t="s">
        <v>70</v>
      </c>
      <c r="B85" s="8">
        <v>15</v>
      </c>
      <c r="C85" s="8">
        <v>0</v>
      </c>
      <c r="D85" s="8">
        <v>5</v>
      </c>
      <c r="E85" s="8">
        <v>214</v>
      </c>
      <c r="F85" s="10">
        <f t="shared" si="36"/>
        <v>234</v>
      </c>
      <c r="G85" s="8">
        <v>21</v>
      </c>
      <c r="H85" s="8">
        <v>4</v>
      </c>
      <c r="I85" s="8">
        <v>10</v>
      </c>
      <c r="J85" s="8">
        <v>186</v>
      </c>
      <c r="K85" s="10">
        <f t="shared" si="33"/>
        <v>221</v>
      </c>
      <c r="L85" s="10">
        <v>12</v>
      </c>
      <c r="M85" s="10">
        <v>7</v>
      </c>
      <c r="N85" s="10">
        <v>14</v>
      </c>
      <c r="O85" s="10">
        <v>264</v>
      </c>
      <c r="P85" s="10">
        <f>SUM(L85:O85)</f>
        <v>297</v>
      </c>
      <c r="Q85" s="10">
        <v>20</v>
      </c>
      <c r="R85" s="10">
        <v>4</v>
      </c>
      <c r="S85" s="10">
        <v>7</v>
      </c>
      <c r="T85" s="10">
        <v>307</v>
      </c>
      <c r="U85" s="10">
        <f>SUM(Q85:T85)</f>
        <v>338</v>
      </c>
      <c r="V85" s="10">
        <v>18</v>
      </c>
      <c r="W85" s="10">
        <v>3</v>
      </c>
      <c r="X85" s="10">
        <v>8</v>
      </c>
      <c r="Y85" s="10">
        <v>116</v>
      </c>
      <c r="Z85" s="10">
        <f>SUM(V85:Y85)</f>
        <v>145</v>
      </c>
      <c r="AA85" s="10">
        <v>34</v>
      </c>
      <c r="AB85" s="10">
        <v>8</v>
      </c>
      <c r="AC85" s="10">
        <v>17</v>
      </c>
      <c r="AD85" s="10">
        <v>340</v>
      </c>
      <c r="AE85" s="10">
        <f>SUM(AA85:AD85)</f>
        <v>399</v>
      </c>
    </row>
    <row r="86" spans="1:31" s="11" customFormat="1" ht="12.95" customHeight="1" x14ac:dyDescent="0.3">
      <c r="A86" s="13" t="s">
        <v>71</v>
      </c>
      <c r="B86" s="9">
        <v>21</v>
      </c>
      <c r="C86" s="9">
        <v>5</v>
      </c>
      <c r="D86" s="9">
        <v>11</v>
      </c>
      <c r="E86" s="9">
        <v>99</v>
      </c>
      <c r="F86" s="14">
        <f t="shared" si="36"/>
        <v>136</v>
      </c>
      <c r="G86" s="9">
        <v>16</v>
      </c>
      <c r="H86" s="9">
        <v>5</v>
      </c>
      <c r="I86" s="9">
        <v>5</v>
      </c>
      <c r="J86" s="9">
        <v>116</v>
      </c>
      <c r="K86" s="14">
        <f t="shared" si="33"/>
        <v>142</v>
      </c>
      <c r="L86" s="14">
        <v>35</v>
      </c>
      <c r="M86" s="14">
        <v>7</v>
      </c>
      <c r="N86" s="14">
        <v>15</v>
      </c>
      <c r="O86" s="14">
        <v>135</v>
      </c>
      <c r="P86" s="14">
        <f>SUM(L86:O86)</f>
        <v>192</v>
      </c>
      <c r="Q86" s="14">
        <v>23</v>
      </c>
      <c r="R86" s="14">
        <v>9</v>
      </c>
      <c r="S86" s="14">
        <v>13</v>
      </c>
      <c r="T86" s="14">
        <v>114</v>
      </c>
      <c r="U86" s="14">
        <f>SUM(Q86:T86)</f>
        <v>159</v>
      </c>
      <c r="V86" s="14">
        <v>18</v>
      </c>
      <c r="W86" s="14">
        <v>5</v>
      </c>
      <c r="X86" s="14">
        <v>11</v>
      </c>
      <c r="Y86" s="14">
        <v>142</v>
      </c>
      <c r="Z86" s="14">
        <f>SUM(V86:Y86)</f>
        <v>176</v>
      </c>
      <c r="AA86" s="14">
        <v>42</v>
      </c>
      <c r="AB86" s="14">
        <v>6</v>
      </c>
      <c r="AC86" s="14">
        <v>13</v>
      </c>
      <c r="AD86" s="14">
        <v>204</v>
      </c>
      <c r="AE86" s="14">
        <f>SUM(AA86:AD86)</f>
        <v>265</v>
      </c>
    </row>
    <row r="87" spans="1:31" s="11" customFormat="1" ht="12.95" customHeight="1" x14ac:dyDescent="0.3">
      <c r="A87" s="13" t="s">
        <v>72</v>
      </c>
      <c r="B87" s="9">
        <v>3</v>
      </c>
      <c r="C87" s="9">
        <v>3</v>
      </c>
      <c r="D87" s="9">
        <v>0</v>
      </c>
      <c r="E87" s="9">
        <v>5</v>
      </c>
      <c r="F87" s="14">
        <f t="shared" si="36"/>
        <v>11</v>
      </c>
      <c r="G87" s="9">
        <v>1</v>
      </c>
      <c r="H87" s="9">
        <v>1</v>
      </c>
      <c r="I87" s="9">
        <v>0</v>
      </c>
      <c r="J87" s="9">
        <v>8</v>
      </c>
      <c r="K87" s="14">
        <f t="shared" si="33"/>
        <v>10</v>
      </c>
      <c r="L87" s="14">
        <v>10</v>
      </c>
      <c r="M87" s="14">
        <v>2</v>
      </c>
      <c r="N87" s="14">
        <v>7</v>
      </c>
      <c r="O87" s="14">
        <v>12</v>
      </c>
      <c r="P87" s="14">
        <f>SUM(L87:O87)</f>
        <v>31</v>
      </c>
      <c r="Q87" s="14">
        <v>7</v>
      </c>
      <c r="R87" s="14">
        <v>3</v>
      </c>
      <c r="S87" s="14">
        <v>4</v>
      </c>
      <c r="T87" s="14">
        <v>23</v>
      </c>
      <c r="U87" s="14">
        <f>SUM(Q87:T87)</f>
        <v>37</v>
      </c>
      <c r="V87" s="14">
        <v>12</v>
      </c>
      <c r="W87" s="14">
        <v>4</v>
      </c>
      <c r="X87" s="14">
        <v>1</v>
      </c>
      <c r="Y87" s="14">
        <v>35</v>
      </c>
      <c r="Z87" s="14">
        <f>SUM(V87:Y87)</f>
        <v>52</v>
      </c>
      <c r="AA87" s="14">
        <v>8</v>
      </c>
      <c r="AB87" s="14">
        <v>4</v>
      </c>
      <c r="AC87" s="14">
        <v>5</v>
      </c>
      <c r="AD87" s="14">
        <v>34</v>
      </c>
      <c r="AE87" s="14">
        <f>SUM(AA87:AD87)</f>
        <v>51</v>
      </c>
    </row>
    <row r="88" spans="1:31" s="11" customFormat="1" ht="12.95" customHeight="1" x14ac:dyDescent="0.3">
      <c r="A88" s="13" t="s">
        <v>73</v>
      </c>
      <c r="B88" s="9">
        <v>127</v>
      </c>
      <c r="C88" s="9">
        <v>21</v>
      </c>
      <c r="D88" s="9">
        <v>97</v>
      </c>
      <c r="E88" s="9">
        <v>554</v>
      </c>
      <c r="F88" s="14">
        <f t="shared" si="36"/>
        <v>799</v>
      </c>
      <c r="G88" s="9">
        <v>224</v>
      </c>
      <c r="H88" s="9">
        <v>58</v>
      </c>
      <c r="I88" s="9">
        <v>126</v>
      </c>
      <c r="J88" s="9">
        <v>586</v>
      </c>
      <c r="K88" s="14">
        <f t="shared" si="33"/>
        <v>994</v>
      </c>
      <c r="L88" s="14">
        <v>838</v>
      </c>
      <c r="M88" s="14">
        <v>87</v>
      </c>
      <c r="N88" s="14">
        <v>143</v>
      </c>
      <c r="O88" s="14">
        <v>711</v>
      </c>
      <c r="P88" s="14">
        <f>SUM(L88:O88)</f>
        <v>1779</v>
      </c>
      <c r="Q88" s="14">
        <v>319</v>
      </c>
      <c r="R88" s="14">
        <v>101</v>
      </c>
      <c r="S88" s="14">
        <v>143</v>
      </c>
      <c r="T88" s="14">
        <v>667</v>
      </c>
      <c r="U88" s="14">
        <f>SUM(Q88:T88)</f>
        <v>1230</v>
      </c>
      <c r="V88" s="14">
        <v>328</v>
      </c>
      <c r="W88" s="14">
        <v>57</v>
      </c>
      <c r="X88" s="14">
        <v>395</v>
      </c>
      <c r="Y88" s="14">
        <v>787</v>
      </c>
      <c r="Z88" s="14">
        <f>SUM(V88:Y88)</f>
        <v>1567</v>
      </c>
      <c r="AA88" s="14">
        <v>293</v>
      </c>
      <c r="AB88" s="14">
        <v>110</v>
      </c>
      <c r="AC88" s="14">
        <v>296</v>
      </c>
      <c r="AD88" s="14">
        <v>1013</v>
      </c>
      <c r="AE88" s="14">
        <f>SUM(AA88:AD88)</f>
        <v>1712</v>
      </c>
    </row>
    <row r="89" spans="1:31" s="11" customFormat="1" ht="12.95" customHeight="1" x14ac:dyDescent="0.3">
      <c r="A89" s="15" t="s">
        <v>74</v>
      </c>
      <c r="B89" s="16">
        <v>15</v>
      </c>
      <c r="C89" s="16">
        <v>0</v>
      </c>
      <c r="D89" s="16">
        <v>8</v>
      </c>
      <c r="E89" s="16">
        <v>28</v>
      </c>
      <c r="F89" s="17">
        <f t="shared" si="36"/>
        <v>51</v>
      </c>
      <c r="G89" s="16">
        <v>9</v>
      </c>
      <c r="H89" s="16">
        <v>0</v>
      </c>
      <c r="I89" s="16">
        <v>1</v>
      </c>
      <c r="J89" s="16">
        <v>19</v>
      </c>
      <c r="K89" s="17">
        <f t="shared" si="33"/>
        <v>29</v>
      </c>
      <c r="L89" s="17">
        <v>14</v>
      </c>
      <c r="M89" s="17">
        <v>3</v>
      </c>
      <c r="N89" s="17">
        <v>19</v>
      </c>
      <c r="O89" s="17">
        <v>35</v>
      </c>
      <c r="P89" s="17">
        <f>SUM(L89:O89)</f>
        <v>71</v>
      </c>
      <c r="Q89" s="17">
        <v>11</v>
      </c>
      <c r="R89" s="17">
        <v>5</v>
      </c>
      <c r="S89" s="17">
        <v>4</v>
      </c>
      <c r="T89" s="17">
        <v>31</v>
      </c>
      <c r="U89" s="17">
        <f>SUM(Q89:T89)</f>
        <v>51</v>
      </c>
      <c r="V89" s="17">
        <v>6</v>
      </c>
      <c r="W89" s="17">
        <v>8</v>
      </c>
      <c r="X89" s="17">
        <v>12</v>
      </c>
      <c r="Y89" s="17">
        <v>43</v>
      </c>
      <c r="Z89" s="17">
        <f>SUM(V89:Y89)</f>
        <v>69</v>
      </c>
      <c r="AA89" s="17">
        <v>21</v>
      </c>
      <c r="AB89" s="17">
        <v>11</v>
      </c>
      <c r="AC89" s="17">
        <v>19</v>
      </c>
      <c r="AD89" s="17">
        <v>100</v>
      </c>
      <c r="AE89" s="17">
        <f>SUM(AA89:AD89)</f>
        <v>151</v>
      </c>
    </row>
    <row r="90" spans="1:31" s="11" customFormat="1" ht="12.95" customHeight="1" x14ac:dyDescent="0.3">
      <c r="A90" s="18" t="s">
        <v>75</v>
      </c>
      <c r="B90" s="19">
        <f>SUM(B85:B89)</f>
        <v>181</v>
      </c>
      <c r="C90" s="19">
        <f>SUM(C85:C89)</f>
        <v>29</v>
      </c>
      <c r="D90" s="19">
        <f>SUM(D85:D89)</f>
        <v>121</v>
      </c>
      <c r="E90" s="19">
        <f>SUM(E85:E89)</f>
        <v>900</v>
      </c>
      <c r="F90" s="20">
        <f t="shared" si="36"/>
        <v>1231</v>
      </c>
      <c r="G90" s="19">
        <f>SUM(G85:G89)</f>
        <v>271</v>
      </c>
      <c r="H90" s="19">
        <f>SUM(H85:H89)</f>
        <v>68</v>
      </c>
      <c r="I90" s="19">
        <f>SUM(I85:I89)</f>
        <v>142</v>
      </c>
      <c r="J90" s="19">
        <f>SUM(J85:J89)</f>
        <v>915</v>
      </c>
      <c r="K90" s="20">
        <f t="shared" si="33"/>
        <v>1396</v>
      </c>
      <c r="L90" s="20">
        <f t="shared" ref="L90:AE90" si="38">SUM(L85:L89)</f>
        <v>909</v>
      </c>
      <c r="M90" s="20">
        <f t="shared" si="38"/>
        <v>106</v>
      </c>
      <c r="N90" s="20">
        <f t="shared" si="38"/>
        <v>198</v>
      </c>
      <c r="O90" s="20">
        <f t="shared" si="38"/>
        <v>1157</v>
      </c>
      <c r="P90" s="20">
        <f t="shared" si="38"/>
        <v>2370</v>
      </c>
      <c r="Q90" s="20">
        <f t="shared" si="38"/>
        <v>380</v>
      </c>
      <c r="R90" s="20">
        <f t="shared" si="38"/>
        <v>122</v>
      </c>
      <c r="S90" s="20">
        <f t="shared" si="38"/>
        <v>171</v>
      </c>
      <c r="T90" s="20">
        <f t="shared" si="38"/>
        <v>1142</v>
      </c>
      <c r="U90" s="20">
        <f t="shared" si="38"/>
        <v>1815</v>
      </c>
      <c r="V90" s="20">
        <f t="shared" si="38"/>
        <v>382</v>
      </c>
      <c r="W90" s="20">
        <f t="shared" si="38"/>
        <v>77</v>
      </c>
      <c r="X90" s="20">
        <f t="shared" si="38"/>
        <v>427</v>
      </c>
      <c r="Y90" s="20">
        <f t="shared" si="38"/>
        <v>1123</v>
      </c>
      <c r="Z90" s="20">
        <f t="shared" si="38"/>
        <v>2009</v>
      </c>
      <c r="AA90" s="20">
        <f t="shared" si="38"/>
        <v>398</v>
      </c>
      <c r="AB90" s="20">
        <f t="shared" si="38"/>
        <v>139</v>
      </c>
      <c r="AC90" s="20">
        <f t="shared" si="38"/>
        <v>350</v>
      </c>
      <c r="AD90" s="20">
        <f t="shared" si="38"/>
        <v>1691</v>
      </c>
      <c r="AE90" s="20">
        <f t="shared" si="38"/>
        <v>2578</v>
      </c>
    </row>
    <row r="91" spans="1:31" s="11" customFormat="1" x14ac:dyDescent="0.3">
      <c r="A91" s="38" t="s">
        <v>155</v>
      </c>
      <c r="B91" s="19">
        <f>+B75+B78+B84+B90</f>
        <v>411</v>
      </c>
      <c r="C91" s="19">
        <f>+C75+C78+C84+C90</f>
        <v>58</v>
      </c>
      <c r="D91" s="19">
        <f>+D75+D78+D84+D90</f>
        <v>216</v>
      </c>
      <c r="E91" s="19">
        <f>+E75+E78+E84+E90</f>
        <v>1783</v>
      </c>
      <c r="F91" s="20">
        <f t="shared" si="36"/>
        <v>2468</v>
      </c>
      <c r="G91" s="19">
        <f>+G75+G78+G84+G90</f>
        <v>516</v>
      </c>
      <c r="H91" s="19">
        <f>+H75+H78+H84+H90</f>
        <v>128</v>
      </c>
      <c r="I91" s="19">
        <f>+I75+I78+I84+I90</f>
        <v>246</v>
      </c>
      <c r="J91" s="19">
        <f>+J75+J78+J84+J90</f>
        <v>1818</v>
      </c>
      <c r="K91" s="20">
        <f t="shared" si="33"/>
        <v>2708</v>
      </c>
      <c r="L91" s="20">
        <f t="shared" ref="L91:AE91" si="39">+L75+L78+L84+L90</f>
        <v>1238</v>
      </c>
      <c r="M91" s="20">
        <f t="shared" si="39"/>
        <v>163</v>
      </c>
      <c r="N91" s="20">
        <f t="shared" si="39"/>
        <v>354</v>
      </c>
      <c r="O91" s="20">
        <f t="shared" si="39"/>
        <v>2384</v>
      </c>
      <c r="P91" s="20">
        <f t="shared" si="39"/>
        <v>4139</v>
      </c>
      <c r="Q91" s="20">
        <f t="shared" si="39"/>
        <v>806</v>
      </c>
      <c r="R91" s="20">
        <f t="shared" si="39"/>
        <v>209</v>
      </c>
      <c r="S91" s="20">
        <f t="shared" si="39"/>
        <v>381</v>
      </c>
      <c r="T91" s="20">
        <f t="shared" si="39"/>
        <v>2372</v>
      </c>
      <c r="U91" s="20">
        <f t="shared" si="39"/>
        <v>3768</v>
      </c>
      <c r="V91" s="20">
        <f t="shared" si="39"/>
        <v>826</v>
      </c>
      <c r="W91" s="20">
        <f t="shared" si="39"/>
        <v>183</v>
      </c>
      <c r="X91" s="20">
        <f t="shared" si="39"/>
        <v>652</v>
      </c>
      <c r="Y91" s="20">
        <f t="shared" si="39"/>
        <v>2449</v>
      </c>
      <c r="Z91" s="20">
        <f t="shared" si="39"/>
        <v>4110</v>
      </c>
      <c r="AA91" s="20">
        <f t="shared" si="39"/>
        <v>1001</v>
      </c>
      <c r="AB91" s="20">
        <f t="shared" si="39"/>
        <v>331</v>
      </c>
      <c r="AC91" s="20">
        <f t="shared" si="39"/>
        <v>618</v>
      </c>
      <c r="AD91" s="20">
        <f t="shared" si="39"/>
        <v>4439</v>
      </c>
      <c r="AE91" s="20">
        <f t="shared" si="39"/>
        <v>6389</v>
      </c>
    </row>
    <row r="92" spans="1:31" s="11" customFormat="1" ht="12.95" customHeight="1" x14ac:dyDescent="0.3">
      <c r="A92" s="7" t="s">
        <v>76</v>
      </c>
      <c r="B92" s="8">
        <v>11</v>
      </c>
      <c r="C92" s="8">
        <v>1</v>
      </c>
      <c r="D92" s="8">
        <v>19</v>
      </c>
      <c r="E92" s="8">
        <v>72</v>
      </c>
      <c r="F92" s="10">
        <f t="shared" si="36"/>
        <v>103</v>
      </c>
      <c r="G92" s="8">
        <v>17</v>
      </c>
      <c r="H92" s="8">
        <v>6</v>
      </c>
      <c r="I92" s="8">
        <v>21</v>
      </c>
      <c r="J92" s="8">
        <v>160</v>
      </c>
      <c r="K92" s="10">
        <f t="shared" si="33"/>
        <v>204</v>
      </c>
      <c r="L92" s="10">
        <v>10</v>
      </c>
      <c r="M92" s="10">
        <v>4</v>
      </c>
      <c r="N92" s="10">
        <v>7</v>
      </c>
      <c r="O92" s="10">
        <v>178</v>
      </c>
      <c r="P92" s="10">
        <f>SUM(L92:O92)</f>
        <v>199</v>
      </c>
      <c r="Q92" s="10">
        <v>14</v>
      </c>
      <c r="R92" s="10">
        <v>6</v>
      </c>
      <c r="S92" s="10">
        <v>10</v>
      </c>
      <c r="T92" s="10">
        <v>88</v>
      </c>
      <c r="U92" s="10">
        <f>SUM(Q92:T92)</f>
        <v>118</v>
      </c>
      <c r="V92" s="10">
        <v>27</v>
      </c>
      <c r="W92" s="10">
        <v>7</v>
      </c>
      <c r="X92" s="10">
        <v>7</v>
      </c>
      <c r="Y92" s="10">
        <v>130</v>
      </c>
      <c r="Z92" s="10">
        <f>SUM(V92:Y92)</f>
        <v>171</v>
      </c>
      <c r="AA92" s="10">
        <v>26</v>
      </c>
      <c r="AB92" s="10">
        <v>11</v>
      </c>
      <c r="AC92" s="10">
        <v>11</v>
      </c>
      <c r="AD92" s="10">
        <v>235</v>
      </c>
      <c r="AE92" s="10">
        <f>SUM(AA92:AD92)</f>
        <v>283</v>
      </c>
    </row>
    <row r="93" spans="1:31" s="11" customFormat="1" ht="12.95" customHeight="1" x14ac:dyDescent="0.3">
      <c r="A93" s="13" t="s">
        <v>77</v>
      </c>
      <c r="B93" s="9">
        <v>5</v>
      </c>
      <c r="C93" s="9">
        <v>0</v>
      </c>
      <c r="D93" s="9">
        <v>3</v>
      </c>
      <c r="E93" s="9">
        <v>25</v>
      </c>
      <c r="F93" s="14">
        <f t="shared" si="36"/>
        <v>33</v>
      </c>
      <c r="G93" s="9">
        <v>6</v>
      </c>
      <c r="H93" s="9">
        <v>5</v>
      </c>
      <c r="I93" s="9">
        <v>13</v>
      </c>
      <c r="J93" s="9">
        <v>23</v>
      </c>
      <c r="K93" s="14">
        <f t="shared" si="33"/>
        <v>47</v>
      </c>
      <c r="L93" s="14">
        <v>22</v>
      </c>
      <c r="M93" s="14">
        <v>7</v>
      </c>
      <c r="N93" s="14">
        <v>8</v>
      </c>
      <c r="O93" s="14">
        <v>49</v>
      </c>
      <c r="P93" s="14">
        <f>SUM(L93:O93)</f>
        <v>86</v>
      </c>
      <c r="Q93" s="14">
        <v>21</v>
      </c>
      <c r="R93" s="14">
        <v>1</v>
      </c>
      <c r="S93" s="14">
        <v>18</v>
      </c>
      <c r="T93" s="14">
        <v>40</v>
      </c>
      <c r="U93" s="14">
        <f>SUM(Q93:T93)</f>
        <v>80</v>
      </c>
      <c r="V93" s="14">
        <v>22</v>
      </c>
      <c r="W93" s="14">
        <v>3</v>
      </c>
      <c r="X93" s="14">
        <v>7</v>
      </c>
      <c r="Y93" s="14">
        <v>43</v>
      </c>
      <c r="Z93" s="14">
        <f>SUM(V93:Y93)</f>
        <v>75</v>
      </c>
      <c r="AA93" s="14">
        <v>14</v>
      </c>
      <c r="AB93" s="14">
        <v>2</v>
      </c>
      <c r="AC93" s="14">
        <v>12</v>
      </c>
      <c r="AD93" s="14">
        <v>89</v>
      </c>
      <c r="AE93" s="14">
        <f>SUM(AA93:AD93)</f>
        <v>117</v>
      </c>
    </row>
    <row r="94" spans="1:31" s="11" customFormat="1" ht="12.95" customHeight="1" x14ac:dyDescent="0.3">
      <c r="A94" s="13" t="s">
        <v>78</v>
      </c>
      <c r="B94" s="9">
        <v>21</v>
      </c>
      <c r="C94" s="9">
        <v>2</v>
      </c>
      <c r="D94" s="9">
        <v>1</v>
      </c>
      <c r="E94" s="9">
        <v>53</v>
      </c>
      <c r="F94" s="14">
        <f t="shared" si="36"/>
        <v>77</v>
      </c>
      <c r="G94" s="9">
        <v>11</v>
      </c>
      <c r="H94" s="9">
        <v>0</v>
      </c>
      <c r="I94" s="9">
        <v>5</v>
      </c>
      <c r="J94" s="9">
        <v>81</v>
      </c>
      <c r="K94" s="14">
        <f t="shared" si="33"/>
        <v>97</v>
      </c>
      <c r="L94" s="14">
        <v>14</v>
      </c>
      <c r="M94" s="14">
        <v>5</v>
      </c>
      <c r="N94" s="14">
        <v>3</v>
      </c>
      <c r="O94" s="14">
        <v>66</v>
      </c>
      <c r="P94" s="14">
        <f>SUM(L94:O94)</f>
        <v>88</v>
      </c>
      <c r="Q94" s="14">
        <v>18</v>
      </c>
      <c r="R94" s="14">
        <v>5</v>
      </c>
      <c r="S94" s="14">
        <v>4</v>
      </c>
      <c r="T94" s="14">
        <v>67</v>
      </c>
      <c r="U94" s="14">
        <f>SUM(Q94:T94)</f>
        <v>94</v>
      </c>
      <c r="V94" s="14">
        <v>22</v>
      </c>
      <c r="W94" s="14">
        <v>6</v>
      </c>
      <c r="X94" s="14">
        <v>8</v>
      </c>
      <c r="Y94" s="14">
        <v>92</v>
      </c>
      <c r="Z94" s="14">
        <f>SUM(V94:Y94)</f>
        <v>128</v>
      </c>
      <c r="AA94" s="14">
        <v>26</v>
      </c>
      <c r="AB94" s="14">
        <v>14</v>
      </c>
      <c r="AC94" s="14">
        <v>19</v>
      </c>
      <c r="AD94" s="14">
        <v>180</v>
      </c>
      <c r="AE94" s="14">
        <f>SUM(AA94:AD94)</f>
        <v>239</v>
      </c>
    </row>
    <row r="95" spans="1:31" s="11" customFormat="1" ht="12.95" customHeight="1" x14ac:dyDescent="0.3">
      <c r="A95" s="15" t="s">
        <v>79</v>
      </c>
      <c r="B95" s="16">
        <v>26</v>
      </c>
      <c r="C95" s="16">
        <v>0</v>
      </c>
      <c r="D95" s="16">
        <v>3</v>
      </c>
      <c r="E95" s="16">
        <v>24</v>
      </c>
      <c r="F95" s="17">
        <f t="shared" si="36"/>
        <v>53</v>
      </c>
      <c r="G95" s="16">
        <v>41</v>
      </c>
      <c r="H95" s="16">
        <v>5</v>
      </c>
      <c r="I95" s="16">
        <v>3</v>
      </c>
      <c r="J95" s="16">
        <v>33</v>
      </c>
      <c r="K95" s="17">
        <f t="shared" si="33"/>
        <v>82</v>
      </c>
      <c r="L95" s="17">
        <v>61</v>
      </c>
      <c r="M95" s="17">
        <v>8</v>
      </c>
      <c r="N95" s="17">
        <v>4</v>
      </c>
      <c r="O95" s="17">
        <v>49</v>
      </c>
      <c r="P95" s="17">
        <f>SUM(L95:O95)</f>
        <v>122</v>
      </c>
      <c r="Q95" s="17">
        <v>116</v>
      </c>
      <c r="R95" s="17">
        <v>8</v>
      </c>
      <c r="S95" s="17">
        <v>16</v>
      </c>
      <c r="T95" s="17">
        <v>47</v>
      </c>
      <c r="U95" s="17">
        <f>SUM(Q95:T95)</f>
        <v>187</v>
      </c>
      <c r="V95" s="17">
        <v>102</v>
      </c>
      <c r="W95" s="17">
        <v>5</v>
      </c>
      <c r="X95" s="17">
        <v>12</v>
      </c>
      <c r="Y95" s="17">
        <v>81</v>
      </c>
      <c r="Z95" s="17">
        <f>SUM(V95:Y95)</f>
        <v>200</v>
      </c>
      <c r="AA95" s="17">
        <v>105</v>
      </c>
      <c r="AB95" s="17">
        <v>8</v>
      </c>
      <c r="AC95" s="17">
        <v>24</v>
      </c>
      <c r="AD95" s="17">
        <v>209</v>
      </c>
      <c r="AE95" s="17">
        <f>SUM(AA95:AD95)</f>
        <v>346</v>
      </c>
    </row>
    <row r="96" spans="1:31" s="11" customFormat="1" ht="12.95" customHeight="1" x14ac:dyDescent="0.3">
      <c r="A96" s="18" t="s">
        <v>80</v>
      </c>
      <c r="B96" s="19">
        <f>SUM(B92:B95)</f>
        <v>63</v>
      </c>
      <c r="C96" s="19">
        <f>SUM(C92:C95)</f>
        <v>3</v>
      </c>
      <c r="D96" s="19">
        <f>SUM(D92:D95)</f>
        <v>26</v>
      </c>
      <c r="E96" s="19">
        <f>SUM(E92:E95)</f>
        <v>174</v>
      </c>
      <c r="F96" s="20">
        <f t="shared" si="36"/>
        <v>266</v>
      </c>
      <c r="G96" s="19">
        <f>SUM(G92:G95)</f>
        <v>75</v>
      </c>
      <c r="H96" s="19">
        <f>SUM(H92:H95)</f>
        <v>16</v>
      </c>
      <c r="I96" s="19">
        <f>SUM(I92:I95)</f>
        <v>42</v>
      </c>
      <c r="J96" s="19">
        <f>SUM(J92:J95)</f>
        <v>297</v>
      </c>
      <c r="K96" s="20">
        <f t="shared" si="33"/>
        <v>430</v>
      </c>
      <c r="L96" s="20">
        <f t="shared" ref="L96:AE96" si="40">SUM(L92:L95)</f>
        <v>107</v>
      </c>
      <c r="M96" s="20">
        <f t="shared" si="40"/>
        <v>24</v>
      </c>
      <c r="N96" s="20">
        <f t="shared" si="40"/>
        <v>22</v>
      </c>
      <c r="O96" s="20">
        <f t="shared" si="40"/>
        <v>342</v>
      </c>
      <c r="P96" s="20">
        <f t="shared" si="40"/>
        <v>495</v>
      </c>
      <c r="Q96" s="20">
        <f t="shared" si="40"/>
        <v>169</v>
      </c>
      <c r="R96" s="20">
        <f t="shared" si="40"/>
        <v>20</v>
      </c>
      <c r="S96" s="20">
        <f t="shared" si="40"/>
        <v>48</v>
      </c>
      <c r="T96" s="20">
        <f t="shared" si="40"/>
        <v>242</v>
      </c>
      <c r="U96" s="20">
        <f t="shared" si="40"/>
        <v>479</v>
      </c>
      <c r="V96" s="20">
        <f t="shared" si="40"/>
        <v>173</v>
      </c>
      <c r="W96" s="20">
        <f t="shared" si="40"/>
        <v>21</v>
      </c>
      <c r="X96" s="20">
        <f t="shared" si="40"/>
        <v>34</v>
      </c>
      <c r="Y96" s="20">
        <f t="shared" si="40"/>
        <v>346</v>
      </c>
      <c r="Z96" s="20">
        <f t="shared" si="40"/>
        <v>574</v>
      </c>
      <c r="AA96" s="20">
        <f t="shared" si="40"/>
        <v>171</v>
      </c>
      <c r="AB96" s="20">
        <f t="shared" si="40"/>
        <v>35</v>
      </c>
      <c r="AC96" s="20">
        <f t="shared" si="40"/>
        <v>66</v>
      </c>
      <c r="AD96" s="20">
        <f t="shared" si="40"/>
        <v>713</v>
      </c>
      <c r="AE96" s="20">
        <f t="shared" si="40"/>
        <v>985</v>
      </c>
    </row>
    <row r="97" spans="1:31" s="11" customFormat="1" ht="12.95" customHeight="1" x14ac:dyDescent="0.3">
      <c r="A97" s="7" t="s">
        <v>81</v>
      </c>
      <c r="B97" s="8">
        <v>2</v>
      </c>
      <c r="C97" s="8">
        <v>0</v>
      </c>
      <c r="D97" s="8">
        <v>0</v>
      </c>
      <c r="E97" s="8">
        <v>19</v>
      </c>
      <c r="F97" s="10">
        <f t="shared" si="36"/>
        <v>21</v>
      </c>
      <c r="G97" s="8">
        <v>9</v>
      </c>
      <c r="H97" s="8">
        <v>3</v>
      </c>
      <c r="I97" s="8">
        <v>4</v>
      </c>
      <c r="J97" s="8">
        <v>19</v>
      </c>
      <c r="K97" s="10">
        <f t="shared" si="33"/>
        <v>35</v>
      </c>
      <c r="L97" s="10">
        <v>5</v>
      </c>
      <c r="M97" s="10">
        <v>0</v>
      </c>
      <c r="N97" s="10">
        <v>4</v>
      </c>
      <c r="O97" s="10">
        <v>30</v>
      </c>
      <c r="P97" s="10">
        <f>SUM(L97:O97)</f>
        <v>39</v>
      </c>
      <c r="Q97" s="10">
        <v>6</v>
      </c>
      <c r="R97" s="10">
        <v>2</v>
      </c>
      <c r="S97" s="10">
        <v>1</v>
      </c>
      <c r="T97" s="10">
        <v>31</v>
      </c>
      <c r="U97" s="10">
        <f>SUM(Q97:T97)</f>
        <v>40</v>
      </c>
      <c r="V97" s="10">
        <v>10</v>
      </c>
      <c r="W97" s="10">
        <v>0</v>
      </c>
      <c r="X97" s="10">
        <v>2</v>
      </c>
      <c r="Y97" s="10">
        <v>34</v>
      </c>
      <c r="Z97" s="10">
        <f>SUM(V97:Y97)</f>
        <v>46</v>
      </c>
      <c r="AA97" s="10">
        <v>8</v>
      </c>
      <c r="AB97" s="10">
        <v>2</v>
      </c>
      <c r="AC97" s="10">
        <v>7</v>
      </c>
      <c r="AD97" s="10">
        <v>68</v>
      </c>
      <c r="AE97" s="10">
        <f>SUM(AA97:AD97)</f>
        <v>85</v>
      </c>
    </row>
    <row r="98" spans="1:31" s="11" customFormat="1" ht="12.95" customHeight="1" x14ac:dyDescent="0.3">
      <c r="A98" s="15" t="s">
        <v>82</v>
      </c>
      <c r="B98" s="16">
        <v>4</v>
      </c>
      <c r="C98" s="16">
        <v>1</v>
      </c>
      <c r="D98" s="16">
        <v>0</v>
      </c>
      <c r="E98" s="16">
        <v>9</v>
      </c>
      <c r="F98" s="17">
        <f t="shared" si="36"/>
        <v>14</v>
      </c>
      <c r="G98" s="16">
        <v>2</v>
      </c>
      <c r="H98" s="16">
        <v>0</v>
      </c>
      <c r="I98" s="16">
        <v>0</v>
      </c>
      <c r="J98" s="16">
        <v>16</v>
      </c>
      <c r="K98" s="17">
        <f t="shared" si="33"/>
        <v>18</v>
      </c>
      <c r="L98" s="17">
        <v>1</v>
      </c>
      <c r="M98" s="17">
        <v>1</v>
      </c>
      <c r="N98" s="17">
        <v>1</v>
      </c>
      <c r="O98" s="17">
        <v>26</v>
      </c>
      <c r="P98" s="17">
        <f>SUM(L98:O98)</f>
        <v>29</v>
      </c>
      <c r="Q98" s="17">
        <v>3</v>
      </c>
      <c r="R98" s="17">
        <v>1</v>
      </c>
      <c r="S98" s="17">
        <v>1</v>
      </c>
      <c r="T98" s="17">
        <v>21</v>
      </c>
      <c r="U98" s="17">
        <f>SUM(Q98:T98)</f>
        <v>26</v>
      </c>
      <c r="V98" s="17">
        <v>2</v>
      </c>
      <c r="W98" s="17">
        <v>4</v>
      </c>
      <c r="X98" s="17">
        <v>1</v>
      </c>
      <c r="Y98" s="17">
        <v>37</v>
      </c>
      <c r="Z98" s="17">
        <f>SUM(V98:Y98)</f>
        <v>44</v>
      </c>
      <c r="AA98" s="17">
        <v>3</v>
      </c>
      <c r="AB98" s="17">
        <v>2</v>
      </c>
      <c r="AC98" s="17">
        <v>6</v>
      </c>
      <c r="AD98" s="17">
        <v>38</v>
      </c>
      <c r="AE98" s="17">
        <f>SUM(AA98:AD98)</f>
        <v>49</v>
      </c>
    </row>
    <row r="99" spans="1:31" s="11" customFormat="1" ht="12.95" customHeight="1" x14ac:dyDescent="0.3">
      <c r="A99" s="18" t="s">
        <v>83</v>
      </c>
      <c r="B99" s="19">
        <f>SUM(B97:B98)</f>
        <v>6</v>
      </c>
      <c r="C99" s="19">
        <f>SUM(C97:C98)</f>
        <v>1</v>
      </c>
      <c r="D99" s="19">
        <f>SUM(D97:D98)</f>
        <v>0</v>
      </c>
      <c r="E99" s="19">
        <f>SUM(E97:E98)</f>
        <v>28</v>
      </c>
      <c r="F99" s="20">
        <f t="shared" si="36"/>
        <v>35</v>
      </c>
      <c r="G99" s="19">
        <f>SUM(G97:G98)</f>
        <v>11</v>
      </c>
      <c r="H99" s="19">
        <f>SUM(H97:H98)</f>
        <v>3</v>
      </c>
      <c r="I99" s="19">
        <f>SUM(I97:I98)</f>
        <v>4</v>
      </c>
      <c r="J99" s="19">
        <f>SUM(J97:J98)</f>
        <v>35</v>
      </c>
      <c r="K99" s="20">
        <f t="shared" si="33"/>
        <v>53</v>
      </c>
      <c r="L99" s="20">
        <f t="shared" ref="L99:AE99" si="41">SUM(L97:L98)</f>
        <v>6</v>
      </c>
      <c r="M99" s="20">
        <f t="shared" si="41"/>
        <v>1</v>
      </c>
      <c r="N99" s="20">
        <f t="shared" si="41"/>
        <v>5</v>
      </c>
      <c r="O99" s="20">
        <f t="shared" si="41"/>
        <v>56</v>
      </c>
      <c r="P99" s="20">
        <f t="shared" si="41"/>
        <v>68</v>
      </c>
      <c r="Q99" s="20">
        <f t="shared" si="41"/>
        <v>9</v>
      </c>
      <c r="R99" s="20">
        <f t="shared" si="41"/>
        <v>3</v>
      </c>
      <c r="S99" s="20">
        <f t="shared" si="41"/>
        <v>2</v>
      </c>
      <c r="T99" s="20">
        <f t="shared" si="41"/>
        <v>52</v>
      </c>
      <c r="U99" s="20">
        <f t="shared" si="41"/>
        <v>66</v>
      </c>
      <c r="V99" s="20">
        <f t="shared" si="41"/>
        <v>12</v>
      </c>
      <c r="W99" s="20">
        <f t="shared" si="41"/>
        <v>4</v>
      </c>
      <c r="X99" s="20">
        <f t="shared" si="41"/>
        <v>3</v>
      </c>
      <c r="Y99" s="20">
        <f t="shared" si="41"/>
        <v>71</v>
      </c>
      <c r="Z99" s="20">
        <f t="shared" si="41"/>
        <v>90</v>
      </c>
      <c r="AA99" s="20">
        <f t="shared" si="41"/>
        <v>11</v>
      </c>
      <c r="AB99" s="20">
        <f t="shared" si="41"/>
        <v>4</v>
      </c>
      <c r="AC99" s="20">
        <f t="shared" si="41"/>
        <v>13</v>
      </c>
      <c r="AD99" s="20">
        <f t="shared" si="41"/>
        <v>106</v>
      </c>
      <c r="AE99" s="20">
        <f t="shared" si="41"/>
        <v>134</v>
      </c>
    </row>
    <row r="100" spans="1:31" s="11" customFormat="1" ht="12.95" customHeight="1" x14ac:dyDescent="0.3">
      <c r="A100" s="7" t="s">
        <v>84</v>
      </c>
      <c r="B100" s="8">
        <v>5</v>
      </c>
      <c r="C100" s="8">
        <v>0</v>
      </c>
      <c r="D100" s="8">
        <v>4</v>
      </c>
      <c r="E100" s="8">
        <v>79</v>
      </c>
      <c r="F100" s="10">
        <f t="shared" si="36"/>
        <v>88</v>
      </c>
      <c r="G100" s="8">
        <v>8</v>
      </c>
      <c r="H100" s="8">
        <v>1</v>
      </c>
      <c r="I100" s="8">
        <v>0</v>
      </c>
      <c r="J100" s="8">
        <v>52</v>
      </c>
      <c r="K100" s="10">
        <f t="shared" si="33"/>
        <v>61</v>
      </c>
      <c r="L100" s="10">
        <v>4</v>
      </c>
      <c r="M100" s="10">
        <v>5</v>
      </c>
      <c r="N100" s="10">
        <v>14</v>
      </c>
      <c r="O100" s="10">
        <v>133</v>
      </c>
      <c r="P100" s="10">
        <f>SUM(L100:O100)</f>
        <v>156</v>
      </c>
      <c r="Q100" s="10">
        <v>9</v>
      </c>
      <c r="R100" s="10">
        <v>2</v>
      </c>
      <c r="S100" s="10">
        <v>6</v>
      </c>
      <c r="T100" s="10">
        <v>75</v>
      </c>
      <c r="U100" s="10">
        <f>SUM(Q100:T100)</f>
        <v>92</v>
      </c>
      <c r="V100" s="10">
        <v>3</v>
      </c>
      <c r="W100" s="10">
        <v>5</v>
      </c>
      <c r="X100" s="10">
        <v>11</v>
      </c>
      <c r="Y100" s="10">
        <v>56</v>
      </c>
      <c r="Z100" s="10">
        <f>SUM(V100:Y100)</f>
        <v>75</v>
      </c>
      <c r="AA100" s="10">
        <v>18</v>
      </c>
      <c r="AB100" s="10">
        <v>3</v>
      </c>
      <c r="AC100" s="10">
        <v>8</v>
      </c>
      <c r="AD100" s="10">
        <v>207</v>
      </c>
      <c r="AE100" s="10">
        <f>SUM(AA100:AD100)</f>
        <v>236</v>
      </c>
    </row>
    <row r="101" spans="1:31" s="11" customFormat="1" ht="12.95" customHeight="1" x14ac:dyDescent="0.3">
      <c r="A101" s="13" t="s">
        <v>85</v>
      </c>
      <c r="B101" s="9">
        <v>2</v>
      </c>
      <c r="C101" s="9">
        <v>0</v>
      </c>
      <c r="D101" s="9">
        <v>5</v>
      </c>
      <c r="E101" s="9">
        <v>44</v>
      </c>
      <c r="F101" s="14">
        <f t="shared" si="36"/>
        <v>51</v>
      </c>
      <c r="G101" s="9">
        <v>5</v>
      </c>
      <c r="H101" s="9">
        <v>1</v>
      </c>
      <c r="I101" s="9">
        <v>28</v>
      </c>
      <c r="J101" s="9">
        <v>40</v>
      </c>
      <c r="K101" s="14">
        <f t="shared" si="33"/>
        <v>74</v>
      </c>
      <c r="L101" s="14">
        <v>7</v>
      </c>
      <c r="M101" s="14">
        <v>0</v>
      </c>
      <c r="N101" s="14">
        <v>7</v>
      </c>
      <c r="O101" s="14">
        <v>70</v>
      </c>
      <c r="P101" s="14">
        <f>SUM(L101:O101)</f>
        <v>84</v>
      </c>
      <c r="Q101" s="14">
        <v>16</v>
      </c>
      <c r="R101" s="14">
        <v>2</v>
      </c>
      <c r="S101" s="14">
        <v>1</v>
      </c>
      <c r="T101" s="14">
        <v>47</v>
      </c>
      <c r="U101" s="14">
        <f>SUM(Q101:T101)</f>
        <v>66</v>
      </c>
      <c r="V101" s="14">
        <v>5</v>
      </c>
      <c r="W101" s="14">
        <v>2</v>
      </c>
      <c r="X101" s="14">
        <v>5</v>
      </c>
      <c r="Y101" s="14">
        <v>35</v>
      </c>
      <c r="Z101" s="14">
        <f>SUM(V101:Y101)</f>
        <v>47</v>
      </c>
      <c r="AA101" s="14">
        <v>8</v>
      </c>
      <c r="AB101" s="14">
        <v>5</v>
      </c>
      <c r="AC101" s="14">
        <v>2</v>
      </c>
      <c r="AD101" s="14">
        <v>57</v>
      </c>
      <c r="AE101" s="14">
        <f>SUM(AA101:AD101)</f>
        <v>72</v>
      </c>
    </row>
    <row r="102" spans="1:31" s="11" customFormat="1" ht="12.95" customHeight="1" x14ac:dyDescent="0.3">
      <c r="A102" s="13" t="s">
        <v>86</v>
      </c>
      <c r="B102" s="9">
        <v>8</v>
      </c>
      <c r="C102" s="9">
        <v>4</v>
      </c>
      <c r="D102" s="9">
        <v>10</v>
      </c>
      <c r="E102" s="9">
        <v>96</v>
      </c>
      <c r="F102" s="14">
        <f t="shared" si="36"/>
        <v>118</v>
      </c>
      <c r="G102" s="9">
        <v>6</v>
      </c>
      <c r="H102" s="9">
        <v>2</v>
      </c>
      <c r="I102" s="9">
        <v>3</v>
      </c>
      <c r="J102" s="9">
        <v>139</v>
      </c>
      <c r="K102" s="14">
        <f t="shared" si="33"/>
        <v>150</v>
      </c>
      <c r="L102" s="14">
        <v>17</v>
      </c>
      <c r="M102" s="14">
        <v>7</v>
      </c>
      <c r="N102" s="14">
        <v>12</v>
      </c>
      <c r="O102" s="14">
        <v>204</v>
      </c>
      <c r="P102" s="14">
        <f>SUM(L102:O102)</f>
        <v>240</v>
      </c>
      <c r="Q102" s="14">
        <v>21</v>
      </c>
      <c r="R102" s="14">
        <v>5</v>
      </c>
      <c r="S102" s="14">
        <v>11</v>
      </c>
      <c r="T102" s="14">
        <v>131</v>
      </c>
      <c r="U102" s="14">
        <f>SUM(Q102:T102)</f>
        <v>168</v>
      </c>
      <c r="V102" s="14">
        <v>13</v>
      </c>
      <c r="W102" s="14">
        <v>4</v>
      </c>
      <c r="X102" s="14">
        <v>9</v>
      </c>
      <c r="Y102" s="14">
        <v>106</v>
      </c>
      <c r="Z102" s="14">
        <f>SUM(V102:Y102)</f>
        <v>132</v>
      </c>
      <c r="AA102" s="14">
        <v>8</v>
      </c>
      <c r="AB102" s="14">
        <v>5</v>
      </c>
      <c r="AC102" s="14">
        <v>15</v>
      </c>
      <c r="AD102" s="14">
        <v>244</v>
      </c>
      <c r="AE102" s="14">
        <f>SUM(AA102:AD102)</f>
        <v>272</v>
      </c>
    </row>
    <row r="103" spans="1:31" s="11" customFormat="1" ht="12.95" customHeight="1" x14ac:dyDescent="0.3">
      <c r="A103" s="13" t="s">
        <v>87</v>
      </c>
      <c r="B103" s="9">
        <v>16</v>
      </c>
      <c r="C103" s="9">
        <v>9</v>
      </c>
      <c r="D103" s="9">
        <v>21</v>
      </c>
      <c r="E103" s="9">
        <v>251</v>
      </c>
      <c r="F103" s="14">
        <f t="shared" si="36"/>
        <v>297</v>
      </c>
      <c r="G103" s="9">
        <v>74</v>
      </c>
      <c r="H103" s="9">
        <v>16</v>
      </c>
      <c r="I103" s="9">
        <v>31</v>
      </c>
      <c r="J103" s="9">
        <v>342</v>
      </c>
      <c r="K103" s="14">
        <f t="shared" si="33"/>
        <v>463</v>
      </c>
      <c r="L103" s="14">
        <v>52</v>
      </c>
      <c r="M103" s="14">
        <v>18</v>
      </c>
      <c r="N103" s="14">
        <v>25</v>
      </c>
      <c r="O103" s="14">
        <v>430</v>
      </c>
      <c r="P103" s="14">
        <f>SUM(L103:O103)</f>
        <v>525</v>
      </c>
      <c r="Q103" s="14">
        <v>106</v>
      </c>
      <c r="R103" s="14">
        <v>15</v>
      </c>
      <c r="S103" s="14">
        <v>45</v>
      </c>
      <c r="T103" s="14">
        <v>386</v>
      </c>
      <c r="U103" s="14">
        <f>SUM(Q103:T103)</f>
        <v>552</v>
      </c>
      <c r="V103" s="14">
        <v>85</v>
      </c>
      <c r="W103" s="14">
        <v>10</v>
      </c>
      <c r="X103" s="14">
        <v>46</v>
      </c>
      <c r="Y103" s="14">
        <v>344</v>
      </c>
      <c r="Z103" s="14">
        <f>SUM(V103:Y103)</f>
        <v>485</v>
      </c>
      <c r="AA103" s="14">
        <v>115</v>
      </c>
      <c r="AB103" s="14">
        <v>28</v>
      </c>
      <c r="AC103" s="14">
        <v>102</v>
      </c>
      <c r="AD103" s="14">
        <v>746</v>
      </c>
      <c r="AE103" s="14">
        <f>SUM(AA103:AD103)</f>
        <v>991</v>
      </c>
    </row>
    <row r="104" spans="1:31" s="11" customFormat="1" ht="12.95" customHeight="1" x14ac:dyDescent="0.3">
      <c r="A104" s="15" t="s">
        <v>88</v>
      </c>
      <c r="B104" s="16">
        <v>9</v>
      </c>
      <c r="C104" s="16">
        <v>4</v>
      </c>
      <c r="D104" s="16">
        <v>15</v>
      </c>
      <c r="E104" s="16">
        <v>305</v>
      </c>
      <c r="F104" s="17">
        <f t="shared" si="36"/>
        <v>333</v>
      </c>
      <c r="G104" s="16">
        <v>15</v>
      </c>
      <c r="H104" s="16">
        <v>4</v>
      </c>
      <c r="I104" s="16">
        <v>7</v>
      </c>
      <c r="J104" s="16">
        <v>183</v>
      </c>
      <c r="K104" s="17">
        <f t="shared" si="33"/>
        <v>209</v>
      </c>
      <c r="L104" s="17">
        <v>16</v>
      </c>
      <c r="M104" s="17">
        <v>6</v>
      </c>
      <c r="N104" s="17">
        <v>10</v>
      </c>
      <c r="O104" s="17">
        <v>356</v>
      </c>
      <c r="P104" s="17">
        <f>SUM(L104:O104)</f>
        <v>388</v>
      </c>
      <c r="Q104" s="17">
        <v>32</v>
      </c>
      <c r="R104" s="17">
        <v>6</v>
      </c>
      <c r="S104" s="17">
        <v>24</v>
      </c>
      <c r="T104" s="17">
        <v>288</v>
      </c>
      <c r="U104" s="17">
        <f>SUM(Q104:T104)</f>
        <v>350</v>
      </c>
      <c r="V104" s="17">
        <v>38</v>
      </c>
      <c r="W104" s="17">
        <v>7</v>
      </c>
      <c r="X104" s="17">
        <v>28</v>
      </c>
      <c r="Y104" s="17">
        <v>202</v>
      </c>
      <c r="Z104" s="17">
        <f>SUM(V104:Y104)</f>
        <v>275</v>
      </c>
      <c r="AA104" s="17">
        <v>51</v>
      </c>
      <c r="AB104" s="17">
        <v>13</v>
      </c>
      <c r="AC104" s="17">
        <v>28</v>
      </c>
      <c r="AD104" s="17">
        <v>501</v>
      </c>
      <c r="AE104" s="17">
        <f>SUM(AA104:AD104)</f>
        <v>593</v>
      </c>
    </row>
    <row r="105" spans="1:31" s="11" customFormat="1" ht="12.95" customHeight="1" x14ac:dyDescent="0.3">
      <c r="A105" s="18" t="s">
        <v>89</v>
      </c>
      <c r="B105" s="19">
        <f>SUM(B100:B104)</f>
        <v>40</v>
      </c>
      <c r="C105" s="19">
        <f>SUM(C100:C104)</f>
        <v>17</v>
      </c>
      <c r="D105" s="19">
        <f>SUM(D100:D104)</f>
        <v>55</v>
      </c>
      <c r="E105" s="19">
        <f>SUM(E100:E104)</f>
        <v>775</v>
      </c>
      <c r="F105" s="20">
        <f t="shared" si="36"/>
        <v>887</v>
      </c>
      <c r="G105" s="19">
        <f>SUM(G100:G104)</f>
        <v>108</v>
      </c>
      <c r="H105" s="19">
        <f>SUM(H100:H104)</f>
        <v>24</v>
      </c>
      <c r="I105" s="19">
        <f>SUM(I100:I104)</f>
        <v>69</v>
      </c>
      <c r="J105" s="19">
        <f>SUM(J100:J104)</f>
        <v>756</v>
      </c>
      <c r="K105" s="20">
        <f t="shared" si="33"/>
        <v>957</v>
      </c>
      <c r="L105" s="20">
        <f t="shared" ref="L105:AE105" si="42">SUM(L100:L104)</f>
        <v>96</v>
      </c>
      <c r="M105" s="20">
        <f t="shared" si="42"/>
        <v>36</v>
      </c>
      <c r="N105" s="20">
        <f t="shared" si="42"/>
        <v>68</v>
      </c>
      <c r="O105" s="20">
        <f t="shared" si="42"/>
        <v>1193</v>
      </c>
      <c r="P105" s="20">
        <f t="shared" si="42"/>
        <v>1393</v>
      </c>
      <c r="Q105" s="20">
        <f t="shared" si="42"/>
        <v>184</v>
      </c>
      <c r="R105" s="20">
        <f t="shared" si="42"/>
        <v>30</v>
      </c>
      <c r="S105" s="20">
        <f t="shared" si="42"/>
        <v>87</v>
      </c>
      <c r="T105" s="20">
        <f t="shared" si="42"/>
        <v>927</v>
      </c>
      <c r="U105" s="20">
        <f t="shared" si="42"/>
        <v>1228</v>
      </c>
      <c r="V105" s="20">
        <f t="shared" si="42"/>
        <v>144</v>
      </c>
      <c r="W105" s="20">
        <f t="shared" si="42"/>
        <v>28</v>
      </c>
      <c r="X105" s="20">
        <f t="shared" si="42"/>
        <v>99</v>
      </c>
      <c r="Y105" s="20">
        <f t="shared" si="42"/>
        <v>743</v>
      </c>
      <c r="Z105" s="20">
        <f t="shared" si="42"/>
        <v>1014</v>
      </c>
      <c r="AA105" s="20">
        <f t="shared" si="42"/>
        <v>200</v>
      </c>
      <c r="AB105" s="20">
        <f t="shared" si="42"/>
        <v>54</v>
      </c>
      <c r="AC105" s="20">
        <f t="shared" si="42"/>
        <v>155</v>
      </c>
      <c r="AD105" s="20">
        <f t="shared" si="42"/>
        <v>1755</v>
      </c>
      <c r="AE105" s="20">
        <f t="shared" si="42"/>
        <v>2164</v>
      </c>
    </row>
    <row r="106" spans="1:31" s="11" customFormat="1" ht="12.95" customHeight="1" x14ac:dyDescent="0.3">
      <c r="A106" s="7" t="s">
        <v>90</v>
      </c>
      <c r="B106" s="8">
        <v>77</v>
      </c>
      <c r="C106" s="8">
        <v>5</v>
      </c>
      <c r="D106" s="8">
        <v>35</v>
      </c>
      <c r="E106" s="8">
        <v>161</v>
      </c>
      <c r="F106" s="10">
        <f t="shared" si="36"/>
        <v>278</v>
      </c>
      <c r="G106" s="8">
        <v>42</v>
      </c>
      <c r="H106" s="8">
        <v>2</v>
      </c>
      <c r="I106" s="8">
        <v>8</v>
      </c>
      <c r="J106" s="8">
        <v>120</v>
      </c>
      <c r="K106" s="10">
        <f t="shared" si="33"/>
        <v>172</v>
      </c>
      <c r="L106" s="10">
        <v>41</v>
      </c>
      <c r="M106" s="10">
        <v>17</v>
      </c>
      <c r="N106" s="10">
        <v>26</v>
      </c>
      <c r="O106" s="10">
        <v>237</v>
      </c>
      <c r="P106" s="10">
        <f t="shared" ref="P106:P111" si="43">SUM(L106:O106)</f>
        <v>321</v>
      </c>
      <c r="Q106" s="10">
        <v>29</v>
      </c>
      <c r="R106" s="10">
        <v>10</v>
      </c>
      <c r="S106" s="10">
        <v>27</v>
      </c>
      <c r="T106" s="10">
        <v>203</v>
      </c>
      <c r="U106" s="10">
        <f t="shared" ref="U106:U111" si="44">SUM(Q106:T106)</f>
        <v>269</v>
      </c>
      <c r="V106" s="10">
        <v>52</v>
      </c>
      <c r="W106" s="10">
        <v>25</v>
      </c>
      <c r="X106" s="10">
        <v>34</v>
      </c>
      <c r="Y106" s="10">
        <v>315</v>
      </c>
      <c r="Z106" s="10">
        <f t="shared" ref="Z106:Z111" si="45">SUM(V106:Y106)</f>
        <v>426</v>
      </c>
      <c r="AA106" s="10">
        <v>50</v>
      </c>
      <c r="AB106" s="10">
        <v>17</v>
      </c>
      <c r="AC106" s="10">
        <v>59</v>
      </c>
      <c r="AD106" s="10">
        <v>424</v>
      </c>
      <c r="AE106" s="10">
        <f t="shared" ref="AE106:AE111" si="46">SUM(AA106:AD106)</f>
        <v>550</v>
      </c>
    </row>
    <row r="107" spans="1:31" s="11" customFormat="1" ht="12.95" customHeight="1" x14ac:dyDescent="0.3">
      <c r="A107" s="13" t="s">
        <v>128</v>
      </c>
      <c r="B107" s="9">
        <v>0</v>
      </c>
      <c r="C107" s="9">
        <v>0</v>
      </c>
      <c r="D107" s="9">
        <v>0</v>
      </c>
      <c r="E107" s="9">
        <v>0</v>
      </c>
      <c r="F107" s="14">
        <f>SUM(B107:E107)</f>
        <v>0</v>
      </c>
      <c r="G107" s="9">
        <v>0</v>
      </c>
      <c r="H107" s="9">
        <v>0</v>
      </c>
      <c r="I107" s="9">
        <v>0</v>
      </c>
      <c r="J107" s="9">
        <v>0</v>
      </c>
      <c r="K107" s="14">
        <f>SUM(G107:J107)</f>
        <v>0</v>
      </c>
      <c r="L107" s="14">
        <v>0</v>
      </c>
      <c r="M107" s="14">
        <v>0</v>
      </c>
      <c r="N107" s="14">
        <v>0</v>
      </c>
      <c r="O107" s="14">
        <v>0</v>
      </c>
      <c r="P107" s="14">
        <f t="shared" si="43"/>
        <v>0</v>
      </c>
      <c r="Q107" s="14">
        <v>0</v>
      </c>
      <c r="R107" s="14">
        <v>0</v>
      </c>
      <c r="S107" s="14">
        <v>0</v>
      </c>
      <c r="T107" s="14">
        <v>0</v>
      </c>
      <c r="U107" s="14">
        <f t="shared" si="44"/>
        <v>0</v>
      </c>
      <c r="V107" s="14">
        <v>0</v>
      </c>
      <c r="W107" s="14">
        <v>0</v>
      </c>
      <c r="X107" s="14">
        <v>0</v>
      </c>
      <c r="Y107" s="14">
        <v>0</v>
      </c>
      <c r="Z107" s="14">
        <f t="shared" si="45"/>
        <v>0</v>
      </c>
      <c r="AA107" s="14">
        <v>0</v>
      </c>
      <c r="AB107" s="14">
        <v>0</v>
      </c>
      <c r="AC107" s="14">
        <v>0</v>
      </c>
      <c r="AD107" s="14">
        <v>0</v>
      </c>
      <c r="AE107" s="14">
        <f t="shared" si="46"/>
        <v>0</v>
      </c>
    </row>
    <row r="108" spans="1:31" s="11" customFormat="1" ht="12.95" customHeight="1" x14ac:dyDescent="0.3">
      <c r="A108" s="13" t="s">
        <v>91</v>
      </c>
      <c r="B108" s="9">
        <v>6</v>
      </c>
      <c r="C108" s="9">
        <v>2</v>
      </c>
      <c r="D108" s="9">
        <v>7</v>
      </c>
      <c r="E108" s="9">
        <v>40</v>
      </c>
      <c r="F108" s="14">
        <f>SUM(B108:E108)</f>
        <v>55</v>
      </c>
      <c r="G108" s="9">
        <v>4</v>
      </c>
      <c r="H108" s="9">
        <v>4</v>
      </c>
      <c r="I108" s="9">
        <v>5</v>
      </c>
      <c r="J108" s="9">
        <v>30</v>
      </c>
      <c r="K108" s="14">
        <f>SUM(G108:J108)</f>
        <v>43</v>
      </c>
      <c r="L108" s="14">
        <v>5</v>
      </c>
      <c r="M108" s="14">
        <v>1</v>
      </c>
      <c r="N108" s="14">
        <v>6</v>
      </c>
      <c r="O108" s="14">
        <v>27</v>
      </c>
      <c r="P108" s="14">
        <f t="shared" si="43"/>
        <v>39</v>
      </c>
      <c r="Q108" s="14">
        <v>10</v>
      </c>
      <c r="R108" s="14">
        <v>5</v>
      </c>
      <c r="S108" s="14">
        <v>6</v>
      </c>
      <c r="T108" s="14">
        <v>43</v>
      </c>
      <c r="U108" s="14">
        <f t="shared" si="44"/>
        <v>64</v>
      </c>
      <c r="V108" s="14">
        <v>10</v>
      </c>
      <c r="W108" s="14">
        <v>5</v>
      </c>
      <c r="X108" s="14">
        <v>4</v>
      </c>
      <c r="Y108" s="14">
        <v>36</v>
      </c>
      <c r="Z108" s="14">
        <f t="shared" si="45"/>
        <v>55</v>
      </c>
      <c r="AA108" s="14">
        <v>11</v>
      </c>
      <c r="AB108" s="14">
        <v>3</v>
      </c>
      <c r="AC108" s="14">
        <v>7</v>
      </c>
      <c r="AD108" s="14">
        <v>101</v>
      </c>
      <c r="AE108" s="14">
        <f t="shared" si="46"/>
        <v>122</v>
      </c>
    </row>
    <row r="109" spans="1:31" s="11" customFormat="1" ht="12.95" customHeight="1" x14ac:dyDescent="0.3">
      <c r="A109" s="13" t="s">
        <v>92</v>
      </c>
      <c r="B109" s="9">
        <v>1</v>
      </c>
      <c r="C109" s="9">
        <v>0</v>
      </c>
      <c r="D109" s="9">
        <v>0</v>
      </c>
      <c r="E109" s="9">
        <v>32</v>
      </c>
      <c r="F109" s="14">
        <f t="shared" si="36"/>
        <v>33</v>
      </c>
      <c r="G109" s="9">
        <v>6</v>
      </c>
      <c r="H109" s="9">
        <v>3</v>
      </c>
      <c r="I109" s="9">
        <v>6</v>
      </c>
      <c r="J109" s="9">
        <v>54</v>
      </c>
      <c r="K109" s="14">
        <f t="shared" si="33"/>
        <v>69</v>
      </c>
      <c r="L109" s="14">
        <v>6</v>
      </c>
      <c r="M109" s="14">
        <v>4</v>
      </c>
      <c r="N109" s="14">
        <v>3</v>
      </c>
      <c r="O109" s="14">
        <v>73</v>
      </c>
      <c r="P109" s="14">
        <f t="shared" si="43"/>
        <v>86</v>
      </c>
      <c r="Q109" s="14">
        <v>6</v>
      </c>
      <c r="R109" s="14">
        <v>4</v>
      </c>
      <c r="S109" s="14">
        <v>7</v>
      </c>
      <c r="T109" s="14">
        <v>71</v>
      </c>
      <c r="U109" s="14">
        <f t="shared" si="44"/>
        <v>88</v>
      </c>
      <c r="V109" s="14">
        <v>16</v>
      </c>
      <c r="W109" s="14">
        <v>5</v>
      </c>
      <c r="X109" s="14">
        <v>11</v>
      </c>
      <c r="Y109" s="14">
        <v>69</v>
      </c>
      <c r="Z109" s="14">
        <f t="shared" si="45"/>
        <v>101</v>
      </c>
      <c r="AA109" s="14">
        <v>10</v>
      </c>
      <c r="AB109" s="14">
        <v>5</v>
      </c>
      <c r="AC109" s="14">
        <v>5</v>
      </c>
      <c r="AD109" s="14">
        <v>132</v>
      </c>
      <c r="AE109" s="14">
        <f t="shared" si="46"/>
        <v>152</v>
      </c>
    </row>
    <row r="110" spans="1:31" s="11" customFormat="1" ht="12.95" customHeight="1" x14ac:dyDescent="0.3">
      <c r="A110" s="13" t="s">
        <v>93</v>
      </c>
      <c r="B110" s="9">
        <v>13</v>
      </c>
      <c r="C110" s="9">
        <v>0</v>
      </c>
      <c r="D110" s="9">
        <v>8</v>
      </c>
      <c r="E110" s="9">
        <v>44</v>
      </c>
      <c r="F110" s="14">
        <f t="shared" si="36"/>
        <v>65</v>
      </c>
      <c r="G110" s="9">
        <v>10</v>
      </c>
      <c r="H110" s="9">
        <v>4</v>
      </c>
      <c r="I110" s="9">
        <v>7</v>
      </c>
      <c r="J110" s="9">
        <v>25</v>
      </c>
      <c r="K110" s="14">
        <f t="shared" si="33"/>
        <v>46</v>
      </c>
      <c r="L110" s="14">
        <v>15</v>
      </c>
      <c r="M110" s="14">
        <v>2</v>
      </c>
      <c r="N110" s="14">
        <v>11</v>
      </c>
      <c r="O110" s="14">
        <v>59</v>
      </c>
      <c r="P110" s="14">
        <f t="shared" si="43"/>
        <v>87</v>
      </c>
      <c r="Q110" s="14">
        <v>17</v>
      </c>
      <c r="R110" s="14">
        <v>2</v>
      </c>
      <c r="S110" s="14">
        <v>20</v>
      </c>
      <c r="T110" s="14">
        <v>86</v>
      </c>
      <c r="U110" s="14">
        <f t="shared" si="44"/>
        <v>125</v>
      </c>
      <c r="V110" s="14">
        <v>17</v>
      </c>
      <c r="W110" s="14">
        <v>10</v>
      </c>
      <c r="X110" s="14">
        <v>23</v>
      </c>
      <c r="Y110" s="14">
        <v>103</v>
      </c>
      <c r="Z110" s="14">
        <f t="shared" si="45"/>
        <v>153</v>
      </c>
      <c r="AA110" s="14">
        <v>23</v>
      </c>
      <c r="AB110" s="14">
        <v>7</v>
      </c>
      <c r="AC110" s="14">
        <v>22</v>
      </c>
      <c r="AD110" s="14">
        <v>127</v>
      </c>
      <c r="AE110" s="14">
        <f t="shared" si="46"/>
        <v>179</v>
      </c>
    </row>
    <row r="111" spans="1:31" s="11" customFormat="1" ht="12.95" customHeight="1" x14ac:dyDescent="0.3">
      <c r="A111" s="15" t="s">
        <v>94</v>
      </c>
      <c r="B111" s="16">
        <v>18</v>
      </c>
      <c r="C111" s="16">
        <v>2</v>
      </c>
      <c r="D111" s="16">
        <v>1</v>
      </c>
      <c r="E111" s="16">
        <v>39</v>
      </c>
      <c r="F111" s="17">
        <f t="shared" si="36"/>
        <v>60</v>
      </c>
      <c r="G111" s="16">
        <v>4</v>
      </c>
      <c r="H111" s="16">
        <v>2</v>
      </c>
      <c r="I111" s="16">
        <v>3</v>
      </c>
      <c r="J111" s="16">
        <v>24</v>
      </c>
      <c r="K111" s="17">
        <f t="shared" si="33"/>
        <v>33</v>
      </c>
      <c r="L111" s="17">
        <v>11</v>
      </c>
      <c r="M111" s="17">
        <v>5</v>
      </c>
      <c r="N111" s="17">
        <v>10</v>
      </c>
      <c r="O111" s="17">
        <v>64</v>
      </c>
      <c r="P111" s="17">
        <f t="shared" si="43"/>
        <v>90</v>
      </c>
      <c r="Q111" s="17">
        <v>16</v>
      </c>
      <c r="R111" s="17">
        <v>3</v>
      </c>
      <c r="S111" s="17">
        <v>4</v>
      </c>
      <c r="T111" s="17">
        <v>50</v>
      </c>
      <c r="U111" s="17">
        <f t="shared" si="44"/>
        <v>73</v>
      </c>
      <c r="V111" s="17">
        <v>19</v>
      </c>
      <c r="W111" s="17">
        <v>3</v>
      </c>
      <c r="X111" s="17">
        <v>8</v>
      </c>
      <c r="Y111" s="17">
        <v>69</v>
      </c>
      <c r="Z111" s="17">
        <f t="shared" si="45"/>
        <v>99</v>
      </c>
      <c r="AA111" s="17">
        <v>17</v>
      </c>
      <c r="AB111" s="17">
        <v>5</v>
      </c>
      <c r="AC111" s="17">
        <v>13</v>
      </c>
      <c r="AD111" s="17">
        <v>113</v>
      </c>
      <c r="AE111" s="17">
        <f t="shared" si="46"/>
        <v>148</v>
      </c>
    </row>
    <row r="112" spans="1:31" s="11" customFormat="1" ht="12.95" customHeight="1" x14ac:dyDescent="0.3">
      <c r="A112" s="18" t="s">
        <v>95</v>
      </c>
      <c r="B112" s="19">
        <f>SUM(B106:B111)</f>
        <v>115</v>
      </c>
      <c r="C112" s="19">
        <f>SUM(C106:C111)</f>
        <v>9</v>
      </c>
      <c r="D112" s="19">
        <f>SUM(D106:D111)</f>
        <v>51</v>
      </c>
      <c r="E112" s="19">
        <f>SUM(E106:E111)</f>
        <v>316</v>
      </c>
      <c r="F112" s="20">
        <f t="shared" si="36"/>
        <v>491</v>
      </c>
      <c r="G112" s="19">
        <f>SUM(G106:G111)</f>
        <v>66</v>
      </c>
      <c r="H112" s="19">
        <f>SUM(H106:H111)</f>
        <v>15</v>
      </c>
      <c r="I112" s="19">
        <f>SUM(I106:I111)</f>
        <v>29</v>
      </c>
      <c r="J112" s="19">
        <f>SUM(J106:J111)</f>
        <v>253</v>
      </c>
      <c r="K112" s="20">
        <f t="shared" si="33"/>
        <v>363</v>
      </c>
      <c r="L112" s="20">
        <f t="shared" ref="L112:AE112" si="47">SUM(L106:L111)</f>
        <v>78</v>
      </c>
      <c r="M112" s="20">
        <f t="shared" si="47"/>
        <v>29</v>
      </c>
      <c r="N112" s="20">
        <f t="shared" si="47"/>
        <v>56</v>
      </c>
      <c r="O112" s="20">
        <f t="shared" si="47"/>
        <v>460</v>
      </c>
      <c r="P112" s="20">
        <f t="shared" si="47"/>
        <v>623</v>
      </c>
      <c r="Q112" s="20">
        <f t="shared" si="47"/>
        <v>78</v>
      </c>
      <c r="R112" s="20">
        <f t="shared" si="47"/>
        <v>24</v>
      </c>
      <c r="S112" s="20">
        <f t="shared" si="47"/>
        <v>64</v>
      </c>
      <c r="T112" s="20">
        <f t="shared" si="47"/>
        <v>453</v>
      </c>
      <c r="U112" s="20">
        <f t="shared" si="47"/>
        <v>619</v>
      </c>
      <c r="V112" s="20">
        <f t="shared" si="47"/>
        <v>114</v>
      </c>
      <c r="W112" s="20">
        <f t="shared" si="47"/>
        <v>48</v>
      </c>
      <c r="X112" s="20">
        <f t="shared" si="47"/>
        <v>80</v>
      </c>
      <c r="Y112" s="20">
        <f t="shared" si="47"/>
        <v>592</v>
      </c>
      <c r="Z112" s="20">
        <f t="shared" si="47"/>
        <v>834</v>
      </c>
      <c r="AA112" s="20">
        <f t="shared" si="47"/>
        <v>111</v>
      </c>
      <c r="AB112" s="20">
        <f t="shared" si="47"/>
        <v>37</v>
      </c>
      <c r="AC112" s="20">
        <f t="shared" si="47"/>
        <v>106</v>
      </c>
      <c r="AD112" s="20">
        <f t="shared" si="47"/>
        <v>897</v>
      </c>
      <c r="AE112" s="20">
        <f t="shared" si="47"/>
        <v>1151</v>
      </c>
    </row>
    <row r="113" spans="1:31" s="11" customFormat="1" ht="12.95" customHeight="1" x14ac:dyDescent="0.3">
      <c r="A113" s="7" t="s">
        <v>96</v>
      </c>
      <c r="B113" s="8">
        <v>2</v>
      </c>
      <c r="C113" s="8">
        <v>1</v>
      </c>
      <c r="D113" s="8">
        <v>0</v>
      </c>
      <c r="E113" s="8">
        <v>26</v>
      </c>
      <c r="F113" s="10">
        <f t="shared" si="36"/>
        <v>29</v>
      </c>
      <c r="G113" s="8">
        <v>7</v>
      </c>
      <c r="H113" s="8">
        <v>0</v>
      </c>
      <c r="I113" s="8">
        <v>2</v>
      </c>
      <c r="J113" s="8">
        <v>18</v>
      </c>
      <c r="K113" s="10">
        <f t="shared" si="33"/>
        <v>27</v>
      </c>
      <c r="L113" s="10">
        <v>6</v>
      </c>
      <c r="M113" s="10">
        <v>1</v>
      </c>
      <c r="N113" s="10">
        <v>1</v>
      </c>
      <c r="O113" s="10">
        <v>43</v>
      </c>
      <c r="P113" s="10">
        <f>SUM(L113:O113)</f>
        <v>51</v>
      </c>
      <c r="Q113" s="10">
        <v>3</v>
      </c>
      <c r="R113" s="10">
        <v>0</v>
      </c>
      <c r="S113" s="10">
        <v>2</v>
      </c>
      <c r="T113" s="10">
        <v>40</v>
      </c>
      <c r="U113" s="10">
        <f>SUM(Q113:T113)</f>
        <v>45</v>
      </c>
      <c r="V113" s="10">
        <v>7</v>
      </c>
      <c r="W113" s="10">
        <v>0</v>
      </c>
      <c r="X113" s="10">
        <v>3</v>
      </c>
      <c r="Y113" s="10">
        <v>44</v>
      </c>
      <c r="Z113" s="10">
        <f>SUM(V113:Y113)</f>
        <v>54</v>
      </c>
      <c r="AA113" s="10">
        <v>2</v>
      </c>
      <c r="AB113" s="10">
        <v>0</v>
      </c>
      <c r="AC113" s="10">
        <v>4</v>
      </c>
      <c r="AD113" s="10">
        <v>74</v>
      </c>
      <c r="AE113" s="10">
        <f>SUM(AA113:AD113)</f>
        <v>80</v>
      </c>
    </row>
    <row r="114" spans="1:31" s="11" customFormat="1" ht="12.95" customHeight="1" x14ac:dyDescent="0.3">
      <c r="A114" s="15" t="s">
        <v>97</v>
      </c>
      <c r="B114" s="16">
        <v>2</v>
      </c>
      <c r="C114" s="16">
        <v>1</v>
      </c>
      <c r="D114" s="16">
        <v>1</v>
      </c>
      <c r="E114" s="16">
        <v>19</v>
      </c>
      <c r="F114" s="17">
        <f t="shared" si="36"/>
        <v>23</v>
      </c>
      <c r="G114" s="16">
        <v>4</v>
      </c>
      <c r="H114" s="16">
        <v>0</v>
      </c>
      <c r="I114" s="16">
        <v>5</v>
      </c>
      <c r="J114" s="16">
        <v>48</v>
      </c>
      <c r="K114" s="17">
        <f t="shared" si="33"/>
        <v>57</v>
      </c>
      <c r="L114" s="17">
        <v>12</v>
      </c>
      <c r="M114" s="17">
        <v>1</v>
      </c>
      <c r="N114" s="17">
        <v>10</v>
      </c>
      <c r="O114" s="17">
        <v>56</v>
      </c>
      <c r="P114" s="17">
        <f>SUM(L114:O114)</f>
        <v>79</v>
      </c>
      <c r="Q114" s="17">
        <v>4</v>
      </c>
      <c r="R114" s="17">
        <v>3</v>
      </c>
      <c r="S114" s="17">
        <v>11</v>
      </c>
      <c r="T114" s="17">
        <v>67</v>
      </c>
      <c r="U114" s="17">
        <f>SUM(Q114:T114)</f>
        <v>85</v>
      </c>
      <c r="V114" s="17">
        <v>6</v>
      </c>
      <c r="W114" s="17">
        <v>3</v>
      </c>
      <c r="X114" s="17">
        <v>13</v>
      </c>
      <c r="Y114" s="17">
        <v>56</v>
      </c>
      <c r="Z114" s="17">
        <f>SUM(V114:Y114)</f>
        <v>78</v>
      </c>
      <c r="AA114" s="17">
        <v>33</v>
      </c>
      <c r="AB114" s="17">
        <v>2</v>
      </c>
      <c r="AC114" s="17">
        <v>9</v>
      </c>
      <c r="AD114" s="17">
        <v>146</v>
      </c>
      <c r="AE114" s="17">
        <f>SUM(AA114:AD114)</f>
        <v>190</v>
      </c>
    </row>
    <row r="115" spans="1:31" s="11" customFormat="1" ht="12.95" customHeight="1" x14ac:dyDescent="0.3">
      <c r="A115" s="18" t="s">
        <v>98</v>
      </c>
      <c r="B115" s="19">
        <f>SUM(B113:B114)</f>
        <v>4</v>
      </c>
      <c r="C115" s="19">
        <f>SUM(C113:C114)</f>
        <v>2</v>
      </c>
      <c r="D115" s="19">
        <f>SUM(D113:D114)</f>
        <v>1</v>
      </c>
      <c r="E115" s="19">
        <f>SUM(E113:E114)</f>
        <v>45</v>
      </c>
      <c r="F115" s="20">
        <f t="shared" si="36"/>
        <v>52</v>
      </c>
      <c r="G115" s="19">
        <f>SUM(G113:G114)</f>
        <v>11</v>
      </c>
      <c r="H115" s="19">
        <f>SUM(H113:H114)</f>
        <v>0</v>
      </c>
      <c r="I115" s="19">
        <f>SUM(I113:I114)</f>
        <v>7</v>
      </c>
      <c r="J115" s="19">
        <f>SUM(J113:J114)</f>
        <v>66</v>
      </c>
      <c r="K115" s="20">
        <f t="shared" si="33"/>
        <v>84</v>
      </c>
      <c r="L115" s="20">
        <f t="shared" ref="L115:AE115" si="48">SUM(L113:L114)</f>
        <v>18</v>
      </c>
      <c r="M115" s="20">
        <f t="shared" si="48"/>
        <v>2</v>
      </c>
      <c r="N115" s="20">
        <f t="shared" si="48"/>
        <v>11</v>
      </c>
      <c r="O115" s="20">
        <f t="shared" si="48"/>
        <v>99</v>
      </c>
      <c r="P115" s="20">
        <f t="shared" si="48"/>
        <v>130</v>
      </c>
      <c r="Q115" s="20">
        <f t="shared" si="48"/>
        <v>7</v>
      </c>
      <c r="R115" s="20">
        <f t="shared" si="48"/>
        <v>3</v>
      </c>
      <c r="S115" s="20">
        <f t="shared" si="48"/>
        <v>13</v>
      </c>
      <c r="T115" s="20">
        <f t="shared" si="48"/>
        <v>107</v>
      </c>
      <c r="U115" s="20">
        <f t="shared" si="48"/>
        <v>130</v>
      </c>
      <c r="V115" s="20">
        <f t="shared" si="48"/>
        <v>13</v>
      </c>
      <c r="W115" s="20">
        <f t="shared" si="48"/>
        <v>3</v>
      </c>
      <c r="X115" s="20">
        <f t="shared" si="48"/>
        <v>16</v>
      </c>
      <c r="Y115" s="20">
        <f t="shared" si="48"/>
        <v>100</v>
      </c>
      <c r="Z115" s="20">
        <f t="shared" si="48"/>
        <v>132</v>
      </c>
      <c r="AA115" s="20">
        <f t="shared" si="48"/>
        <v>35</v>
      </c>
      <c r="AB115" s="20">
        <f t="shared" si="48"/>
        <v>2</v>
      </c>
      <c r="AC115" s="20">
        <f t="shared" si="48"/>
        <v>13</v>
      </c>
      <c r="AD115" s="20">
        <f t="shared" si="48"/>
        <v>220</v>
      </c>
      <c r="AE115" s="20">
        <f t="shared" si="48"/>
        <v>270</v>
      </c>
    </row>
    <row r="116" spans="1:31" s="11" customFormat="1" ht="12.95" customHeight="1" x14ac:dyDescent="0.3">
      <c r="A116" s="7" t="s">
        <v>99</v>
      </c>
      <c r="B116" s="8">
        <v>11</v>
      </c>
      <c r="C116" s="8">
        <v>2</v>
      </c>
      <c r="D116" s="8">
        <v>1</v>
      </c>
      <c r="E116" s="8">
        <v>57</v>
      </c>
      <c r="F116" s="10">
        <f t="shared" si="36"/>
        <v>71</v>
      </c>
      <c r="G116" s="8">
        <v>8</v>
      </c>
      <c r="H116" s="8">
        <v>7</v>
      </c>
      <c r="I116" s="8">
        <v>4</v>
      </c>
      <c r="J116" s="8">
        <v>90</v>
      </c>
      <c r="K116" s="10">
        <f t="shared" si="33"/>
        <v>109</v>
      </c>
      <c r="L116" s="10">
        <v>12</v>
      </c>
      <c r="M116" s="10">
        <v>4</v>
      </c>
      <c r="N116" s="10">
        <v>11</v>
      </c>
      <c r="O116" s="10">
        <v>196</v>
      </c>
      <c r="P116" s="10">
        <f>SUM(L116:O116)</f>
        <v>223</v>
      </c>
      <c r="Q116" s="10">
        <v>7</v>
      </c>
      <c r="R116" s="10">
        <v>3</v>
      </c>
      <c r="S116" s="10">
        <v>16</v>
      </c>
      <c r="T116" s="10">
        <v>92</v>
      </c>
      <c r="U116" s="10">
        <f>SUM(Q116:T116)</f>
        <v>118</v>
      </c>
      <c r="V116" s="10">
        <v>11</v>
      </c>
      <c r="W116" s="10">
        <v>6</v>
      </c>
      <c r="X116" s="10">
        <v>6</v>
      </c>
      <c r="Y116" s="10">
        <v>89</v>
      </c>
      <c r="Z116" s="10">
        <f>SUM(V116:Y116)</f>
        <v>112</v>
      </c>
      <c r="AA116" s="10">
        <v>10</v>
      </c>
      <c r="AB116" s="10">
        <v>6</v>
      </c>
      <c r="AC116" s="10">
        <v>17</v>
      </c>
      <c r="AD116" s="10">
        <v>134</v>
      </c>
      <c r="AE116" s="10">
        <f>SUM(AA116:AD116)</f>
        <v>167</v>
      </c>
    </row>
    <row r="117" spans="1:31" s="11" customFormat="1" ht="12.95" customHeight="1" x14ac:dyDescent="0.3">
      <c r="A117" s="13" t="s">
        <v>100</v>
      </c>
      <c r="B117" s="9">
        <v>6</v>
      </c>
      <c r="C117" s="9">
        <v>0</v>
      </c>
      <c r="D117" s="9">
        <v>1</v>
      </c>
      <c r="E117" s="9">
        <v>55</v>
      </c>
      <c r="F117" s="14">
        <f t="shared" si="36"/>
        <v>62</v>
      </c>
      <c r="G117" s="9">
        <v>10</v>
      </c>
      <c r="H117" s="9">
        <v>5</v>
      </c>
      <c r="I117" s="9">
        <v>4</v>
      </c>
      <c r="J117" s="9">
        <v>59</v>
      </c>
      <c r="K117" s="14">
        <f t="shared" si="33"/>
        <v>78</v>
      </c>
      <c r="L117" s="14">
        <v>65</v>
      </c>
      <c r="M117" s="14">
        <v>11</v>
      </c>
      <c r="N117" s="14">
        <v>9</v>
      </c>
      <c r="O117" s="14">
        <v>92</v>
      </c>
      <c r="P117" s="14">
        <f>SUM(L117:O117)</f>
        <v>177</v>
      </c>
      <c r="Q117" s="14">
        <v>11</v>
      </c>
      <c r="R117" s="14">
        <v>3</v>
      </c>
      <c r="S117" s="14">
        <v>7</v>
      </c>
      <c r="T117" s="14">
        <v>81</v>
      </c>
      <c r="U117" s="14">
        <f>SUM(Q117:T117)</f>
        <v>102</v>
      </c>
      <c r="V117" s="14">
        <v>24</v>
      </c>
      <c r="W117" s="14">
        <v>6</v>
      </c>
      <c r="X117" s="14">
        <v>10</v>
      </c>
      <c r="Y117" s="14">
        <v>115</v>
      </c>
      <c r="Z117" s="14">
        <f>SUM(V117:Y117)</f>
        <v>155</v>
      </c>
      <c r="AA117" s="14">
        <v>28</v>
      </c>
      <c r="AB117" s="14">
        <v>5</v>
      </c>
      <c r="AC117" s="14">
        <v>14</v>
      </c>
      <c r="AD117" s="14">
        <v>191</v>
      </c>
      <c r="AE117" s="14">
        <f>SUM(AA117:AD117)</f>
        <v>238</v>
      </c>
    </row>
    <row r="118" spans="1:31" s="11" customFormat="1" ht="12.95" customHeight="1" x14ac:dyDescent="0.3">
      <c r="A118" s="13" t="s">
        <v>101</v>
      </c>
      <c r="B118" s="9">
        <v>0</v>
      </c>
      <c r="C118" s="9">
        <v>0</v>
      </c>
      <c r="D118" s="9">
        <v>0</v>
      </c>
      <c r="E118" s="9">
        <v>0</v>
      </c>
      <c r="F118" s="14">
        <f t="shared" si="36"/>
        <v>0</v>
      </c>
      <c r="G118" s="9">
        <v>0</v>
      </c>
      <c r="H118" s="9">
        <v>0</v>
      </c>
      <c r="I118" s="9">
        <v>0</v>
      </c>
      <c r="J118" s="9">
        <v>0</v>
      </c>
      <c r="K118" s="14">
        <f t="shared" si="33"/>
        <v>0</v>
      </c>
      <c r="L118" s="14">
        <v>0</v>
      </c>
      <c r="M118" s="14">
        <v>0</v>
      </c>
      <c r="N118" s="14">
        <v>0</v>
      </c>
      <c r="O118" s="14">
        <v>0</v>
      </c>
      <c r="P118" s="14">
        <f>SUM(L118:O118)</f>
        <v>0</v>
      </c>
      <c r="Q118" s="14">
        <v>4</v>
      </c>
      <c r="R118" s="14">
        <v>0</v>
      </c>
      <c r="S118" s="14">
        <v>3</v>
      </c>
      <c r="T118" s="14">
        <v>45</v>
      </c>
      <c r="U118" s="14">
        <f>SUM(Q118:T118)</f>
        <v>52</v>
      </c>
      <c r="V118" s="14">
        <v>4</v>
      </c>
      <c r="W118" s="14">
        <v>1</v>
      </c>
      <c r="X118" s="14">
        <v>3</v>
      </c>
      <c r="Y118" s="14">
        <v>72</v>
      </c>
      <c r="Z118" s="14">
        <f>SUM(V118:Y118)</f>
        <v>80</v>
      </c>
      <c r="AA118" s="14">
        <v>2</v>
      </c>
      <c r="AB118" s="14">
        <v>0</v>
      </c>
      <c r="AC118" s="14">
        <v>2</v>
      </c>
      <c r="AD118" s="14">
        <v>212</v>
      </c>
      <c r="AE118" s="14">
        <f>SUM(AA118:AD118)</f>
        <v>216</v>
      </c>
    </row>
    <row r="119" spans="1:31" s="11" customFormat="1" ht="12.95" customHeight="1" x14ac:dyDescent="0.3">
      <c r="A119" s="13" t="s">
        <v>129</v>
      </c>
      <c r="B119" s="9">
        <v>5</v>
      </c>
      <c r="C119" s="9">
        <v>2</v>
      </c>
      <c r="D119" s="9">
        <v>3</v>
      </c>
      <c r="E119" s="9">
        <v>41</v>
      </c>
      <c r="F119" s="14">
        <f t="shared" si="36"/>
        <v>51</v>
      </c>
      <c r="G119" s="9">
        <v>6</v>
      </c>
      <c r="H119" s="9">
        <v>0</v>
      </c>
      <c r="I119" s="9">
        <v>5</v>
      </c>
      <c r="J119" s="9">
        <v>44</v>
      </c>
      <c r="K119" s="14">
        <f t="shared" si="33"/>
        <v>55</v>
      </c>
      <c r="L119" s="14">
        <v>21</v>
      </c>
      <c r="M119" s="14">
        <v>3</v>
      </c>
      <c r="N119" s="14">
        <v>3</v>
      </c>
      <c r="O119" s="14">
        <v>92</v>
      </c>
      <c r="P119" s="14">
        <f>SUM(L119:O119)</f>
        <v>119</v>
      </c>
      <c r="Q119" s="14">
        <v>5</v>
      </c>
      <c r="R119" s="14">
        <v>2</v>
      </c>
      <c r="S119" s="14">
        <v>13</v>
      </c>
      <c r="T119" s="14">
        <v>106</v>
      </c>
      <c r="U119" s="14">
        <f>SUM(Q119:T119)</f>
        <v>126</v>
      </c>
      <c r="V119" s="14">
        <v>9</v>
      </c>
      <c r="W119" s="14">
        <v>4</v>
      </c>
      <c r="X119" s="14">
        <v>7</v>
      </c>
      <c r="Y119" s="14">
        <v>136</v>
      </c>
      <c r="Z119" s="14">
        <f>SUM(V119:Y119)</f>
        <v>156</v>
      </c>
      <c r="AA119" s="14">
        <v>14</v>
      </c>
      <c r="AB119" s="14">
        <v>7</v>
      </c>
      <c r="AC119" s="14">
        <v>13</v>
      </c>
      <c r="AD119" s="14">
        <v>367</v>
      </c>
      <c r="AE119" s="14">
        <f>SUM(AA119:AD119)</f>
        <v>401</v>
      </c>
    </row>
    <row r="120" spans="1:31" s="11" customFormat="1" ht="12.95" customHeight="1" x14ac:dyDescent="0.3">
      <c r="A120" s="15" t="s">
        <v>102</v>
      </c>
      <c r="B120" s="16">
        <v>0</v>
      </c>
      <c r="C120" s="16">
        <v>0</v>
      </c>
      <c r="D120" s="16">
        <v>0</v>
      </c>
      <c r="E120" s="16">
        <v>0</v>
      </c>
      <c r="F120" s="17">
        <f t="shared" si="36"/>
        <v>0</v>
      </c>
      <c r="G120" s="16">
        <v>0</v>
      </c>
      <c r="H120" s="16">
        <v>0</v>
      </c>
      <c r="I120" s="16">
        <v>0</v>
      </c>
      <c r="J120" s="16">
        <v>0</v>
      </c>
      <c r="K120" s="17">
        <f t="shared" si="33"/>
        <v>0</v>
      </c>
      <c r="L120" s="17">
        <v>0</v>
      </c>
      <c r="M120" s="17">
        <v>0</v>
      </c>
      <c r="N120" s="17">
        <v>0</v>
      </c>
      <c r="O120" s="17">
        <v>0</v>
      </c>
      <c r="P120" s="17">
        <f>SUM(L120:O120)</f>
        <v>0</v>
      </c>
      <c r="Q120" s="17">
        <v>1</v>
      </c>
      <c r="R120" s="17">
        <v>5</v>
      </c>
      <c r="S120" s="17">
        <v>2</v>
      </c>
      <c r="T120" s="17">
        <v>24</v>
      </c>
      <c r="U120" s="17">
        <f>SUM(Q120:T120)</f>
        <v>32</v>
      </c>
      <c r="V120" s="17">
        <v>5</v>
      </c>
      <c r="W120" s="17">
        <v>1</v>
      </c>
      <c r="X120" s="17">
        <v>10</v>
      </c>
      <c r="Y120" s="17">
        <v>30</v>
      </c>
      <c r="Z120" s="17">
        <f>SUM(V120:Y120)</f>
        <v>46</v>
      </c>
      <c r="AA120" s="17">
        <v>4</v>
      </c>
      <c r="AB120" s="17">
        <v>5</v>
      </c>
      <c r="AC120" s="17">
        <v>1</v>
      </c>
      <c r="AD120" s="17">
        <v>53</v>
      </c>
      <c r="AE120" s="17">
        <f>SUM(AA120:AD120)</f>
        <v>63</v>
      </c>
    </row>
    <row r="121" spans="1:31" s="11" customFormat="1" ht="12.95" customHeight="1" x14ac:dyDescent="0.3">
      <c r="A121" s="18" t="s">
        <v>103</v>
      </c>
      <c r="B121" s="19">
        <f>SUM(B116:B120)</f>
        <v>22</v>
      </c>
      <c r="C121" s="19">
        <f>SUM(C116:C120)</f>
        <v>4</v>
      </c>
      <c r="D121" s="19">
        <f>SUM(D116:D120)</f>
        <v>5</v>
      </c>
      <c r="E121" s="19">
        <f>SUM(E116:E120)</f>
        <v>153</v>
      </c>
      <c r="F121" s="20">
        <f t="shared" si="36"/>
        <v>184</v>
      </c>
      <c r="G121" s="19">
        <f>SUM(G116:G120)</f>
        <v>24</v>
      </c>
      <c r="H121" s="19">
        <f>SUM(H116:H120)</f>
        <v>12</v>
      </c>
      <c r="I121" s="19">
        <f>SUM(I116:I120)</f>
        <v>13</v>
      </c>
      <c r="J121" s="19">
        <f>SUM(J116:J120)</f>
        <v>193</v>
      </c>
      <c r="K121" s="20">
        <f t="shared" si="33"/>
        <v>242</v>
      </c>
      <c r="L121" s="20">
        <f t="shared" ref="L121:AE121" si="49">SUM(L116:L120)</f>
        <v>98</v>
      </c>
      <c r="M121" s="20">
        <f t="shared" si="49"/>
        <v>18</v>
      </c>
      <c r="N121" s="20">
        <f t="shared" si="49"/>
        <v>23</v>
      </c>
      <c r="O121" s="20">
        <f t="shared" si="49"/>
        <v>380</v>
      </c>
      <c r="P121" s="20">
        <f t="shared" si="49"/>
        <v>519</v>
      </c>
      <c r="Q121" s="20">
        <f t="shared" si="49"/>
        <v>28</v>
      </c>
      <c r="R121" s="20">
        <f t="shared" si="49"/>
        <v>13</v>
      </c>
      <c r="S121" s="20">
        <f t="shared" si="49"/>
        <v>41</v>
      </c>
      <c r="T121" s="20">
        <f t="shared" si="49"/>
        <v>348</v>
      </c>
      <c r="U121" s="20">
        <f t="shared" si="49"/>
        <v>430</v>
      </c>
      <c r="V121" s="20">
        <f t="shared" si="49"/>
        <v>53</v>
      </c>
      <c r="W121" s="20">
        <f t="shared" si="49"/>
        <v>18</v>
      </c>
      <c r="X121" s="20">
        <f t="shared" si="49"/>
        <v>36</v>
      </c>
      <c r="Y121" s="20">
        <f t="shared" si="49"/>
        <v>442</v>
      </c>
      <c r="Z121" s="20">
        <f t="shared" si="49"/>
        <v>549</v>
      </c>
      <c r="AA121" s="20">
        <f t="shared" si="49"/>
        <v>58</v>
      </c>
      <c r="AB121" s="20">
        <f t="shared" si="49"/>
        <v>23</v>
      </c>
      <c r="AC121" s="20">
        <f t="shared" si="49"/>
        <v>47</v>
      </c>
      <c r="AD121" s="20">
        <f t="shared" si="49"/>
        <v>957</v>
      </c>
      <c r="AE121" s="20">
        <f t="shared" si="49"/>
        <v>1085</v>
      </c>
    </row>
    <row r="122" spans="1:31" s="11" customFormat="1" ht="12.95" customHeight="1" x14ac:dyDescent="0.3">
      <c r="A122" s="7" t="s">
        <v>104</v>
      </c>
      <c r="B122" s="8">
        <v>3</v>
      </c>
      <c r="C122" s="8">
        <v>7</v>
      </c>
      <c r="D122" s="8">
        <v>4</v>
      </c>
      <c r="E122" s="8">
        <v>40</v>
      </c>
      <c r="F122" s="10">
        <f t="shared" si="36"/>
        <v>54</v>
      </c>
      <c r="G122" s="8">
        <v>0</v>
      </c>
      <c r="H122" s="8">
        <v>4</v>
      </c>
      <c r="I122" s="8">
        <v>0</v>
      </c>
      <c r="J122" s="8">
        <v>51</v>
      </c>
      <c r="K122" s="10">
        <f t="shared" si="33"/>
        <v>55</v>
      </c>
      <c r="L122" s="10">
        <v>2</v>
      </c>
      <c r="M122" s="10">
        <v>0</v>
      </c>
      <c r="N122" s="10">
        <v>4</v>
      </c>
      <c r="O122" s="10">
        <v>48</v>
      </c>
      <c r="P122" s="10">
        <f t="shared" ref="P122:P130" si="50">SUM(L122:O122)</f>
        <v>54</v>
      </c>
      <c r="Q122" s="10">
        <v>7</v>
      </c>
      <c r="R122" s="10">
        <v>0</v>
      </c>
      <c r="S122" s="10">
        <v>8</v>
      </c>
      <c r="T122" s="10">
        <v>65</v>
      </c>
      <c r="U122" s="10">
        <f t="shared" ref="U122:U130" si="51">SUM(Q122:T122)</f>
        <v>80</v>
      </c>
      <c r="V122" s="10">
        <v>8</v>
      </c>
      <c r="W122" s="10">
        <v>2</v>
      </c>
      <c r="X122" s="10">
        <v>3</v>
      </c>
      <c r="Y122" s="10">
        <v>70</v>
      </c>
      <c r="Z122" s="10">
        <f t="shared" ref="Z122:Z130" si="52">SUM(V122:Y122)</f>
        <v>83</v>
      </c>
      <c r="AA122" s="10">
        <v>8</v>
      </c>
      <c r="AB122" s="10">
        <v>5</v>
      </c>
      <c r="AC122" s="10">
        <v>3</v>
      </c>
      <c r="AD122" s="10">
        <v>111</v>
      </c>
      <c r="AE122" s="10">
        <f t="shared" ref="AE122:AE130" si="53">SUM(AA122:AD122)</f>
        <v>127</v>
      </c>
    </row>
    <row r="123" spans="1:31" s="11" customFormat="1" ht="12.95" customHeight="1" x14ac:dyDescent="0.3">
      <c r="A123" s="13" t="s">
        <v>105</v>
      </c>
      <c r="B123" s="9">
        <v>1</v>
      </c>
      <c r="C123" s="9"/>
      <c r="D123" s="9">
        <v>3</v>
      </c>
      <c r="E123" s="9">
        <v>27</v>
      </c>
      <c r="F123" s="14">
        <f t="shared" si="36"/>
        <v>31</v>
      </c>
      <c r="G123" s="9">
        <v>3</v>
      </c>
      <c r="H123" s="9">
        <v>2</v>
      </c>
      <c r="I123" s="9">
        <v>0</v>
      </c>
      <c r="J123" s="9">
        <v>22</v>
      </c>
      <c r="K123" s="14">
        <f t="shared" si="33"/>
        <v>27</v>
      </c>
      <c r="L123" s="14">
        <v>4</v>
      </c>
      <c r="M123" s="14">
        <v>0</v>
      </c>
      <c r="N123" s="14">
        <v>1</v>
      </c>
      <c r="O123" s="14">
        <v>49</v>
      </c>
      <c r="P123" s="14">
        <f t="shared" si="50"/>
        <v>54</v>
      </c>
      <c r="Q123" s="14">
        <v>7</v>
      </c>
      <c r="R123" s="14">
        <v>1</v>
      </c>
      <c r="S123" s="14">
        <v>1</v>
      </c>
      <c r="T123" s="14">
        <v>69</v>
      </c>
      <c r="U123" s="14">
        <f t="shared" si="51"/>
        <v>78</v>
      </c>
      <c r="V123" s="14">
        <v>9</v>
      </c>
      <c r="W123" s="14">
        <v>2</v>
      </c>
      <c r="X123" s="14">
        <v>0</v>
      </c>
      <c r="Y123" s="14">
        <v>38</v>
      </c>
      <c r="Z123" s="14">
        <f t="shared" si="52"/>
        <v>49</v>
      </c>
      <c r="AA123" s="14">
        <v>6</v>
      </c>
      <c r="AB123" s="14">
        <v>2</v>
      </c>
      <c r="AC123" s="14">
        <v>2</v>
      </c>
      <c r="AD123" s="14">
        <v>88</v>
      </c>
      <c r="AE123" s="14">
        <f t="shared" si="53"/>
        <v>98</v>
      </c>
    </row>
    <row r="124" spans="1:31" s="11" customFormat="1" ht="12.95" customHeight="1" x14ac:dyDescent="0.3">
      <c r="A124" s="13" t="s">
        <v>106</v>
      </c>
      <c r="B124" s="9">
        <v>14</v>
      </c>
      <c r="C124" s="9">
        <v>2</v>
      </c>
      <c r="D124" s="9">
        <v>10</v>
      </c>
      <c r="E124" s="9">
        <v>139</v>
      </c>
      <c r="F124" s="14">
        <f t="shared" si="36"/>
        <v>165</v>
      </c>
      <c r="G124" s="9">
        <v>8</v>
      </c>
      <c r="H124" s="9">
        <v>10</v>
      </c>
      <c r="I124" s="9">
        <v>12</v>
      </c>
      <c r="J124" s="9">
        <v>153</v>
      </c>
      <c r="K124" s="14">
        <f t="shared" si="33"/>
        <v>183</v>
      </c>
      <c r="L124" s="14">
        <v>14</v>
      </c>
      <c r="M124" s="14">
        <v>10</v>
      </c>
      <c r="N124" s="14">
        <v>16</v>
      </c>
      <c r="O124" s="14">
        <v>219</v>
      </c>
      <c r="P124" s="14">
        <f t="shared" si="50"/>
        <v>259</v>
      </c>
      <c r="Q124" s="14">
        <v>23</v>
      </c>
      <c r="R124" s="14">
        <v>11</v>
      </c>
      <c r="S124" s="14">
        <v>22</v>
      </c>
      <c r="T124" s="14">
        <v>182</v>
      </c>
      <c r="U124" s="14">
        <f t="shared" si="51"/>
        <v>238</v>
      </c>
      <c r="V124" s="14">
        <v>30</v>
      </c>
      <c r="W124" s="14">
        <v>15</v>
      </c>
      <c r="X124" s="14">
        <v>29</v>
      </c>
      <c r="Y124" s="14">
        <v>177</v>
      </c>
      <c r="Z124" s="14">
        <f t="shared" si="52"/>
        <v>251</v>
      </c>
      <c r="AA124" s="14">
        <v>42</v>
      </c>
      <c r="AB124" s="14">
        <v>13</v>
      </c>
      <c r="AC124" s="14">
        <v>43</v>
      </c>
      <c r="AD124" s="14">
        <v>376</v>
      </c>
      <c r="AE124" s="14">
        <f t="shared" si="53"/>
        <v>474</v>
      </c>
    </row>
    <row r="125" spans="1:31" s="11" customFormat="1" ht="12.95" customHeight="1" x14ac:dyDescent="0.3">
      <c r="A125" s="13" t="s">
        <v>107</v>
      </c>
      <c r="B125" s="9">
        <v>1</v>
      </c>
      <c r="C125" s="9"/>
      <c r="D125" s="9">
        <v>1</v>
      </c>
      <c r="E125" s="9">
        <v>6</v>
      </c>
      <c r="F125" s="14">
        <f t="shared" si="36"/>
        <v>8</v>
      </c>
      <c r="G125" s="9">
        <v>0</v>
      </c>
      <c r="H125" s="9">
        <v>0</v>
      </c>
      <c r="I125" s="9">
        <v>2</v>
      </c>
      <c r="J125" s="9">
        <v>10</v>
      </c>
      <c r="K125" s="14">
        <f t="shared" si="33"/>
        <v>12</v>
      </c>
      <c r="L125" s="14">
        <v>7</v>
      </c>
      <c r="M125" s="14">
        <v>0</v>
      </c>
      <c r="N125" s="14">
        <v>1</v>
      </c>
      <c r="O125" s="14">
        <v>25</v>
      </c>
      <c r="P125" s="14">
        <f t="shared" si="50"/>
        <v>33</v>
      </c>
      <c r="Q125" s="14">
        <v>5</v>
      </c>
      <c r="R125" s="14">
        <v>2</v>
      </c>
      <c r="S125" s="14">
        <v>3</v>
      </c>
      <c r="T125" s="14">
        <v>27</v>
      </c>
      <c r="U125" s="14">
        <f t="shared" si="51"/>
        <v>37</v>
      </c>
      <c r="V125" s="14">
        <v>7</v>
      </c>
      <c r="W125" s="14">
        <v>0</v>
      </c>
      <c r="X125" s="14">
        <v>3</v>
      </c>
      <c r="Y125" s="14">
        <v>24</v>
      </c>
      <c r="Z125" s="14">
        <f t="shared" si="52"/>
        <v>34</v>
      </c>
      <c r="AA125" s="14">
        <v>8</v>
      </c>
      <c r="AB125" s="14">
        <v>3</v>
      </c>
      <c r="AC125" s="14">
        <v>4</v>
      </c>
      <c r="AD125" s="14">
        <v>39</v>
      </c>
      <c r="AE125" s="14">
        <f t="shared" si="53"/>
        <v>54</v>
      </c>
    </row>
    <row r="126" spans="1:31" s="11" customFormat="1" ht="12.95" customHeight="1" x14ac:dyDescent="0.3">
      <c r="A126" s="13" t="s">
        <v>108</v>
      </c>
      <c r="B126" s="9">
        <v>4</v>
      </c>
      <c r="C126" s="9">
        <v>1</v>
      </c>
      <c r="D126" s="9">
        <v>4</v>
      </c>
      <c r="E126" s="9">
        <v>51</v>
      </c>
      <c r="F126" s="14">
        <f t="shared" si="36"/>
        <v>60</v>
      </c>
      <c r="G126" s="9">
        <v>1</v>
      </c>
      <c r="H126" s="9">
        <v>1</v>
      </c>
      <c r="I126" s="9">
        <v>2</v>
      </c>
      <c r="J126" s="9">
        <v>60</v>
      </c>
      <c r="K126" s="14">
        <f t="shared" si="33"/>
        <v>64</v>
      </c>
      <c r="L126" s="14">
        <v>12</v>
      </c>
      <c r="M126" s="14">
        <v>2</v>
      </c>
      <c r="N126" s="14">
        <v>10</v>
      </c>
      <c r="O126" s="14">
        <v>94</v>
      </c>
      <c r="P126" s="14">
        <f t="shared" si="50"/>
        <v>118</v>
      </c>
      <c r="Q126" s="14">
        <v>17</v>
      </c>
      <c r="R126" s="14">
        <v>2</v>
      </c>
      <c r="S126" s="14">
        <v>9</v>
      </c>
      <c r="T126" s="14">
        <v>124</v>
      </c>
      <c r="U126" s="14">
        <f t="shared" si="51"/>
        <v>152</v>
      </c>
      <c r="V126" s="14">
        <v>10</v>
      </c>
      <c r="W126" s="14">
        <v>5</v>
      </c>
      <c r="X126" s="14">
        <v>8</v>
      </c>
      <c r="Y126" s="14">
        <v>84</v>
      </c>
      <c r="Z126" s="14">
        <f t="shared" si="52"/>
        <v>107</v>
      </c>
      <c r="AA126" s="14">
        <v>14</v>
      </c>
      <c r="AB126" s="14">
        <v>8</v>
      </c>
      <c r="AC126" s="14">
        <v>13</v>
      </c>
      <c r="AD126" s="14">
        <v>156</v>
      </c>
      <c r="AE126" s="14">
        <f t="shared" si="53"/>
        <v>191</v>
      </c>
    </row>
    <row r="127" spans="1:31" s="11" customFormat="1" ht="12.95" customHeight="1" x14ac:dyDescent="0.3">
      <c r="A127" s="13" t="s">
        <v>109</v>
      </c>
      <c r="B127" s="9">
        <v>6</v>
      </c>
      <c r="C127" s="9">
        <v>2</v>
      </c>
      <c r="D127" s="9">
        <v>2</v>
      </c>
      <c r="E127" s="9">
        <v>95</v>
      </c>
      <c r="F127" s="14">
        <f t="shared" si="36"/>
        <v>105</v>
      </c>
      <c r="G127" s="9">
        <v>5</v>
      </c>
      <c r="H127" s="9">
        <v>8</v>
      </c>
      <c r="I127" s="9">
        <v>9</v>
      </c>
      <c r="J127" s="9">
        <v>111</v>
      </c>
      <c r="K127" s="14">
        <f t="shared" si="33"/>
        <v>133</v>
      </c>
      <c r="L127" s="14">
        <v>10</v>
      </c>
      <c r="M127" s="14">
        <v>6</v>
      </c>
      <c r="N127" s="14">
        <v>4</v>
      </c>
      <c r="O127" s="14">
        <v>157</v>
      </c>
      <c r="P127" s="14">
        <f t="shared" si="50"/>
        <v>177</v>
      </c>
      <c r="Q127" s="14">
        <v>29</v>
      </c>
      <c r="R127" s="14">
        <v>16</v>
      </c>
      <c r="S127" s="14">
        <v>12</v>
      </c>
      <c r="T127" s="14">
        <v>203</v>
      </c>
      <c r="U127" s="14">
        <f t="shared" si="51"/>
        <v>260</v>
      </c>
      <c r="V127" s="14">
        <v>103</v>
      </c>
      <c r="W127" s="14">
        <v>8</v>
      </c>
      <c r="X127" s="14">
        <v>15</v>
      </c>
      <c r="Y127" s="14">
        <v>229</v>
      </c>
      <c r="Z127" s="14">
        <f t="shared" si="52"/>
        <v>355</v>
      </c>
      <c r="AA127" s="14">
        <v>44</v>
      </c>
      <c r="AB127" s="14">
        <v>29</v>
      </c>
      <c r="AC127" s="14">
        <v>17</v>
      </c>
      <c r="AD127" s="14">
        <v>235</v>
      </c>
      <c r="AE127" s="14">
        <f t="shared" si="53"/>
        <v>325</v>
      </c>
    </row>
    <row r="128" spans="1:31" s="11" customFormat="1" ht="12.95" customHeight="1" x14ac:dyDescent="0.3">
      <c r="A128" s="13" t="s">
        <v>110</v>
      </c>
      <c r="B128" s="9">
        <v>10</v>
      </c>
      <c r="C128" s="9">
        <v>1</v>
      </c>
      <c r="D128" s="9">
        <v>3</v>
      </c>
      <c r="E128" s="9">
        <v>58</v>
      </c>
      <c r="F128" s="14">
        <f t="shared" si="36"/>
        <v>72</v>
      </c>
      <c r="G128" s="9">
        <v>5</v>
      </c>
      <c r="H128" s="9">
        <v>2</v>
      </c>
      <c r="I128" s="9">
        <v>3</v>
      </c>
      <c r="J128" s="9">
        <v>76</v>
      </c>
      <c r="K128" s="14">
        <f t="shared" si="33"/>
        <v>86</v>
      </c>
      <c r="L128" s="14">
        <v>10</v>
      </c>
      <c r="M128" s="14">
        <v>1</v>
      </c>
      <c r="N128" s="14">
        <v>6</v>
      </c>
      <c r="O128" s="14">
        <v>73</v>
      </c>
      <c r="P128" s="14">
        <f t="shared" si="50"/>
        <v>90</v>
      </c>
      <c r="Q128" s="14">
        <v>11</v>
      </c>
      <c r="R128" s="14">
        <v>2</v>
      </c>
      <c r="S128" s="14">
        <v>4</v>
      </c>
      <c r="T128" s="14">
        <v>72</v>
      </c>
      <c r="U128" s="14">
        <f t="shared" si="51"/>
        <v>89</v>
      </c>
      <c r="V128" s="14">
        <v>8</v>
      </c>
      <c r="W128" s="14">
        <v>2</v>
      </c>
      <c r="X128" s="14">
        <v>5</v>
      </c>
      <c r="Y128" s="14">
        <v>75</v>
      </c>
      <c r="Z128" s="14">
        <f t="shared" si="52"/>
        <v>90</v>
      </c>
      <c r="AA128" s="14">
        <v>12</v>
      </c>
      <c r="AB128" s="14">
        <v>4</v>
      </c>
      <c r="AC128" s="14">
        <v>11</v>
      </c>
      <c r="AD128" s="14">
        <v>135</v>
      </c>
      <c r="AE128" s="14">
        <f t="shared" si="53"/>
        <v>162</v>
      </c>
    </row>
    <row r="129" spans="1:36" s="11" customFormat="1" ht="12.95" customHeight="1" x14ac:dyDescent="0.3">
      <c r="A129" s="13" t="s">
        <v>111</v>
      </c>
      <c r="B129" s="9">
        <v>9</v>
      </c>
      <c r="C129" s="9"/>
      <c r="D129" s="9">
        <v>4</v>
      </c>
      <c r="E129" s="9">
        <v>18</v>
      </c>
      <c r="F129" s="14">
        <f t="shared" si="36"/>
        <v>31</v>
      </c>
      <c r="G129" s="9">
        <v>3</v>
      </c>
      <c r="H129" s="9">
        <v>1</v>
      </c>
      <c r="I129" s="9">
        <v>5</v>
      </c>
      <c r="J129" s="9">
        <v>39</v>
      </c>
      <c r="K129" s="14">
        <f t="shared" si="33"/>
        <v>48</v>
      </c>
      <c r="L129" s="14">
        <v>11</v>
      </c>
      <c r="M129" s="14">
        <v>1</v>
      </c>
      <c r="N129" s="14">
        <v>3</v>
      </c>
      <c r="O129" s="14">
        <v>55</v>
      </c>
      <c r="P129" s="14">
        <f t="shared" si="50"/>
        <v>70</v>
      </c>
      <c r="Q129" s="14">
        <v>11</v>
      </c>
      <c r="R129" s="14">
        <v>3</v>
      </c>
      <c r="S129" s="14">
        <v>3</v>
      </c>
      <c r="T129" s="14">
        <v>71</v>
      </c>
      <c r="U129" s="14">
        <f t="shared" si="51"/>
        <v>88</v>
      </c>
      <c r="V129" s="14">
        <v>4</v>
      </c>
      <c r="W129" s="14">
        <v>1</v>
      </c>
      <c r="X129" s="14">
        <v>2</v>
      </c>
      <c r="Y129" s="14">
        <v>64</v>
      </c>
      <c r="Z129" s="14">
        <f t="shared" si="52"/>
        <v>71</v>
      </c>
      <c r="AA129" s="14">
        <v>16</v>
      </c>
      <c r="AB129" s="14">
        <v>1</v>
      </c>
      <c r="AC129" s="14">
        <v>7</v>
      </c>
      <c r="AD129" s="14">
        <v>69</v>
      </c>
      <c r="AE129" s="14">
        <f t="shared" si="53"/>
        <v>93</v>
      </c>
    </row>
    <row r="130" spans="1:36" s="11" customFormat="1" ht="12.95" customHeight="1" x14ac:dyDescent="0.3">
      <c r="A130" s="15" t="s">
        <v>112</v>
      </c>
      <c r="B130" s="16">
        <v>3</v>
      </c>
      <c r="C130" s="16">
        <v>1</v>
      </c>
      <c r="D130" s="16">
        <v>3</v>
      </c>
      <c r="E130" s="16">
        <v>29</v>
      </c>
      <c r="F130" s="17">
        <f t="shared" si="36"/>
        <v>36</v>
      </c>
      <c r="G130" s="16">
        <v>4</v>
      </c>
      <c r="H130" s="16">
        <v>4</v>
      </c>
      <c r="I130" s="16">
        <v>2</v>
      </c>
      <c r="J130" s="16">
        <v>54</v>
      </c>
      <c r="K130" s="17">
        <f t="shared" si="33"/>
        <v>64</v>
      </c>
      <c r="L130" s="17">
        <v>5</v>
      </c>
      <c r="M130" s="17">
        <v>1</v>
      </c>
      <c r="N130" s="17">
        <v>4</v>
      </c>
      <c r="O130" s="17">
        <v>57</v>
      </c>
      <c r="P130" s="17">
        <f t="shared" si="50"/>
        <v>67</v>
      </c>
      <c r="Q130" s="17">
        <v>15</v>
      </c>
      <c r="R130" s="17">
        <v>2</v>
      </c>
      <c r="S130" s="17">
        <v>4</v>
      </c>
      <c r="T130" s="17">
        <v>51</v>
      </c>
      <c r="U130" s="17">
        <f t="shared" si="51"/>
        <v>72</v>
      </c>
      <c r="V130" s="17">
        <v>6</v>
      </c>
      <c r="W130" s="17">
        <v>3</v>
      </c>
      <c r="X130" s="17">
        <v>2</v>
      </c>
      <c r="Y130" s="17">
        <v>56</v>
      </c>
      <c r="Z130" s="17">
        <f t="shared" si="52"/>
        <v>67</v>
      </c>
      <c r="AA130" s="17">
        <v>13</v>
      </c>
      <c r="AB130" s="17">
        <v>4</v>
      </c>
      <c r="AC130" s="17">
        <v>7</v>
      </c>
      <c r="AD130" s="17">
        <v>81</v>
      </c>
      <c r="AE130" s="17">
        <f t="shared" si="53"/>
        <v>105</v>
      </c>
    </row>
    <row r="131" spans="1:36" s="11" customFormat="1" ht="12.95" customHeight="1" x14ac:dyDescent="0.3">
      <c r="A131" s="18" t="s">
        <v>113</v>
      </c>
      <c r="B131" s="19">
        <f>SUM(B122:B130)</f>
        <v>51</v>
      </c>
      <c r="C131" s="19">
        <f>SUM(C122:C130)</f>
        <v>14</v>
      </c>
      <c r="D131" s="19">
        <f>SUM(D122:D130)</f>
        <v>34</v>
      </c>
      <c r="E131" s="19">
        <f>SUM(E122:E130)</f>
        <v>463</v>
      </c>
      <c r="F131" s="20">
        <f t="shared" si="36"/>
        <v>562</v>
      </c>
      <c r="G131" s="19">
        <f>SUM(G122:G130)</f>
        <v>29</v>
      </c>
      <c r="H131" s="19">
        <f>SUM(H122:H130)</f>
        <v>32</v>
      </c>
      <c r="I131" s="19">
        <f>SUM(I122:I130)</f>
        <v>35</v>
      </c>
      <c r="J131" s="19">
        <f>SUM(J122:J130)</f>
        <v>576</v>
      </c>
      <c r="K131" s="20">
        <f t="shared" si="33"/>
        <v>672</v>
      </c>
      <c r="L131" s="20">
        <f t="shared" ref="L131:AE131" si="54">SUM(L122:L130)</f>
        <v>75</v>
      </c>
      <c r="M131" s="20">
        <f t="shared" si="54"/>
        <v>21</v>
      </c>
      <c r="N131" s="20">
        <f t="shared" si="54"/>
        <v>49</v>
      </c>
      <c r="O131" s="20">
        <f t="shared" si="54"/>
        <v>777</v>
      </c>
      <c r="P131" s="20">
        <f t="shared" si="54"/>
        <v>922</v>
      </c>
      <c r="Q131" s="20">
        <f t="shared" si="54"/>
        <v>125</v>
      </c>
      <c r="R131" s="20">
        <f t="shared" si="54"/>
        <v>39</v>
      </c>
      <c r="S131" s="20">
        <f t="shared" si="54"/>
        <v>66</v>
      </c>
      <c r="T131" s="20">
        <f t="shared" si="54"/>
        <v>864</v>
      </c>
      <c r="U131" s="20">
        <f t="shared" si="54"/>
        <v>1094</v>
      </c>
      <c r="V131" s="20">
        <f t="shared" si="54"/>
        <v>185</v>
      </c>
      <c r="W131" s="20">
        <f t="shared" si="54"/>
        <v>38</v>
      </c>
      <c r="X131" s="20">
        <f t="shared" si="54"/>
        <v>67</v>
      </c>
      <c r="Y131" s="20">
        <f t="shared" si="54"/>
        <v>817</v>
      </c>
      <c r="Z131" s="20">
        <f t="shared" si="54"/>
        <v>1107</v>
      </c>
      <c r="AA131" s="20">
        <f t="shared" si="54"/>
        <v>163</v>
      </c>
      <c r="AB131" s="20">
        <f t="shared" si="54"/>
        <v>69</v>
      </c>
      <c r="AC131" s="20">
        <f t="shared" si="54"/>
        <v>107</v>
      </c>
      <c r="AD131" s="20">
        <f t="shared" si="54"/>
        <v>1290</v>
      </c>
      <c r="AE131" s="20">
        <f t="shared" si="54"/>
        <v>1629</v>
      </c>
    </row>
    <row r="132" spans="1:36" s="11" customFormat="1" ht="12.95" customHeight="1" x14ac:dyDescent="0.3">
      <c r="A132" s="7" t="s">
        <v>114</v>
      </c>
      <c r="B132" s="8">
        <v>11</v>
      </c>
      <c r="C132" s="8">
        <v>2</v>
      </c>
      <c r="D132" s="8">
        <v>19</v>
      </c>
      <c r="E132" s="8">
        <v>88</v>
      </c>
      <c r="F132" s="10">
        <f t="shared" si="36"/>
        <v>120</v>
      </c>
      <c r="G132" s="8">
        <v>12</v>
      </c>
      <c r="H132" s="8">
        <v>4</v>
      </c>
      <c r="I132" s="8">
        <v>7</v>
      </c>
      <c r="J132" s="8">
        <v>53</v>
      </c>
      <c r="K132" s="10">
        <f t="shared" si="33"/>
        <v>76</v>
      </c>
      <c r="L132" s="10">
        <v>19</v>
      </c>
      <c r="M132" s="10">
        <v>19</v>
      </c>
      <c r="N132" s="10">
        <v>9</v>
      </c>
      <c r="O132" s="10">
        <v>73</v>
      </c>
      <c r="P132" s="10">
        <f t="shared" ref="P132:P140" si="55">SUM(L132:O132)</f>
        <v>120</v>
      </c>
      <c r="Q132" s="10">
        <v>13</v>
      </c>
      <c r="R132" s="10">
        <v>21</v>
      </c>
      <c r="S132" s="10">
        <v>16</v>
      </c>
      <c r="T132" s="10">
        <v>50</v>
      </c>
      <c r="U132" s="10">
        <f t="shared" ref="U132:U140" si="56">SUM(Q132:T132)</f>
        <v>100</v>
      </c>
      <c r="V132" s="10">
        <v>28</v>
      </c>
      <c r="W132" s="10">
        <v>9</v>
      </c>
      <c r="X132" s="10">
        <v>17</v>
      </c>
      <c r="Y132" s="10">
        <v>55</v>
      </c>
      <c r="Z132" s="10">
        <f t="shared" ref="Z132:Z140" si="57">SUM(V132:Y132)</f>
        <v>109</v>
      </c>
      <c r="AA132" s="10">
        <v>31</v>
      </c>
      <c r="AB132" s="10">
        <v>15</v>
      </c>
      <c r="AC132" s="10">
        <v>36</v>
      </c>
      <c r="AD132" s="10">
        <v>144</v>
      </c>
      <c r="AE132" s="10">
        <f t="shared" ref="AE132:AE140" si="58">SUM(AA132:AD132)</f>
        <v>226</v>
      </c>
    </row>
    <row r="133" spans="1:36" s="11" customFormat="1" ht="12.95" customHeight="1" x14ac:dyDescent="0.3">
      <c r="A133" s="13" t="s">
        <v>130</v>
      </c>
      <c r="B133" s="9">
        <v>0</v>
      </c>
      <c r="C133" s="9">
        <v>0</v>
      </c>
      <c r="D133" s="9">
        <v>0</v>
      </c>
      <c r="E133" s="9">
        <v>0</v>
      </c>
      <c r="F133" s="14">
        <f t="shared" si="36"/>
        <v>0</v>
      </c>
      <c r="G133" s="9">
        <v>0</v>
      </c>
      <c r="H133" s="9">
        <v>0</v>
      </c>
      <c r="I133" s="9">
        <v>0</v>
      </c>
      <c r="J133" s="9">
        <v>0</v>
      </c>
      <c r="K133" s="14">
        <f t="shared" si="33"/>
        <v>0</v>
      </c>
      <c r="L133" s="14">
        <v>0</v>
      </c>
      <c r="M133" s="14">
        <v>0</v>
      </c>
      <c r="N133" s="14">
        <v>0</v>
      </c>
      <c r="O133" s="14">
        <v>0</v>
      </c>
      <c r="P133" s="14">
        <f t="shared" si="55"/>
        <v>0</v>
      </c>
      <c r="Q133" s="14">
        <v>3</v>
      </c>
      <c r="R133" s="14">
        <v>2</v>
      </c>
      <c r="S133" s="14">
        <v>0</v>
      </c>
      <c r="T133" s="14">
        <v>4</v>
      </c>
      <c r="U133" s="14">
        <f t="shared" si="56"/>
        <v>9</v>
      </c>
      <c r="V133" s="14">
        <v>3</v>
      </c>
      <c r="W133" s="14">
        <v>2</v>
      </c>
      <c r="X133" s="14">
        <v>3</v>
      </c>
      <c r="Y133" s="14">
        <v>13</v>
      </c>
      <c r="Z133" s="14">
        <f t="shared" si="57"/>
        <v>21</v>
      </c>
      <c r="AA133" s="14">
        <v>1</v>
      </c>
      <c r="AB133" s="14">
        <v>0</v>
      </c>
      <c r="AC133" s="14">
        <v>0</v>
      </c>
      <c r="AD133" s="14">
        <v>17</v>
      </c>
      <c r="AE133" s="14">
        <f t="shared" si="58"/>
        <v>18</v>
      </c>
    </row>
    <row r="134" spans="1:36" s="11" customFormat="1" ht="12.95" customHeight="1" x14ac:dyDescent="0.3">
      <c r="A134" s="13" t="s">
        <v>115</v>
      </c>
      <c r="B134" s="9">
        <v>0</v>
      </c>
      <c r="C134" s="9">
        <v>0</v>
      </c>
      <c r="D134" s="9">
        <v>0</v>
      </c>
      <c r="E134" s="9">
        <v>0</v>
      </c>
      <c r="F134" s="14">
        <f t="shared" si="36"/>
        <v>0</v>
      </c>
      <c r="G134" s="9">
        <v>0</v>
      </c>
      <c r="H134" s="9">
        <v>0</v>
      </c>
      <c r="I134" s="9">
        <v>0</v>
      </c>
      <c r="J134" s="9">
        <v>0</v>
      </c>
      <c r="K134" s="14">
        <f t="shared" si="33"/>
        <v>0</v>
      </c>
      <c r="L134" s="14">
        <v>0</v>
      </c>
      <c r="M134" s="14">
        <v>0</v>
      </c>
      <c r="N134" s="14">
        <v>0</v>
      </c>
      <c r="O134" s="14">
        <v>0</v>
      </c>
      <c r="P134" s="14">
        <f t="shared" si="55"/>
        <v>0</v>
      </c>
      <c r="Q134" s="14">
        <v>5</v>
      </c>
      <c r="R134" s="14">
        <v>2</v>
      </c>
      <c r="S134" s="14">
        <v>3</v>
      </c>
      <c r="T134" s="14">
        <v>7</v>
      </c>
      <c r="U134" s="14">
        <f t="shared" si="56"/>
        <v>17</v>
      </c>
      <c r="V134" s="14">
        <v>1</v>
      </c>
      <c r="W134" s="14">
        <v>0</v>
      </c>
      <c r="X134" s="14">
        <v>3</v>
      </c>
      <c r="Y134" s="14">
        <v>5</v>
      </c>
      <c r="Z134" s="14">
        <f t="shared" si="57"/>
        <v>9</v>
      </c>
      <c r="AA134" s="14">
        <v>4</v>
      </c>
      <c r="AB134" s="14">
        <v>0</v>
      </c>
      <c r="AC134" s="14">
        <v>2</v>
      </c>
      <c r="AD134" s="14">
        <v>23</v>
      </c>
      <c r="AE134" s="14">
        <f t="shared" si="58"/>
        <v>29</v>
      </c>
    </row>
    <row r="135" spans="1:36" s="11" customFormat="1" ht="12.95" customHeight="1" x14ac:dyDescent="0.3">
      <c r="A135" s="13" t="s">
        <v>116</v>
      </c>
      <c r="B135" s="9">
        <v>2</v>
      </c>
      <c r="C135" s="9">
        <v>0</v>
      </c>
      <c r="D135" s="9">
        <v>0</v>
      </c>
      <c r="E135" s="9">
        <v>12</v>
      </c>
      <c r="F135" s="14">
        <f t="shared" si="36"/>
        <v>14</v>
      </c>
      <c r="G135" s="9">
        <v>1</v>
      </c>
      <c r="H135" s="9">
        <v>0</v>
      </c>
      <c r="I135" s="9">
        <v>3</v>
      </c>
      <c r="J135" s="9">
        <v>7</v>
      </c>
      <c r="K135" s="14">
        <f t="shared" si="33"/>
        <v>11</v>
      </c>
      <c r="L135" s="14">
        <v>2</v>
      </c>
      <c r="M135" s="14">
        <v>3</v>
      </c>
      <c r="N135" s="14">
        <v>1</v>
      </c>
      <c r="O135" s="14">
        <v>19</v>
      </c>
      <c r="P135" s="14">
        <f t="shared" si="55"/>
        <v>25</v>
      </c>
      <c r="Q135" s="14">
        <v>4</v>
      </c>
      <c r="R135" s="14">
        <v>1</v>
      </c>
      <c r="S135" s="14">
        <v>5</v>
      </c>
      <c r="T135" s="14">
        <v>16</v>
      </c>
      <c r="U135" s="14">
        <f t="shared" si="56"/>
        <v>26</v>
      </c>
      <c r="V135" s="14">
        <v>3</v>
      </c>
      <c r="W135" s="14">
        <v>1</v>
      </c>
      <c r="X135" s="14">
        <v>7</v>
      </c>
      <c r="Y135" s="14">
        <v>53</v>
      </c>
      <c r="Z135" s="14">
        <f t="shared" si="57"/>
        <v>64</v>
      </c>
      <c r="AA135" s="14">
        <v>13</v>
      </c>
      <c r="AB135" s="14">
        <v>1</v>
      </c>
      <c r="AC135" s="14">
        <v>9</v>
      </c>
      <c r="AD135" s="14">
        <v>59</v>
      </c>
      <c r="AE135" s="14">
        <f t="shared" si="58"/>
        <v>82</v>
      </c>
    </row>
    <row r="136" spans="1:36" s="11" customFormat="1" ht="12.95" customHeight="1" x14ac:dyDescent="0.3">
      <c r="A136" s="13" t="s">
        <v>117</v>
      </c>
      <c r="B136" s="9">
        <v>0</v>
      </c>
      <c r="C136" s="9">
        <v>0</v>
      </c>
      <c r="D136" s="9">
        <v>0</v>
      </c>
      <c r="E136" s="9">
        <v>0</v>
      </c>
      <c r="F136" s="14">
        <f t="shared" si="36"/>
        <v>0</v>
      </c>
      <c r="G136" s="9">
        <v>0</v>
      </c>
      <c r="H136" s="9">
        <v>0</v>
      </c>
      <c r="I136" s="9">
        <v>0</v>
      </c>
      <c r="J136" s="9">
        <v>0</v>
      </c>
      <c r="K136" s="14">
        <f t="shared" si="33"/>
        <v>0</v>
      </c>
      <c r="L136" s="14">
        <v>0</v>
      </c>
      <c r="M136" s="14">
        <v>0</v>
      </c>
      <c r="N136" s="14">
        <v>0</v>
      </c>
      <c r="O136" s="14">
        <v>0</v>
      </c>
      <c r="P136" s="14">
        <f t="shared" si="55"/>
        <v>0</v>
      </c>
      <c r="Q136" s="14">
        <v>0</v>
      </c>
      <c r="R136" s="14">
        <v>0</v>
      </c>
      <c r="S136" s="14">
        <v>0</v>
      </c>
      <c r="T136" s="14">
        <v>7</v>
      </c>
      <c r="U136" s="14">
        <f t="shared" si="56"/>
        <v>7</v>
      </c>
      <c r="V136" s="14">
        <v>0</v>
      </c>
      <c r="W136" s="14">
        <v>0</v>
      </c>
      <c r="X136" s="14">
        <v>1</v>
      </c>
      <c r="Y136" s="14">
        <v>6</v>
      </c>
      <c r="Z136" s="14">
        <f t="shared" si="57"/>
        <v>7</v>
      </c>
      <c r="AA136" s="14">
        <v>5</v>
      </c>
      <c r="AB136" s="14">
        <v>0</v>
      </c>
      <c r="AC136" s="14">
        <v>1</v>
      </c>
      <c r="AD136" s="14">
        <v>4</v>
      </c>
      <c r="AE136" s="14">
        <f t="shared" si="58"/>
        <v>10</v>
      </c>
    </row>
    <row r="137" spans="1:36" s="11" customFormat="1" ht="12.95" customHeight="1" x14ac:dyDescent="0.3">
      <c r="A137" s="13" t="s">
        <v>118</v>
      </c>
      <c r="B137" s="9">
        <v>0</v>
      </c>
      <c r="C137" s="9">
        <v>0</v>
      </c>
      <c r="D137" s="9">
        <v>0</v>
      </c>
      <c r="E137" s="9">
        <v>0</v>
      </c>
      <c r="F137" s="14">
        <f t="shared" si="36"/>
        <v>0</v>
      </c>
      <c r="G137" s="9">
        <v>0</v>
      </c>
      <c r="H137" s="9">
        <v>0</v>
      </c>
      <c r="I137" s="9">
        <v>0</v>
      </c>
      <c r="J137" s="9">
        <v>0</v>
      </c>
      <c r="K137" s="14">
        <f t="shared" si="33"/>
        <v>0</v>
      </c>
      <c r="L137" s="14">
        <v>0</v>
      </c>
      <c r="M137" s="14">
        <v>0</v>
      </c>
      <c r="N137" s="14">
        <v>0</v>
      </c>
      <c r="O137" s="14">
        <v>0</v>
      </c>
      <c r="P137" s="14">
        <f t="shared" si="55"/>
        <v>0</v>
      </c>
      <c r="Q137" s="14">
        <v>5</v>
      </c>
      <c r="R137" s="14">
        <v>0</v>
      </c>
      <c r="S137" s="14">
        <v>2</v>
      </c>
      <c r="T137" s="14">
        <v>21</v>
      </c>
      <c r="U137" s="14">
        <f t="shared" si="56"/>
        <v>28</v>
      </c>
      <c r="V137" s="14">
        <v>1</v>
      </c>
      <c r="W137" s="14">
        <v>0</v>
      </c>
      <c r="X137" s="14">
        <v>0</v>
      </c>
      <c r="Y137" s="14">
        <v>37</v>
      </c>
      <c r="Z137" s="14">
        <f t="shared" si="57"/>
        <v>38</v>
      </c>
      <c r="AA137" s="14">
        <v>5</v>
      </c>
      <c r="AB137" s="14">
        <v>2</v>
      </c>
      <c r="AC137" s="14">
        <v>5</v>
      </c>
      <c r="AD137" s="14">
        <v>97</v>
      </c>
      <c r="AE137" s="14">
        <f t="shared" si="58"/>
        <v>109</v>
      </c>
    </row>
    <row r="138" spans="1:36" s="11" customFormat="1" ht="12.95" customHeight="1" x14ac:dyDescent="0.3">
      <c r="A138" s="13" t="s">
        <v>119</v>
      </c>
      <c r="B138" s="9">
        <v>1</v>
      </c>
      <c r="C138" s="9">
        <v>0</v>
      </c>
      <c r="D138" s="9">
        <v>2</v>
      </c>
      <c r="E138" s="9">
        <v>12</v>
      </c>
      <c r="F138" s="14">
        <f t="shared" si="36"/>
        <v>15</v>
      </c>
      <c r="G138" s="9">
        <v>3</v>
      </c>
      <c r="H138" s="9">
        <v>1</v>
      </c>
      <c r="I138" s="9">
        <v>1</v>
      </c>
      <c r="J138" s="9">
        <v>14</v>
      </c>
      <c r="K138" s="14">
        <f t="shared" si="33"/>
        <v>19</v>
      </c>
      <c r="L138" s="14">
        <v>0</v>
      </c>
      <c r="M138" s="14">
        <v>5</v>
      </c>
      <c r="N138" s="14">
        <v>4</v>
      </c>
      <c r="O138" s="14">
        <v>11</v>
      </c>
      <c r="P138" s="14">
        <f t="shared" si="55"/>
        <v>20</v>
      </c>
      <c r="Q138" s="14">
        <v>17</v>
      </c>
      <c r="R138" s="14">
        <v>3</v>
      </c>
      <c r="S138" s="14">
        <v>2</v>
      </c>
      <c r="T138" s="14">
        <v>21</v>
      </c>
      <c r="U138" s="14">
        <f t="shared" si="56"/>
        <v>43</v>
      </c>
      <c r="V138" s="14">
        <v>8</v>
      </c>
      <c r="W138" s="14">
        <v>2</v>
      </c>
      <c r="X138" s="14">
        <v>3</v>
      </c>
      <c r="Y138" s="14">
        <v>23</v>
      </c>
      <c r="Z138" s="14">
        <f t="shared" si="57"/>
        <v>36</v>
      </c>
      <c r="AA138" s="14">
        <v>7</v>
      </c>
      <c r="AB138" s="14">
        <v>2</v>
      </c>
      <c r="AC138" s="14">
        <v>3</v>
      </c>
      <c r="AD138" s="14">
        <v>58</v>
      </c>
      <c r="AE138" s="14">
        <f t="shared" si="58"/>
        <v>70</v>
      </c>
    </row>
    <row r="139" spans="1:36" s="11" customFormat="1" ht="12.95" customHeight="1" x14ac:dyDescent="0.3">
      <c r="A139" s="13" t="s">
        <v>120</v>
      </c>
      <c r="B139" s="9">
        <v>1</v>
      </c>
      <c r="C139" s="9">
        <v>0</v>
      </c>
      <c r="D139" s="9">
        <v>2</v>
      </c>
      <c r="E139" s="9">
        <v>53</v>
      </c>
      <c r="F139" s="9">
        <f>SUM(B139:E139)</f>
        <v>56</v>
      </c>
      <c r="G139" s="9">
        <v>5</v>
      </c>
      <c r="H139" s="9">
        <v>0</v>
      </c>
      <c r="I139" s="9">
        <v>1</v>
      </c>
      <c r="J139" s="9">
        <v>57</v>
      </c>
      <c r="K139" s="9">
        <f>SUM(G139:J139)</f>
        <v>63</v>
      </c>
      <c r="L139" s="9">
        <v>7</v>
      </c>
      <c r="M139" s="9">
        <v>2</v>
      </c>
      <c r="N139" s="9">
        <v>3</v>
      </c>
      <c r="O139" s="9">
        <v>46</v>
      </c>
      <c r="P139" s="9">
        <f>SUM(L139:O139)</f>
        <v>58</v>
      </c>
      <c r="Q139" s="9">
        <v>2</v>
      </c>
      <c r="R139" s="9">
        <v>0</v>
      </c>
      <c r="S139" s="9">
        <v>4</v>
      </c>
      <c r="T139" s="9">
        <v>57</v>
      </c>
      <c r="U139" s="31">
        <f>SUM(Q139:T139)</f>
        <v>63</v>
      </c>
      <c r="V139" s="31">
        <v>7</v>
      </c>
      <c r="W139" s="31">
        <v>4</v>
      </c>
      <c r="X139" s="31">
        <v>6</v>
      </c>
      <c r="Y139" s="31">
        <v>38</v>
      </c>
      <c r="Z139" s="31">
        <f>SUM(V139:Y139)</f>
        <v>55</v>
      </c>
      <c r="AA139" s="31">
        <v>10</v>
      </c>
      <c r="AB139" s="31">
        <v>1</v>
      </c>
      <c r="AC139" s="31">
        <v>5</v>
      </c>
      <c r="AD139" s="31">
        <v>145</v>
      </c>
      <c r="AE139" s="31">
        <f>SUM(AA139:AD139)</f>
        <v>161</v>
      </c>
    </row>
    <row r="140" spans="1:36" s="11" customFormat="1" ht="12.95" customHeight="1" x14ac:dyDescent="0.3">
      <c r="A140" s="15" t="s">
        <v>131</v>
      </c>
      <c r="B140" s="16">
        <v>0</v>
      </c>
      <c r="C140" s="16">
        <v>0</v>
      </c>
      <c r="D140" s="16">
        <v>0</v>
      </c>
      <c r="E140" s="16">
        <v>0</v>
      </c>
      <c r="F140" s="17">
        <f>SUM(B140:E140)</f>
        <v>0</v>
      </c>
      <c r="G140" s="16">
        <v>0</v>
      </c>
      <c r="H140" s="16">
        <v>0</v>
      </c>
      <c r="I140" s="16">
        <v>0</v>
      </c>
      <c r="J140" s="16">
        <v>0</v>
      </c>
      <c r="K140" s="37">
        <f>SUM(G140:J140)</f>
        <v>0</v>
      </c>
      <c r="L140" s="17">
        <v>0</v>
      </c>
      <c r="M140" s="17">
        <v>0</v>
      </c>
      <c r="N140" s="17">
        <v>0</v>
      </c>
      <c r="O140" s="17">
        <v>0</v>
      </c>
      <c r="P140" s="17">
        <f t="shared" si="55"/>
        <v>0</v>
      </c>
      <c r="Q140" s="17">
        <v>0</v>
      </c>
      <c r="R140" s="17">
        <v>0</v>
      </c>
      <c r="S140" s="17">
        <v>0</v>
      </c>
      <c r="T140" s="17">
        <v>0</v>
      </c>
      <c r="U140" s="17">
        <f t="shared" si="56"/>
        <v>0</v>
      </c>
      <c r="V140" s="17">
        <v>0</v>
      </c>
      <c r="W140" s="17">
        <v>0</v>
      </c>
      <c r="X140" s="17">
        <v>0</v>
      </c>
      <c r="Y140" s="17">
        <v>0</v>
      </c>
      <c r="Z140" s="17">
        <f t="shared" si="57"/>
        <v>0</v>
      </c>
      <c r="AA140" s="17">
        <v>0</v>
      </c>
      <c r="AB140" s="17">
        <v>0</v>
      </c>
      <c r="AC140" s="17">
        <v>0</v>
      </c>
      <c r="AD140" s="17">
        <v>0</v>
      </c>
      <c r="AE140" s="17">
        <f t="shared" si="58"/>
        <v>0</v>
      </c>
    </row>
    <row r="141" spans="1:36" s="11" customFormat="1" ht="12.95" customHeight="1" x14ac:dyDescent="0.3">
      <c r="A141" s="18" t="s">
        <v>121</v>
      </c>
      <c r="B141" s="20">
        <f>SUM(B132:B140)</f>
        <v>15</v>
      </c>
      <c r="C141" s="20">
        <f>SUM(C132:C140)</f>
        <v>2</v>
      </c>
      <c r="D141" s="20">
        <f>SUM(D132:D140)</f>
        <v>23</v>
      </c>
      <c r="E141" s="20">
        <f>SUM(E132:E140)</f>
        <v>165</v>
      </c>
      <c r="F141" s="20">
        <f>SUM(B141:E141)</f>
        <v>205</v>
      </c>
      <c r="G141" s="20">
        <f>SUM(G132:G140)</f>
        <v>21</v>
      </c>
      <c r="H141" s="20">
        <f>SUM(H132:H140)</f>
        <v>5</v>
      </c>
      <c r="I141" s="20">
        <f>SUM(I132:I140)</f>
        <v>12</v>
      </c>
      <c r="J141" s="20">
        <f>SUM(J132:J140)</f>
        <v>131</v>
      </c>
      <c r="K141" s="20">
        <f>SUM(G141:J141)</f>
        <v>169</v>
      </c>
      <c r="L141" s="20">
        <f t="shared" ref="L141:AE141" si="59">SUM(L132:L140)</f>
        <v>28</v>
      </c>
      <c r="M141" s="20">
        <f t="shared" si="59"/>
        <v>29</v>
      </c>
      <c r="N141" s="20">
        <f t="shared" si="59"/>
        <v>17</v>
      </c>
      <c r="O141" s="20">
        <f t="shared" si="59"/>
        <v>149</v>
      </c>
      <c r="P141" s="20">
        <f t="shared" si="59"/>
        <v>223</v>
      </c>
      <c r="Q141" s="20">
        <f t="shared" si="59"/>
        <v>49</v>
      </c>
      <c r="R141" s="20">
        <f t="shared" si="59"/>
        <v>29</v>
      </c>
      <c r="S141" s="20">
        <f t="shared" si="59"/>
        <v>32</v>
      </c>
      <c r="T141" s="20">
        <f t="shared" si="59"/>
        <v>183</v>
      </c>
      <c r="U141" s="20">
        <f t="shared" si="59"/>
        <v>293</v>
      </c>
      <c r="V141" s="20">
        <f t="shared" si="59"/>
        <v>51</v>
      </c>
      <c r="W141" s="20">
        <f t="shared" si="59"/>
        <v>18</v>
      </c>
      <c r="X141" s="20">
        <f t="shared" si="59"/>
        <v>40</v>
      </c>
      <c r="Y141" s="20">
        <f t="shared" si="59"/>
        <v>230</v>
      </c>
      <c r="Z141" s="20">
        <f t="shared" si="59"/>
        <v>339</v>
      </c>
      <c r="AA141" s="20">
        <f t="shared" si="59"/>
        <v>76</v>
      </c>
      <c r="AB141" s="20">
        <f t="shared" si="59"/>
        <v>21</v>
      </c>
      <c r="AC141" s="20">
        <f t="shared" si="59"/>
        <v>61</v>
      </c>
      <c r="AD141" s="20">
        <f t="shared" si="59"/>
        <v>547</v>
      </c>
      <c r="AE141" s="20">
        <f t="shared" si="59"/>
        <v>705</v>
      </c>
    </row>
    <row r="142" spans="1:36" s="11" customFormat="1" x14ac:dyDescent="0.3">
      <c r="A142" s="38" t="s">
        <v>156</v>
      </c>
      <c r="B142" s="20">
        <f>+B141+B131+B121+B115+B112+B105+B99+B96</f>
        <v>316</v>
      </c>
      <c r="C142" s="20">
        <f>+C141+C131+C121+C115+C112+C105+C99+C96</f>
        <v>52</v>
      </c>
      <c r="D142" s="20">
        <f>+D141+D131+D121+D115+D112+D105+D99+D96</f>
        <v>195</v>
      </c>
      <c r="E142" s="20">
        <f>+E141+E131+E121+E115+E112+E105+E99+E96</f>
        <v>2119</v>
      </c>
      <c r="F142" s="20">
        <f>SUM(B142:E142)</f>
        <v>2682</v>
      </c>
      <c r="G142" s="20">
        <f>+G141+G131+G121+G115+G112+G105+G99+G96</f>
        <v>345</v>
      </c>
      <c r="H142" s="20">
        <f>+H141+H131+H121+H115+H112+H105+H99+H96</f>
        <v>107</v>
      </c>
      <c r="I142" s="20">
        <f>+I141+I131+I121+I115+I112+I105+I99+I96</f>
        <v>211</v>
      </c>
      <c r="J142" s="20">
        <f>+J141+J131+J121+J115+J112+J105+J99+J96</f>
        <v>2307</v>
      </c>
      <c r="K142" s="20">
        <f>SUM(G142:J142)</f>
        <v>2970</v>
      </c>
      <c r="L142" s="20">
        <f t="shared" ref="L142:AE142" si="60">+L141+L131+L121+L115+L112+L105+L99+L96</f>
        <v>506</v>
      </c>
      <c r="M142" s="20">
        <f t="shared" si="60"/>
        <v>160</v>
      </c>
      <c r="N142" s="20">
        <f t="shared" si="60"/>
        <v>251</v>
      </c>
      <c r="O142" s="20">
        <f t="shared" si="60"/>
        <v>3456</v>
      </c>
      <c r="P142" s="20">
        <f t="shared" si="60"/>
        <v>4373</v>
      </c>
      <c r="Q142" s="20">
        <f t="shared" si="60"/>
        <v>649</v>
      </c>
      <c r="R142" s="20">
        <f t="shared" si="60"/>
        <v>161</v>
      </c>
      <c r="S142" s="20">
        <f t="shared" si="60"/>
        <v>353</v>
      </c>
      <c r="T142" s="20">
        <f t="shared" si="60"/>
        <v>3176</v>
      </c>
      <c r="U142" s="20">
        <f t="shared" si="60"/>
        <v>4339</v>
      </c>
      <c r="V142" s="20">
        <f t="shared" si="60"/>
        <v>745</v>
      </c>
      <c r="W142" s="20">
        <f t="shared" si="60"/>
        <v>178</v>
      </c>
      <c r="X142" s="20">
        <f t="shared" si="60"/>
        <v>375</v>
      </c>
      <c r="Y142" s="20">
        <f t="shared" si="60"/>
        <v>3341</v>
      </c>
      <c r="Z142" s="20">
        <f t="shared" si="60"/>
        <v>4639</v>
      </c>
      <c r="AA142" s="20">
        <f t="shared" si="60"/>
        <v>825</v>
      </c>
      <c r="AB142" s="20">
        <f t="shared" si="60"/>
        <v>245</v>
      </c>
      <c r="AC142" s="20">
        <f t="shared" si="60"/>
        <v>568</v>
      </c>
      <c r="AD142" s="20">
        <f t="shared" si="60"/>
        <v>6485</v>
      </c>
      <c r="AE142" s="20">
        <f t="shared" si="60"/>
        <v>8123</v>
      </c>
    </row>
    <row r="143" spans="1:36" s="11" customFormat="1" ht="27" customHeight="1" x14ac:dyDescent="0.3">
      <c r="A143" s="39" t="s">
        <v>144</v>
      </c>
      <c r="B143" s="19">
        <f>+B142+B91+B64+B37</f>
        <v>1767</v>
      </c>
      <c r="C143" s="19">
        <f>+C142+C91+C64+C37</f>
        <v>333</v>
      </c>
      <c r="D143" s="19">
        <f>+D142+D91+D64+D37</f>
        <v>936</v>
      </c>
      <c r="E143" s="19">
        <f>+E142+E91+E64+E37</f>
        <v>9627</v>
      </c>
      <c r="F143" s="19">
        <f>SUM(B143:E143)</f>
        <v>12663</v>
      </c>
      <c r="G143" s="19">
        <f>+G142+G91+G64+G37</f>
        <v>2138</v>
      </c>
      <c r="H143" s="19">
        <f>+H142+H91+H64+H37</f>
        <v>540</v>
      </c>
      <c r="I143" s="19">
        <f>+I142+I91+I64+I37</f>
        <v>1144</v>
      </c>
      <c r="J143" s="19">
        <f>+J142+J91+J64+J37</f>
        <v>9919</v>
      </c>
      <c r="K143" s="19">
        <f>SUM(G143:J143)</f>
        <v>13741</v>
      </c>
      <c r="L143" s="19">
        <f t="shared" ref="L143:AE143" si="61">+L142+L91+L64+L37</f>
        <v>3360</v>
      </c>
      <c r="M143" s="19">
        <f t="shared" si="61"/>
        <v>761</v>
      </c>
      <c r="N143" s="19">
        <f t="shared" si="61"/>
        <v>1478</v>
      </c>
      <c r="O143" s="19">
        <f t="shared" si="61"/>
        <v>13875</v>
      </c>
      <c r="P143" s="19">
        <f t="shared" si="61"/>
        <v>19474</v>
      </c>
      <c r="Q143" s="19">
        <f t="shared" si="61"/>
        <v>3238</v>
      </c>
      <c r="R143" s="19">
        <f t="shared" si="61"/>
        <v>836</v>
      </c>
      <c r="S143" s="19">
        <f t="shared" si="61"/>
        <v>1758</v>
      </c>
      <c r="T143" s="19">
        <f t="shared" si="61"/>
        <v>12298</v>
      </c>
      <c r="U143" s="19">
        <f t="shared" si="61"/>
        <v>18130</v>
      </c>
      <c r="V143" s="19">
        <f t="shared" si="61"/>
        <v>3429</v>
      </c>
      <c r="W143" s="19">
        <f t="shared" si="61"/>
        <v>827</v>
      </c>
      <c r="X143" s="19">
        <f t="shared" si="61"/>
        <v>2099</v>
      </c>
      <c r="Y143" s="19">
        <f t="shared" si="61"/>
        <v>12731</v>
      </c>
      <c r="Z143" s="19">
        <f t="shared" si="61"/>
        <v>19086</v>
      </c>
      <c r="AA143" s="19">
        <f t="shared" si="61"/>
        <v>4590</v>
      </c>
      <c r="AB143" s="19">
        <f t="shared" si="61"/>
        <v>1322</v>
      </c>
      <c r="AC143" s="19">
        <f t="shared" si="61"/>
        <v>2824</v>
      </c>
      <c r="AD143" s="19">
        <f t="shared" si="61"/>
        <v>25741</v>
      </c>
      <c r="AE143" s="19">
        <f t="shared" si="61"/>
        <v>34477</v>
      </c>
    </row>
    <row r="144" spans="1:36" s="26" customFormat="1" ht="33" customHeight="1" x14ac:dyDescent="0.3">
      <c r="A144" s="30" t="s">
        <v>140</v>
      </c>
      <c r="B144" s="30"/>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c r="AA144" s="33"/>
      <c r="AB144" s="33"/>
      <c r="AC144" s="33"/>
      <c r="AD144" s="33"/>
      <c r="AE144" s="33"/>
      <c r="AF144" s="33"/>
      <c r="AG144" s="33"/>
      <c r="AH144" s="33"/>
      <c r="AI144" s="33"/>
      <c r="AJ144" s="33"/>
    </row>
    <row r="145" spans="1:36" ht="15" customHeight="1" x14ac:dyDescent="0.3">
      <c r="A145" s="34" t="s">
        <v>141</v>
      </c>
      <c r="B145" s="34"/>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c r="AA145" s="33"/>
      <c r="AB145" s="33"/>
      <c r="AC145" s="33"/>
      <c r="AD145" s="33"/>
      <c r="AE145" s="33"/>
      <c r="AF145" s="33"/>
      <c r="AG145" s="33"/>
      <c r="AH145" s="33"/>
      <c r="AI145" s="33"/>
      <c r="AJ145" s="33"/>
    </row>
    <row r="146" spans="1:36" ht="13.15" customHeight="1" x14ac:dyDescent="0.3">
      <c r="A146" s="29"/>
    </row>
    <row r="147" spans="1:36" ht="13.15" customHeight="1" x14ac:dyDescent="0.3">
      <c r="A147" s="29"/>
    </row>
    <row r="148" spans="1:36" ht="13.15" customHeight="1" x14ac:dyDescent="0.3">
      <c r="A148" s="29"/>
    </row>
    <row r="149" spans="1:36" ht="25.15" customHeight="1" x14ac:dyDescent="0.3">
      <c r="A149" s="29"/>
    </row>
    <row r="150" spans="1:36" ht="13.15" customHeight="1" x14ac:dyDescent="0.3">
      <c r="A150" s="29"/>
    </row>
    <row r="151" spans="1:36" ht="13.15" customHeight="1" x14ac:dyDescent="0.3"/>
    <row r="152" spans="1:36" ht="13.15" customHeight="1" x14ac:dyDescent="0.3"/>
    <row r="153" spans="1:36" ht="13.15" customHeight="1" x14ac:dyDescent="0.3"/>
    <row r="154" spans="1:36" ht="13.15" customHeight="1" x14ac:dyDescent="0.3"/>
    <row r="155" spans="1:36" ht="13.15" customHeight="1" x14ac:dyDescent="0.3"/>
    <row r="156" spans="1:36" ht="13.15" customHeight="1" x14ac:dyDescent="0.3"/>
    <row r="157" spans="1:36" ht="13.15" customHeight="1" x14ac:dyDescent="0.3"/>
    <row r="158" spans="1:36" ht="13.15" customHeight="1" x14ac:dyDescent="0.3"/>
    <row r="159" spans="1:36" ht="13.15" customHeight="1" x14ac:dyDescent="0.3"/>
    <row r="160" spans="1:36" ht="13.15" customHeight="1" x14ac:dyDescent="0.3"/>
    <row r="161" ht="13.15" customHeight="1" x14ac:dyDescent="0.3"/>
    <row r="162" ht="13.15" customHeight="1" x14ac:dyDescent="0.3"/>
    <row r="163" ht="13.15" customHeight="1" x14ac:dyDescent="0.3"/>
    <row r="164" ht="13.15" customHeight="1" x14ac:dyDescent="0.3"/>
    <row r="165" ht="13.15" customHeight="1" x14ac:dyDescent="0.3"/>
    <row r="166" ht="13.15" customHeight="1" x14ac:dyDescent="0.3"/>
    <row r="167" ht="13.15" customHeight="1" x14ac:dyDescent="0.3"/>
    <row r="168" ht="13.15" customHeight="1" x14ac:dyDescent="0.3"/>
    <row r="169" ht="13.15" customHeight="1" x14ac:dyDescent="0.3"/>
    <row r="170" ht="13.15" customHeight="1" x14ac:dyDescent="0.3"/>
    <row r="171" ht="13.15" customHeight="1" x14ac:dyDescent="0.3"/>
    <row r="172" ht="13.15" customHeight="1" x14ac:dyDescent="0.3"/>
    <row r="173" ht="13.15" customHeight="1" x14ac:dyDescent="0.3"/>
    <row r="174" ht="13.15" customHeight="1" x14ac:dyDescent="0.3"/>
    <row r="175" ht="13.15" customHeight="1" x14ac:dyDescent="0.3"/>
    <row r="176" ht="13.15" customHeight="1" x14ac:dyDescent="0.3"/>
    <row r="177" ht="13.15" customHeight="1" x14ac:dyDescent="0.3"/>
    <row r="178" ht="13.15" customHeight="1" x14ac:dyDescent="0.3"/>
    <row r="179" ht="13.15" customHeight="1" x14ac:dyDescent="0.3"/>
    <row r="180" ht="13.15" customHeight="1" x14ac:dyDescent="0.3"/>
  </sheetData>
  <mergeCells count="21">
    <mergeCell ref="A5:A7"/>
    <mergeCell ref="B2:P2"/>
    <mergeCell ref="B3:P3"/>
    <mergeCell ref="AA5:AE5"/>
    <mergeCell ref="B5:F5"/>
    <mergeCell ref="G5:K5"/>
    <mergeCell ref="L5:P5"/>
    <mergeCell ref="Q5:U5"/>
    <mergeCell ref="V5:Z5"/>
    <mergeCell ref="E6:E7"/>
    <mergeCell ref="F6:F7"/>
    <mergeCell ref="J6:J7"/>
    <mergeCell ref="K6:K7"/>
    <mergeCell ref="O6:O7"/>
    <mergeCell ref="AE6:AE7"/>
    <mergeCell ref="P6:P7"/>
    <mergeCell ref="T6:T7"/>
    <mergeCell ref="U6:U7"/>
    <mergeCell ref="Y6:Y7"/>
    <mergeCell ref="Z6:Z7"/>
    <mergeCell ref="AD6:AD7"/>
  </mergeCells>
  <pageMargins left="0.23622047244094491" right="0.23622047244094491" top="0.74803149606299213" bottom="0.74803149606299213" header="0.31496062992125984" footer="0.31496062992125984"/>
  <pageSetup paperSize="9" scale="47" fitToHeight="4" orientation="landscape" verticalDpi="0" r:id="rId1"/>
  <headerFooter>
    <oddFooter>&amp;L&amp;"Calibri,Grassetto"Statistiche Italia - IMMATRICOLAZIONI
Automobile in cifre &amp;C&amp;"Trebuchet MS,Normale"&amp;9&amp;P/&amp;N&amp;R&amp;"Trebuchet MS,Grassetto"ANFIA - Studi e statistiche</oddFooter>
  </headerFooter>
  <ignoredErrors>
    <ignoredError sqref="U10:U15" formulaRange="1"/>
    <ignoredError sqref="F16:AE26 F28:AE80 F27:T27 V27:AE27 F82:AE143 F81:O81 Q81:AE81" formula="1"/>
    <ignoredError sqref="U27 P81" formula="1" formulaRange="1"/>
  </ignoredError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5.AC_province_cl peso (17-22)</vt:lpstr>
      <vt:lpstr>5.AC_province_cl peso (14-16)</vt:lpstr>
      <vt:lpstr>5.AC_province_cl peso (08-13)</vt:lpstr>
      <vt:lpstr>'5.AC_province_cl peso (08-13)'!Area_stampa</vt:lpstr>
      <vt:lpstr>'5.AC_province_cl peso (14-16)'!Area_stampa</vt:lpstr>
      <vt:lpstr>'5.AC_province_cl peso (17-22)'!Area_stampa</vt:lpstr>
      <vt:lpstr>'5.AC_province_cl peso (08-13)'!Titoli_stampa</vt:lpstr>
      <vt:lpstr>'5.AC_province_cl peso (14-16)'!Titoli_stampa</vt:lpstr>
      <vt:lpstr>'5.AC_province_cl peso (17-22)'!Titoli_stampa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Giuseppe Casto</cp:lastModifiedBy>
  <cp:lastPrinted>2021-05-31T13:40:13Z</cp:lastPrinted>
  <dcterms:created xsi:type="dcterms:W3CDTF">2012-11-30T09:21:12Z</dcterms:created>
  <dcterms:modified xsi:type="dcterms:W3CDTF">2023-07-12T13:50:05Z</dcterms:modified>
</cp:coreProperties>
</file>