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L:\07.Automobile_in_Cifre\2023\StatisticheItalia\Immat\CapitoloB\DaAggiornare\"/>
    </mc:Choice>
  </mc:AlternateContent>
  <xr:revisionPtr revIDLastSave="0" documentId="13_ncr:1_{3107C266-EEF6-440F-BF9E-F37802A4323E}" xr6:coauthVersionLast="47" xr6:coauthVersionMax="47" xr10:uidLastSave="{00000000-0000-0000-0000-000000000000}"/>
  <bookViews>
    <workbookView xWindow="-120" yWindow="-120" windowWidth="29040" windowHeight="15720" tabRatio="898" xr2:uid="{00000000-000D-0000-FFFF-FFFF00000000}"/>
  </bookViews>
  <sheets>
    <sheet name="AB_regione_segmento (20-22)" sheetId="12" r:id="rId1"/>
    <sheet name="9.AB_graph_area_segmento(17-22)" sheetId="9" r:id="rId2"/>
    <sheet name="9.AB_regione_segmento (18-19)" sheetId="10" r:id="rId3"/>
    <sheet name="9.AB_regione_segmento (16-17)" sheetId="8" r:id="rId4"/>
    <sheet name="9.AB_regione_segmento (14-15)" sheetId="11" r:id="rId5"/>
    <sheet name="9.AB_regione_segmento (12-13)" sheetId="1" r:id="rId6"/>
  </sheets>
  <definedNames>
    <definedName name="_xlnm.Print_Area" localSheetId="1">'9.AB_graph_area_segmento(17-22)'!$A$1:$X$43</definedName>
    <definedName name="_xlnm.Print_Area" localSheetId="5">'9.AB_regione_segmento (12-13)'!$A$1:$S$33</definedName>
    <definedName name="_xlnm.Print_Area" localSheetId="4">'9.AB_regione_segmento (14-15)'!$A$1:$Q$36</definedName>
    <definedName name="_xlnm.Print_Area" localSheetId="3">'9.AB_regione_segmento (16-17)'!$A$1:$Q$34</definedName>
    <definedName name="_xlnm.Print_Area" localSheetId="2">'9.AB_regione_segmento (18-19)'!$A$1:$Q$35</definedName>
    <definedName name="_xlnm.Print_Area" localSheetId="0">'AB_regione_segmento (20-22)'!$A$1:$Z$35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1" i="12" l="1"/>
  <c r="N31" i="12"/>
  <c r="O31" i="12"/>
  <c r="E17" i="12"/>
  <c r="F17" i="12"/>
  <c r="G17" i="12"/>
  <c r="G31" i="12"/>
  <c r="F31" i="12"/>
  <c r="E31" i="12"/>
  <c r="C31" i="12"/>
  <c r="B31" i="12"/>
  <c r="D30" i="12"/>
  <c r="H30" i="12" s="1"/>
  <c r="D29" i="12"/>
  <c r="H29" i="12" s="1"/>
  <c r="D28" i="12"/>
  <c r="H28" i="12" s="1"/>
  <c r="D27" i="12"/>
  <c r="H27" i="12" s="1"/>
  <c r="D26" i="12"/>
  <c r="H26" i="12" s="1"/>
  <c r="D25" i="12"/>
  <c r="H25" i="12" s="1"/>
  <c r="D24" i="12"/>
  <c r="H24" i="12" s="1"/>
  <c r="D23" i="12"/>
  <c r="H23" i="12" s="1"/>
  <c r="G22" i="12"/>
  <c r="F22" i="12"/>
  <c r="E22" i="12"/>
  <c r="C22" i="12"/>
  <c r="B22" i="12"/>
  <c r="D21" i="12"/>
  <c r="H21" i="12" s="1"/>
  <c r="D20" i="12"/>
  <c r="H20" i="12" s="1"/>
  <c r="D19" i="12"/>
  <c r="H19" i="12" s="1"/>
  <c r="D18" i="12"/>
  <c r="H18" i="12" s="1"/>
  <c r="C17" i="12"/>
  <c r="B17" i="12"/>
  <c r="D16" i="12"/>
  <c r="H16" i="12" s="1"/>
  <c r="D15" i="12"/>
  <c r="H15" i="12" s="1"/>
  <c r="D14" i="12"/>
  <c r="H14" i="12" s="1"/>
  <c r="D13" i="12"/>
  <c r="H13" i="12" s="1"/>
  <c r="G12" i="12"/>
  <c r="F12" i="12"/>
  <c r="E12" i="12"/>
  <c r="C12" i="12"/>
  <c r="B12" i="12"/>
  <c r="D11" i="12"/>
  <c r="H11" i="12" s="1"/>
  <c r="D10" i="12"/>
  <c r="H10" i="12" s="1"/>
  <c r="D9" i="12"/>
  <c r="H9" i="12" s="1"/>
  <c r="D8" i="12"/>
  <c r="H8" i="12" s="1"/>
  <c r="K31" i="12"/>
  <c r="J31" i="12"/>
  <c r="L30" i="12"/>
  <c r="P30" i="12" s="1"/>
  <c r="L29" i="12"/>
  <c r="P29" i="12" s="1"/>
  <c r="L28" i="12"/>
  <c r="P28" i="12" s="1"/>
  <c r="L27" i="12"/>
  <c r="P27" i="12" s="1"/>
  <c r="L26" i="12"/>
  <c r="P26" i="12" s="1"/>
  <c r="L25" i="12"/>
  <c r="P25" i="12" s="1"/>
  <c r="L24" i="12"/>
  <c r="P24" i="12" s="1"/>
  <c r="L23" i="12"/>
  <c r="P23" i="12" s="1"/>
  <c r="O22" i="12"/>
  <c r="N22" i="12"/>
  <c r="M22" i="12"/>
  <c r="K22" i="12"/>
  <c r="J22" i="12"/>
  <c r="L21" i="12"/>
  <c r="P21" i="12" s="1"/>
  <c r="L20" i="12"/>
  <c r="P20" i="12" s="1"/>
  <c r="L19" i="12"/>
  <c r="P19" i="12" s="1"/>
  <c r="L18" i="12"/>
  <c r="O17" i="12"/>
  <c r="N17" i="12"/>
  <c r="M17" i="12"/>
  <c r="K17" i="12"/>
  <c r="J17" i="12"/>
  <c r="L16" i="12"/>
  <c r="P16" i="12" s="1"/>
  <c r="L15" i="12"/>
  <c r="P15" i="12" s="1"/>
  <c r="L14" i="12"/>
  <c r="P14" i="12" s="1"/>
  <c r="L13" i="12"/>
  <c r="O12" i="12"/>
  <c r="N12" i="12"/>
  <c r="M12" i="12"/>
  <c r="K12" i="12"/>
  <c r="J12" i="12"/>
  <c r="L11" i="12"/>
  <c r="P11" i="12" s="1"/>
  <c r="L10" i="12"/>
  <c r="L9" i="12"/>
  <c r="P9" i="12" s="1"/>
  <c r="L8" i="12"/>
  <c r="P8" i="12" s="1"/>
  <c r="J17" i="10"/>
  <c r="J12" i="10"/>
  <c r="W31" i="12"/>
  <c r="V31" i="12"/>
  <c r="U31" i="12"/>
  <c r="S31" i="12"/>
  <c r="R31" i="12"/>
  <c r="T30" i="12"/>
  <c r="X30" i="12" s="1"/>
  <c r="T29" i="12"/>
  <c r="X29" i="12" s="1"/>
  <c r="T28" i="12"/>
  <c r="X28" i="12" s="1"/>
  <c r="T27" i="12"/>
  <c r="T26" i="12"/>
  <c r="X26" i="12" s="1"/>
  <c r="T25" i="12"/>
  <c r="X25" i="12" s="1"/>
  <c r="T24" i="12"/>
  <c r="X24" i="12" s="1"/>
  <c r="T23" i="12"/>
  <c r="X23" i="12" s="1"/>
  <c r="W22" i="12"/>
  <c r="V22" i="12"/>
  <c r="U22" i="12"/>
  <c r="S22" i="12"/>
  <c r="R22" i="12"/>
  <c r="T21" i="12"/>
  <c r="X21" i="12" s="1"/>
  <c r="T20" i="12"/>
  <c r="X20" i="12" s="1"/>
  <c r="T19" i="12"/>
  <c r="X19" i="12" s="1"/>
  <c r="T18" i="12"/>
  <c r="W17" i="12"/>
  <c r="V17" i="12"/>
  <c r="U17" i="12"/>
  <c r="S17" i="12"/>
  <c r="R17" i="12"/>
  <c r="T16" i="12"/>
  <c r="X16" i="12" s="1"/>
  <c r="T15" i="12"/>
  <c r="X15" i="12" s="1"/>
  <c r="T14" i="12"/>
  <c r="T13" i="12"/>
  <c r="X13" i="12" s="1"/>
  <c r="W12" i="12"/>
  <c r="V12" i="12"/>
  <c r="U12" i="12"/>
  <c r="S12" i="12"/>
  <c r="R12" i="12"/>
  <c r="T11" i="12"/>
  <c r="X11" i="12" s="1"/>
  <c r="T10" i="12"/>
  <c r="X10" i="12" s="1"/>
  <c r="T9" i="12"/>
  <c r="X9" i="12" s="1"/>
  <c r="T8" i="12"/>
  <c r="O31" i="11"/>
  <c r="N31" i="11"/>
  <c r="M31" i="11"/>
  <c r="K31" i="11"/>
  <c r="J31" i="11"/>
  <c r="G31" i="11"/>
  <c r="F31" i="11"/>
  <c r="E31" i="11"/>
  <c r="C31" i="11"/>
  <c r="B31" i="11"/>
  <c r="L30" i="11"/>
  <c r="P30" i="11" s="1"/>
  <c r="D30" i="11"/>
  <c r="H30" i="11" s="1"/>
  <c r="L29" i="11"/>
  <c r="P29" i="11" s="1"/>
  <c r="D29" i="11"/>
  <c r="H29" i="11" s="1"/>
  <c r="L28" i="11"/>
  <c r="P28" i="11" s="1"/>
  <c r="D28" i="11"/>
  <c r="H28" i="11" s="1"/>
  <c r="L27" i="11"/>
  <c r="P27" i="11" s="1"/>
  <c r="D27" i="11"/>
  <c r="H27" i="11" s="1"/>
  <c r="L26" i="11"/>
  <c r="P26" i="11" s="1"/>
  <c r="D26" i="11"/>
  <c r="H26" i="11" s="1"/>
  <c r="L25" i="11"/>
  <c r="P25" i="11" s="1"/>
  <c r="D25" i="11"/>
  <c r="H25" i="11" s="1"/>
  <c r="L24" i="11"/>
  <c r="P24" i="11" s="1"/>
  <c r="D24" i="11"/>
  <c r="H24" i="11" s="1"/>
  <c r="L23" i="11"/>
  <c r="D23" i="11"/>
  <c r="H23" i="11" s="1"/>
  <c r="O22" i="11"/>
  <c r="N22" i="11"/>
  <c r="M22" i="11"/>
  <c r="K22" i="11"/>
  <c r="J22" i="11"/>
  <c r="G22" i="11"/>
  <c r="F22" i="11"/>
  <c r="E22" i="11"/>
  <c r="C22" i="11"/>
  <c r="B22" i="11"/>
  <c r="L21" i="11"/>
  <c r="P21" i="11" s="1"/>
  <c r="D21" i="11"/>
  <c r="H21" i="11" s="1"/>
  <c r="L20" i="11"/>
  <c r="P20" i="11" s="1"/>
  <c r="D20" i="11"/>
  <c r="H20" i="11" s="1"/>
  <c r="L19" i="11"/>
  <c r="P19" i="11" s="1"/>
  <c r="D19" i="11"/>
  <c r="H19" i="11" s="1"/>
  <c r="L18" i="11"/>
  <c r="P18" i="11" s="1"/>
  <c r="D18" i="11"/>
  <c r="O17" i="11"/>
  <c r="N17" i="11"/>
  <c r="M17" i="11"/>
  <c r="K17" i="11"/>
  <c r="J17" i="11"/>
  <c r="G17" i="11"/>
  <c r="F17" i="11"/>
  <c r="E17" i="11"/>
  <c r="C17" i="11"/>
  <c r="B17" i="11"/>
  <c r="L16" i="11"/>
  <c r="P16" i="11" s="1"/>
  <c r="D16" i="11"/>
  <c r="H16" i="11" s="1"/>
  <c r="L15" i="11"/>
  <c r="P15" i="11" s="1"/>
  <c r="D15" i="11"/>
  <c r="H15" i="11" s="1"/>
  <c r="L14" i="11"/>
  <c r="P14" i="11" s="1"/>
  <c r="D14" i="11"/>
  <c r="H14" i="11" s="1"/>
  <c r="L13" i="11"/>
  <c r="P13" i="11" s="1"/>
  <c r="D13" i="11"/>
  <c r="O12" i="11"/>
  <c r="N12" i="11"/>
  <c r="M12" i="11"/>
  <c r="K12" i="11"/>
  <c r="J12" i="11"/>
  <c r="G12" i="11"/>
  <c r="F12" i="11"/>
  <c r="E12" i="11"/>
  <c r="C12" i="11"/>
  <c r="B12" i="11"/>
  <c r="L11" i="11"/>
  <c r="P11" i="11" s="1"/>
  <c r="D11" i="11"/>
  <c r="L10" i="11"/>
  <c r="P10" i="11" s="1"/>
  <c r="D10" i="11"/>
  <c r="H10" i="11" s="1"/>
  <c r="L9" i="11"/>
  <c r="P9" i="11" s="1"/>
  <c r="D9" i="11"/>
  <c r="H9" i="11" s="1"/>
  <c r="L8" i="11"/>
  <c r="D8" i="11"/>
  <c r="H8" i="11" s="1"/>
  <c r="E32" i="12" l="1"/>
  <c r="G32" i="12"/>
  <c r="F32" i="12"/>
  <c r="D17" i="12"/>
  <c r="H17" i="12" s="1"/>
  <c r="B32" i="12"/>
  <c r="C32" i="12"/>
  <c r="D12" i="12"/>
  <c r="H12" i="12" s="1"/>
  <c r="D31" i="12"/>
  <c r="H31" i="12" s="1"/>
  <c r="D22" i="12"/>
  <c r="H22" i="12" s="1"/>
  <c r="L17" i="12"/>
  <c r="P17" i="12" s="1"/>
  <c r="O32" i="12"/>
  <c r="N32" i="12"/>
  <c r="L22" i="12"/>
  <c r="P22" i="12" s="1"/>
  <c r="P18" i="12"/>
  <c r="J32" i="12"/>
  <c r="M32" i="12"/>
  <c r="K32" i="12"/>
  <c r="L12" i="12"/>
  <c r="P12" i="12" s="1"/>
  <c r="P13" i="12"/>
  <c r="P10" i="12"/>
  <c r="L31" i="12"/>
  <c r="P31" i="12" s="1"/>
  <c r="T22" i="12"/>
  <c r="X22" i="12" s="1"/>
  <c r="S32" i="12"/>
  <c r="T12" i="12"/>
  <c r="X12" i="12" s="1"/>
  <c r="V32" i="12"/>
  <c r="T31" i="12"/>
  <c r="X31" i="12" s="1"/>
  <c r="W32" i="12"/>
  <c r="U32" i="12"/>
  <c r="R32" i="12"/>
  <c r="T17" i="12"/>
  <c r="X17" i="12" s="1"/>
  <c r="X14" i="12"/>
  <c r="X8" i="12"/>
  <c r="X18" i="12"/>
  <c r="X27" i="12"/>
  <c r="C32" i="11"/>
  <c r="L31" i="11"/>
  <c r="P31" i="11" s="1"/>
  <c r="G32" i="11"/>
  <c r="D12" i="11"/>
  <c r="H12" i="11" s="1"/>
  <c r="L12" i="11"/>
  <c r="P12" i="11" s="1"/>
  <c r="K32" i="11"/>
  <c r="P8" i="11"/>
  <c r="B32" i="11"/>
  <c r="M32" i="11"/>
  <c r="J32" i="11"/>
  <c r="E32" i="11"/>
  <c r="O32" i="11"/>
  <c r="D22" i="11"/>
  <c r="H22" i="11" s="1"/>
  <c r="D31" i="11"/>
  <c r="H31" i="11" s="1"/>
  <c r="N32" i="11"/>
  <c r="F32" i="11"/>
  <c r="D17" i="11"/>
  <c r="H17" i="11" s="1"/>
  <c r="L22" i="11"/>
  <c r="P22" i="11" s="1"/>
  <c r="P23" i="11"/>
  <c r="H11" i="11"/>
  <c r="H13" i="11"/>
  <c r="L17" i="11"/>
  <c r="P17" i="11" s="1"/>
  <c r="H18" i="11"/>
  <c r="D32" i="12" l="1"/>
  <c r="H32" i="12" s="1"/>
  <c r="I14" i="12" s="1"/>
  <c r="L32" i="12"/>
  <c r="P32" i="12" s="1"/>
  <c r="Q16" i="12" s="1"/>
  <c r="T32" i="12"/>
  <c r="X32" i="12" s="1"/>
  <c r="D32" i="11"/>
  <c r="H32" i="11" s="1"/>
  <c r="I19" i="11" s="1"/>
  <c r="L32" i="11"/>
  <c r="P32" i="11" s="1"/>
  <c r="I10" i="12" l="1"/>
  <c r="I21" i="12"/>
  <c r="I9" i="12"/>
  <c r="I19" i="12"/>
  <c r="I29" i="12"/>
  <c r="I31" i="12"/>
  <c r="I25" i="12"/>
  <c r="I11" i="12"/>
  <c r="I12" i="12"/>
  <c r="I22" i="12"/>
  <c r="I27" i="12"/>
  <c r="I8" i="12"/>
  <c r="I26" i="12"/>
  <c r="I28" i="12"/>
  <c r="I18" i="12"/>
  <c r="I23" i="12"/>
  <c r="I17" i="12"/>
  <c r="I20" i="12"/>
  <c r="I30" i="12"/>
  <c r="I24" i="12"/>
  <c r="I13" i="12"/>
  <c r="I15" i="12"/>
  <c r="I16" i="12"/>
  <c r="Q17" i="12"/>
  <c r="Q31" i="12"/>
  <c r="Q14" i="12"/>
  <c r="Q10" i="12"/>
  <c r="Q20" i="12"/>
  <c r="Q25" i="12"/>
  <c r="Q21" i="12"/>
  <c r="Q9" i="12"/>
  <c r="Q13" i="12"/>
  <c r="Q8" i="12"/>
  <c r="Q23" i="12"/>
  <c r="Q12" i="12"/>
  <c r="Q24" i="12"/>
  <c r="Q30" i="12"/>
  <c r="Q26" i="12"/>
  <c r="Q22" i="12"/>
  <c r="Q19" i="12"/>
  <c r="Q15" i="12"/>
  <c r="Q11" i="12"/>
  <c r="Q18" i="12"/>
  <c r="Q28" i="12"/>
  <c r="Q27" i="12"/>
  <c r="Q29" i="12"/>
  <c r="Y31" i="12"/>
  <c r="Y21" i="12"/>
  <c r="Y11" i="12"/>
  <c r="Y27" i="12"/>
  <c r="Y16" i="12"/>
  <c r="Y17" i="12"/>
  <c r="Y18" i="12"/>
  <c r="Y14" i="12"/>
  <c r="Y26" i="12"/>
  <c r="Y20" i="12"/>
  <c r="Y15" i="12"/>
  <c r="Y30" i="12"/>
  <c r="Y24" i="12"/>
  <c r="Y10" i="12"/>
  <c r="Y13" i="12"/>
  <c r="Y29" i="12"/>
  <c r="Y23" i="12"/>
  <c r="Y9" i="12"/>
  <c r="Y25" i="12"/>
  <c r="Y12" i="12"/>
  <c r="Y22" i="12"/>
  <c r="Y28" i="12"/>
  <c r="Y19" i="12"/>
  <c r="Y8" i="12"/>
  <c r="I31" i="11"/>
  <c r="I14" i="11"/>
  <c r="I12" i="11"/>
  <c r="I27" i="11"/>
  <c r="I32" i="11"/>
  <c r="I28" i="11"/>
  <c r="I30" i="11"/>
  <c r="I13" i="11"/>
  <c r="I18" i="11"/>
  <c r="I20" i="11"/>
  <c r="I21" i="11"/>
  <c r="I9" i="11"/>
  <c r="I17" i="11"/>
  <c r="I24" i="11"/>
  <c r="I15" i="11"/>
  <c r="I16" i="11"/>
  <c r="I8" i="11"/>
  <c r="I11" i="11"/>
  <c r="I22" i="11"/>
  <c r="I26" i="11"/>
  <c r="I10" i="11"/>
  <c r="I25" i="11"/>
  <c r="I29" i="11"/>
  <c r="I23" i="11"/>
  <c r="Q32" i="11"/>
  <c r="Q28" i="11"/>
  <c r="Q18" i="11"/>
  <c r="Q24" i="11"/>
  <c r="Q20" i="11"/>
  <c r="Q19" i="11"/>
  <c r="Q13" i="11"/>
  <c r="Q8" i="11"/>
  <c r="Q27" i="11"/>
  <c r="Q9" i="11"/>
  <c r="Q26" i="11"/>
  <c r="Q10" i="11"/>
  <c r="Q16" i="11"/>
  <c r="Q30" i="11"/>
  <c r="Q15" i="11"/>
  <c r="Q31" i="11"/>
  <c r="Q25" i="11"/>
  <c r="Q21" i="11"/>
  <c r="Q11" i="11"/>
  <c r="Q22" i="11"/>
  <c r="Q29" i="11"/>
  <c r="Q14" i="11"/>
  <c r="Q17" i="11"/>
  <c r="Q23" i="11"/>
  <c r="Q12" i="11"/>
  <c r="I32" i="12" l="1"/>
  <c r="Q32" i="12"/>
  <c r="Y32" i="12"/>
  <c r="D9" i="10"/>
  <c r="O31" i="10" l="1"/>
  <c r="N31" i="10"/>
  <c r="M31" i="10"/>
  <c r="K31" i="10"/>
  <c r="J31" i="10"/>
  <c r="L30" i="10"/>
  <c r="P30" i="10" s="1"/>
  <c r="L29" i="10"/>
  <c r="P29" i="10" s="1"/>
  <c r="L28" i="10"/>
  <c r="P28" i="10" s="1"/>
  <c r="L27" i="10"/>
  <c r="P27" i="10" s="1"/>
  <c r="L26" i="10"/>
  <c r="P26" i="10" s="1"/>
  <c r="L25" i="10"/>
  <c r="P25" i="10" s="1"/>
  <c r="L24" i="10"/>
  <c r="P24" i="10" s="1"/>
  <c r="L23" i="10"/>
  <c r="O22" i="10"/>
  <c r="N22" i="10"/>
  <c r="M22" i="10"/>
  <c r="K22" i="10"/>
  <c r="J22" i="10"/>
  <c r="L21" i="10"/>
  <c r="P21" i="10" s="1"/>
  <c r="L20" i="10"/>
  <c r="P20" i="10" s="1"/>
  <c r="L19" i="10"/>
  <c r="L18" i="10"/>
  <c r="P18" i="10" s="1"/>
  <c r="O17" i="10"/>
  <c r="N17" i="10"/>
  <c r="M17" i="10"/>
  <c r="K17" i="10"/>
  <c r="L16" i="10"/>
  <c r="P16" i="10" s="1"/>
  <c r="L15" i="10"/>
  <c r="P15" i="10" s="1"/>
  <c r="L14" i="10"/>
  <c r="P14" i="10" s="1"/>
  <c r="L13" i="10"/>
  <c r="P13" i="10" s="1"/>
  <c r="O12" i="10"/>
  <c r="N12" i="10"/>
  <c r="M12" i="10"/>
  <c r="K12" i="10"/>
  <c r="L11" i="10"/>
  <c r="P11" i="10" s="1"/>
  <c r="L10" i="10"/>
  <c r="P10" i="10" s="1"/>
  <c r="L9" i="10"/>
  <c r="L8" i="10"/>
  <c r="P8" i="10" s="1"/>
  <c r="G31" i="10"/>
  <c r="F31" i="10"/>
  <c r="E31" i="10"/>
  <c r="C31" i="10"/>
  <c r="B31" i="10"/>
  <c r="D30" i="10"/>
  <c r="H30" i="10" s="1"/>
  <c r="D29" i="10"/>
  <c r="H29" i="10" s="1"/>
  <c r="D28" i="10"/>
  <c r="H28" i="10" s="1"/>
  <c r="D27" i="10"/>
  <c r="H27" i="10" s="1"/>
  <c r="D26" i="10"/>
  <c r="H26" i="10" s="1"/>
  <c r="D25" i="10"/>
  <c r="H25" i="10" s="1"/>
  <c r="D24" i="10"/>
  <c r="H24" i="10" s="1"/>
  <c r="D23" i="10"/>
  <c r="G22" i="10"/>
  <c r="F22" i="10"/>
  <c r="E22" i="10"/>
  <c r="C22" i="10"/>
  <c r="B22" i="10"/>
  <c r="D21" i="10"/>
  <c r="H21" i="10" s="1"/>
  <c r="D20" i="10"/>
  <c r="H20" i="10" s="1"/>
  <c r="D19" i="10"/>
  <c r="H19" i="10" s="1"/>
  <c r="D18" i="10"/>
  <c r="H18" i="10" s="1"/>
  <c r="G17" i="10"/>
  <c r="F17" i="10"/>
  <c r="E17" i="10"/>
  <c r="C17" i="10"/>
  <c r="B17" i="10"/>
  <c r="D16" i="10"/>
  <c r="H16" i="10" s="1"/>
  <c r="D15" i="10"/>
  <c r="H15" i="10" s="1"/>
  <c r="D14" i="10"/>
  <c r="H14" i="10" s="1"/>
  <c r="D13" i="10"/>
  <c r="H13" i="10" s="1"/>
  <c r="G12" i="10"/>
  <c r="F12" i="10"/>
  <c r="E12" i="10"/>
  <c r="C12" i="10"/>
  <c r="B12" i="10"/>
  <c r="D11" i="10"/>
  <c r="H11" i="10" s="1"/>
  <c r="D10" i="10"/>
  <c r="H10" i="10" s="1"/>
  <c r="H9" i="10"/>
  <c r="D8" i="10"/>
  <c r="H8" i="10" s="1"/>
  <c r="L31" i="10" l="1"/>
  <c r="P31" i="10" s="1"/>
  <c r="L22" i="10"/>
  <c r="P22" i="10" s="1"/>
  <c r="O32" i="10"/>
  <c r="J32" i="10"/>
  <c r="C32" i="10"/>
  <c r="M32" i="10"/>
  <c r="N32" i="10"/>
  <c r="K32" i="10"/>
  <c r="L17" i="10"/>
  <c r="P17" i="10" s="1"/>
  <c r="E32" i="10"/>
  <c r="B32" i="10"/>
  <c r="L12" i="10"/>
  <c r="P12" i="10" s="1"/>
  <c r="P9" i="10"/>
  <c r="P19" i="10"/>
  <c r="P23" i="10"/>
  <c r="F32" i="10"/>
  <c r="D31" i="10"/>
  <c r="H31" i="10" s="1"/>
  <c r="G32" i="10"/>
  <c r="D12" i="10"/>
  <c r="H12" i="10" s="1"/>
  <c r="D22" i="10"/>
  <c r="H22" i="10" s="1"/>
  <c r="H23" i="10"/>
  <c r="D17" i="10"/>
  <c r="H17" i="10" s="1"/>
  <c r="D32" i="10" l="1"/>
  <c r="H32" i="10" s="1"/>
  <c r="L32" i="10"/>
  <c r="P32" i="10" s="1"/>
  <c r="Q24" i="10" s="1"/>
  <c r="I19" i="10" l="1"/>
  <c r="I16" i="10"/>
  <c r="I18" i="10"/>
  <c r="I20" i="10"/>
  <c r="I15" i="10"/>
  <c r="I17" i="10"/>
  <c r="I14" i="10"/>
  <c r="I13" i="10"/>
  <c r="I10" i="10"/>
  <c r="I11" i="10"/>
  <c r="I12" i="10"/>
  <c r="Q15" i="10"/>
  <c r="Q12" i="10"/>
  <c r="Q16" i="10"/>
  <c r="Q31" i="10"/>
  <c r="Q9" i="10"/>
  <c r="Q26" i="10"/>
  <c r="Q10" i="10"/>
  <c r="Q23" i="10"/>
  <c r="Q13" i="10"/>
  <c r="Q22" i="10"/>
  <c r="Q27" i="10"/>
  <c r="Q20" i="10"/>
  <c r="Q25" i="10"/>
  <c r="Q28" i="10"/>
  <c r="Q19" i="10"/>
  <c r="Q8" i="10"/>
  <c r="Q14" i="10"/>
  <c r="Q21" i="10"/>
  <c r="Q30" i="10"/>
  <c r="Q18" i="10"/>
  <c r="Q29" i="10"/>
  <c r="Q17" i="10"/>
  <c r="Q11" i="10"/>
  <c r="Q32" i="10"/>
  <c r="I27" i="10"/>
  <c r="I25" i="10"/>
  <c r="I26" i="10"/>
  <c r="I8" i="10"/>
  <c r="I21" i="10"/>
  <c r="I30" i="10"/>
  <c r="I29" i="10"/>
  <c r="I23" i="10"/>
  <c r="I22" i="10"/>
  <c r="I9" i="10"/>
  <c r="I32" i="10"/>
  <c r="I28" i="10"/>
  <c r="I31" i="10"/>
  <c r="I24" i="10"/>
  <c r="O31" i="8"/>
  <c r="N31" i="8"/>
  <c r="M31" i="8"/>
  <c r="K31" i="8"/>
  <c r="J31" i="8"/>
  <c r="L30" i="8"/>
  <c r="P30" i="8" s="1"/>
  <c r="L29" i="8"/>
  <c r="P29" i="8" s="1"/>
  <c r="L28" i="8"/>
  <c r="P28" i="8" s="1"/>
  <c r="L27" i="8"/>
  <c r="P27" i="8" s="1"/>
  <c r="L26" i="8"/>
  <c r="P26" i="8" s="1"/>
  <c r="L25" i="8"/>
  <c r="L24" i="8"/>
  <c r="P24" i="8" s="1"/>
  <c r="L23" i="8"/>
  <c r="P23" i="8" s="1"/>
  <c r="O22" i="8"/>
  <c r="N22" i="8"/>
  <c r="M22" i="8"/>
  <c r="K22" i="8"/>
  <c r="J22" i="8"/>
  <c r="L21" i="8"/>
  <c r="P21" i="8" s="1"/>
  <c r="L20" i="8"/>
  <c r="P20" i="8" s="1"/>
  <c r="L19" i="8"/>
  <c r="P19" i="8" s="1"/>
  <c r="L18" i="8"/>
  <c r="P18" i="8" s="1"/>
  <c r="O17" i="8"/>
  <c r="N17" i="8"/>
  <c r="M17" i="8"/>
  <c r="K17" i="8"/>
  <c r="J17" i="8"/>
  <c r="L16" i="8"/>
  <c r="P16" i="8" s="1"/>
  <c r="L15" i="8"/>
  <c r="P15" i="8" s="1"/>
  <c r="L14" i="8"/>
  <c r="P14" i="8" s="1"/>
  <c r="L13" i="8"/>
  <c r="P13" i="8" s="1"/>
  <c r="O12" i="8"/>
  <c r="N12" i="8"/>
  <c r="M12" i="8"/>
  <c r="K12" i="8"/>
  <c r="J12" i="8"/>
  <c r="L11" i="8"/>
  <c r="P11" i="8" s="1"/>
  <c r="L10" i="8"/>
  <c r="P10" i="8" s="1"/>
  <c r="L9" i="8"/>
  <c r="P9" i="8" s="1"/>
  <c r="L8" i="8"/>
  <c r="P8" i="8" s="1"/>
  <c r="G31" i="8"/>
  <c r="F31" i="8"/>
  <c r="E31" i="8"/>
  <c r="C31" i="8"/>
  <c r="B31" i="8"/>
  <c r="D30" i="8"/>
  <c r="H30" i="8" s="1"/>
  <c r="D29" i="8"/>
  <c r="H29" i="8" s="1"/>
  <c r="D28" i="8"/>
  <c r="H28" i="8" s="1"/>
  <c r="D27" i="8"/>
  <c r="H27" i="8" s="1"/>
  <c r="D26" i="8"/>
  <c r="H26" i="8" s="1"/>
  <c r="D25" i="8"/>
  <c r="H25" i="8" s="1"/>
  <c r="D24" i="8"/>
  <c r="H24" i="8" s="1"/>
  <c r="D23" i="8"/>
  <c r="G22" i="8"/>
  <c r="F22" i="8"/>
  <c r="E22" i="8"/>
  <c r="C22" i="8"/>
  <c r="B22" i="8"/>
  <c r="D21" i="8"/>
  <c r="H21" i="8" s="1"/>
  <c r="D20" i="8"/>
  <c r="H20" i="8" s="1"/>
  <c r="D19" i="8"/>
  <c r="H19" i="8" s="1"/>
  <c r="D18" i="8"/>
  <c r="H18" i="8" s="1"/>
  <c r="G17" i="8"/>
  <c r="F17" i="8"/>
  <c r="E17" i="8"/>
  <c r="C17" i="8"/>
  <c r="B17" i="8"/>
  <c r="D16" i="8"/>
  <c r="H16" i="8" s="1"/>
  <c r="D15" i="8"/>
  <c r="H15" i="8" s="1"/>
  <c r="D14" i="8"/>
  <c r="H14" i="8" s="1"/>
  <c r="D13" i="8"/>
  <c r="H13" i="8" s="1"/>
  <c r="G12" i="8"/>
  <c r="F12" i="8"/>
  <c r="E12" i="8"/>
  <c r="C12" i="8"/>
  <c r="B12" i="8"/>
  <c r="D11" i="8"/>
  <c r="H11" i="8" s="1"/>
  <c r="D10" i="8"/>
  <c r="H10" i="8" s="1"/>
  <c r="D9" i="8"/>
  <c r="H9" i="8" s="1"/>
  <c r="D8" i="8"/>
  <c r="D22" i="8" l="1"/>
  <c r="H22" i="8" s="1"/>
  <c r="C32" i="8"/>
  <c r="K32" i="8"/>
  <c r="B32" i="8"/>
  <c r="M32" i="8"/>
  <c r="N32" i="8"/>
  <c r="E32" i="8"/>
  <c r="O32" i="8"/>
  <c r="L17" i="8"/>
  <c r="P17" i="8" s="1"/>
  <c r="L31" i="8"/>
  <c r="P31" i="8" s="1"/>
  <c r="J32" i="8"/>
  <c r="P25" i="8"/>
  <c r="L12" i="8"/>
  <c r="L22" i="8"/>
  <c r="P22" i="8" s="1"/>
  <c r="D31" i="8"/>
  <c r="H31" i="8" s="1"/>
  <c r="D12" i="8"/>
  <c r="H12" i="8" s="1"/>
  <c r="F32" i="8"/>
  <c r="G32" i="8"/>
  <c r="D17" i="8"/>
  <c r="H17" i="8" s="1"/>
  <c r="H23" i="8"/>
  <c r="H8" i="8"/>
  <c r="L32" i="8" l="1"/>
  <c r="P32" i="8" s="1"/>
  <c r="P12" i="8"/>
  <c r="D32" i="8"/>
  <c r="H32" i="8" s="1"/>
  <c r="I27" i="8" s="1"/>
  <c r="Q32" i="8" l="1"/>
  <c r="Q16" i="8"/>
  <c r="Q10" i="8"/>
  <c r="Q27" i="8"/>
  <c r="Q13" i="8"/>
  <c r="Q18" i="8"/>
  <c r="Q9" i="8"/>
  <c r="Q19" i="8"/>
  <c r="Q28" i="8"/>
  <c r="Q24" i="8"/>
  <c r="Q29" i="8"/>
  <c r="Q23" i="8"/>
  <c r="Q8" i="8"/>
  <c r="Q17" i="8"/>
  <c r="Q20" i="8"/>
  <c r="Q11" i="8"/>
  <c r="Q30" i="8"/>
  <c r="Q21" i="8"/>
  <c r="Q14" i="8"/>
  <c r="Q31" i="8"/>
  <c r="Q26" i="8"/>
  <c r="Q15" i="8"/>
  <c r="Q22" i="8"/>
  <c r="Q25" i="8"/>
  <c r="Q12" i="8"/>
  <c r="I13" i="8"/>
  <c r="I16" i="8"/>
  <c r="I29" i="8"/>
  <c r="I11" i="8"/>
  <c r="I18" i="8"/>
  <c r="I17" i="8"/>
  <c r="I9" i="8"/>
  <c r="I28" i="8"/>
  <c r="I26" i="8"/>
  <c r="I25" i="8"/>
  <c r="I32" i="8"/>
  <c r="I30" i="8"/>
  <c r="I23" i="8"/>
  <c r="I10" i="8"/>
  <c r="I21" i="8"/>
  <c r="I14" i="8"/>
  <c r="I15" i="8"/>
  <c r="I12" i="8"/>
  <c r="I31" i="8"/>
  <c r="I20" i="8"/>
  <c r="I22" i="8"/>
  <c r="I19" i="8"/>
  <c r="I24" i="8"/>
  <c r="I8" i="8"/>
  <c r="M13" i="1" l="1"/>
  <c r="Q30" i="1"/>
  <c r="P30" i="1"/>
  <c r="O30" i="1"/>
  <c r="N30" i="1"/>
  <c r="L30" i="1"/>
  <c r="K30" i="1"/>
  <c r="M29" i="1"/>
  <c r="R29" i="1" s="1"/>
  <c r="M28" i="1"/>
  <c r="R28" i="1" s="1"/>
  <c r="M27" i="1"/>
  <c r="R27" i="1" s="1"/>
  <c r="M26" i="1"/>
  <c r="R26" i="1" s="1"/>
  <c r="M25" i="1"/>
  <c r="R25" i="1" s="1"/>
  <c r="R24" i="1"/>
  <c r="M23" i="1"/>
  <c r="R23" i="1" s="1"/>
  <c r="M22" i="1"/>
  <c r="R22" i="1" s="1"/>
  <c r="Q21" i="1"/>
  <c r="P21" i="1"/>
  <c r="O21" i="1"/>
  <c r="N21" i="1"/>
  <c r="L21" i="1"/>
  <c r="K21" i="1"/>
  <c r="M20" i="1"/>
  <c r="R20" i="1" s="1"/>
  <c r="M19" i="1"/>
  <c r="M18" i="1"/>
  <c r="R18" i="1" s="1"/>
  <c r="M17" i="1"/>
  <c r="R17" i="1" s="1"/>
  <c r="Q16" i="1"/>
  <c r="P16" i="1"/>
  <c r="O16" i="1"/>
  <c r="N16" i="1"/>
  <c r="L16" i="1"/>
  <c r="K16" i="1"/>
  <c r="M15" i="1"/>
  <c r="R15" i="1" s="1"/>
  <c r="M14" i="1"/>
  <c r="R14" i="1" s="1"/>
  <c r="R13" i="1"/>
  <c r="M12" i="1"/>
  <c r="R12" i="1" s="1"/>
  <c r="Q11" i="1"/>
  <c r="P11" i="1"/>
  <c r="O11" i="1"/>
  <c r="N11" i="1"/>
  <c r="L11" i="1"/>
  <c r="K11" i="1"/>
  <c r="M10" i="1"/>
  <c r="R10" i="1" s="1"/>
  <c r="M9" i="1"/>
  <c r="R9" i="1" s="1"/>
  <c r="M8" i="1"/>
  <c r="R8" i="1" s="1"/>
  <c r="M7" i="1"/>
  <c r="N31" i="1" l="1"/>
  <c r="K31" i="1"/>
  <c r="L31" i="1"/>
  <c r="M11" i="1"/>
  <c r="R11" i="1" s="1"/>
  <c r="O31" i="1"/>
  <c r="P31" i="1"/>
  <c r="M21" i="1"/>
  <c r="R21" i="1" s="1"/>
  <c r="M30" i="1"/>
  <c r="R30" i="1" s="1"/>
  <c r="Q31" i="1"/>
  <c r="R19" i="1"/>
  <c r="M16" i="1"/>
  <c r="R16" i="1" s="1"/>
  <c r="R7" i="1"/>
  <c r="D12" i="1"/>
  <c r="I12" i="1" s="1"/>
  <c r="D7" i="1"/>
  <c r="I7" i="1" s="1"/>
  <c r="D8" i="1"/>
  <c r="I8" i="1" s="1"/>
  <c r="D9" i="1"/>
  <c r="I9" i="1" s="1"/>
  <c r="D10" i="1"/>
  <c r="I10" i="1" s="1"/>
  <c r="C11" i="1"/>
  <c r="B11" i="1"/>
  <c r="E11" i="1"/>
  <c r="G11" i="1"/>
  <c r="G16" i="1"/>
  <c r="G21" i="1"/>
  <c r="G30" i="1"/>
  <c r="F11" i="1"/>
  <c r="H11" i="1"/>
  <c r="D13" i="1"/>
  <c r="I13" i="1" s="1"/>
  <c r="D14" i="1"/>
  <c r="I14" i="1" s="1"/>
  <c r="D15" i="1"/>
  <c r="I15" i="1" s="1"/>
  <c r="C16" i="1"/>
  <c r="B16" i="1"/>
  <c r="E16" i="1"/>
  <c r="F16" i="1"/>
  <c r="H16" i="1"/>
  <c r="D17" i="1"/>
  <c r="I17" i="1" s="1"/>
  <c r="D18" i="1"/>
  <c r="I18" i="1" s="1"/>
  <c r="D19" i="1"/>
  <c r="I19" i="1" s="1"/>
  <c r="D20" i="1"/>
  <c r="I20" i="1" s="1"/>
  <c r="C21" i="1"/>
  <c r="B21" i="1"/>
  <c r="E21" i="1"/>
  <c r="F21" i="1"/>
  <c r="H21" i="1"/>
  <c r="D22" i="1"/>
  <c r="D23" i="1"/>
  <c r="I23" i="1" s="1"/>
  <c r="D24" i="1"/>
  <c r="I24" i="1" s="1"/>
  <c r="I25" i="1"/>
  <c r="D26" i="1"/>
  <c r="I26" i="1" s="1"/>
  <c r="D27" i="1"/>
  <c r="I27" i="1" s="1"/>
  <c r="I28" i="1"/>
  <c r="D29" i="1"/>
  <c r="I29" i="1" s="1"/>
  <c r="C30" i="1"/>
  <c r="B30" i="1"/>
  <c r="E30" i="1"/>
  <c r="F30" i="1"/>
  <c r="H30" i="1"/>
  <c r="G31" i="1" l="1"/>
  <c r="H31" i="1"/>
  <c r="M31" i="1"/>
  <c r="R31" i="1" s="1"/>
  <c r="E31" i="1"/>
  <c r="D21" i="1"/>
  <c r="I21" i="1" s="1"/>
  <c r="D30" i="1"/>
  <c r="I30" i="1" s="1"/>
  <c r="B31" i="1"/>
  <c r="F31" i="1"/>
  <c r="C31" i="1"/>
  <c r="I22" i="1"/>
  <c r="D16" i="1"/>
  <c r="I16" i="1" s="1"/>
  <c r="D11" i="1"/>
  <c r="S9" i="1" l="1"/>
  <c r="S17" i="1"/>
  <c r="S27" i="1"/>
  <c r="S31" i="1"/>
  <c r="S15" i="1"/>
  <c r="S23" i="1"/>
  <c r="S8" i="1"/>
  <c r="S12" i="1"/>
  <c r="S13" i="1"/>
  <c r="S21" i="1"/>
  <c r="S28" i="1"/>
  <c r="S25" i="1"/>
  <c r="S30" i="1"/>
  <c r="S22" i="1"/>
  <c r="S10" i="1"/>
  <c r="S26" i="1"/>
  <c r="S14" i="1"/>
  <c r="S20" i="1"/>
  <c r="S18" i="1"/>
  <c r="S29" i="1"/>
  <c r="S24" i="1"/>
  <c r="S19" i="1"/>
  <c r="S11" i="1"/>
  <c r="S16" i="1"/>
  <c r="S7" i="1"/>
  <c r="I11" i="1"/>
  <c r="D31" i="1"/>
  <c r="I31" i="1" s="1"/>
  <c r="J16" i="1" s="1"/>
  <c r="J22" i="1" l="1"/>
  <c r="J11" i="1"/>
  <c r="J20" i="1"/>
  <c r="J28" i="1"/>
  <c r="J31" i="1"/>
  <c r="J12" i="1"/>
  <c r="J15" i="1"/>
  <c r="J17" i="1"/>
  <c r="J9" i="1"/>
  <c r="J24" i="1"/>
  <c r="J13" i="1"/>
  <c r="J30" i="1"/>
  <c r="J18" i="1"/>
  <c r="J10" i="1"/>
  <c r="J8" i="1"/>
  <c r="J27" i="1"/>
  <c r="J19" i="1"/>
  <c r="J14" i="1"/>
  <c r="J26" i="1"/>
  <c r="J29" i="1"/>
  <c r="J21" i="1"/>
  <c r="J25" i="1"/>
  <c r="J23" i="1"/>
  <c r="J7" i="1"/>
</calcChain>
</file>

<file path=xl/sharedStrings.xml><?xml version="1.0" encoding="utf-8"?>
<sst xmlns="http://schemas.openxmlformats.org/spreadsheetml/2006/main" count="290" uniqueCount="70">
  <si>
    <t>%</t>
  </si>
  <si>
    <t>PIEMONTE</t>
  </si>
  <si>
    <t>LOMBARDIA</t>
  </si>
  <si>
    <t>LIGURIA</t>
  </si>
  <si>
    <t>VENETO</t>
  </si>
  <si>
    <t>TOSCANA</t>
  </si>
  <si>
    <t>MARCHE</t>
  </si>
  <si>
    <t>UMBRIA</t>
  </si>
  <si>
    <t>LAZIO</t>
  </si>
  <si>
    <t>ABRUZZO</t>
  </si>
  <si>
    <t>BASILICATA</t>
  </si>
  <si>
    <t>CAMPANIA</t>
  </si>
  <si>
    <t>MOLISE</t>
  </si>
  <si>
    <t>PUGLIA</t>
  </si>
  <si>
    <t>CALABRIA</t>
  </si>
  <si>
    <t>SICILIA</t>
  </si>
  <si>
    <t>SARDEGNA</t>
  </si>
  <si>
    <t xml:space="preserve">MINIBUS </t>
  </si>
  <si>
    <t xml:space="preserve">MIDIBUS </t>
  </si>
  <si>
    <t>EMILIA ROMAGNA</t>
  </si>
  <si>
    <t>VALLE D'AOSTA</t>
  </si>
  <si>
    <t>Nota - Elaborazioni Anfia su dati del Ministero dei Trasporti presenti in archivio al 31/03/2019 (Aut. Min.D07161/H4).</t>
  </si>
  <si>
    <t>Note - Prepared by Anfia on Ministry of Transports data as of March 31, 2019.</t>
  </si>
  <si>
    <t>TRENTINO ALTO ADIGE</t>
  </si>
  <si>
    <t>FRIULI VENEZIA GIULIA</t>
  </si>
  <si>
    <r>
      <t xml:space="preserve">Regioni / </t>
    </r>
    <r>
      <rPr>
        <i/>
        <sz val="9"/>
        <color theme="1" tint="0.14999847407452621"/>
        <rFont val="Trebuchet MS"/>
        <family val="2"/>
      </rPr>
      <t>Regions</t>
    </r>
  </si>
  <si>
    <r>
      <t xml:space="preserve">Urbani
</t>
    </r>
    <r>
      <rPr>
        <i/>
        <sz val="8"/>
        <color theme="1" tint="0.14999847407452621"/>
        <rFont val="Trebuchet MS"/>
        <family val="2"/>
      </rPr>
      <t>City</t>
    </r>
  </si>
  <si>
    <r>
      <t xml:space="preserve">Interurbani
</t>
    </r>
    <r>
      <rPr>
        <i/>
        <sz val="8"/>
        <color theme="1" tint="0.14999847407452621"/>
        <rFont val="Trebuchet MS"/>
        <family val="2"/>
      </rPr>
      <t>Intercity</t>
    </r>
  </si>
  <si>
    <r>
      <t xml:space="preserve">Tot. Linea
</t>
    </r>
    <r>
      <rPr>
        <i/>
        <sz val="8"/>
        <color theme="1" tint="0.14999847407452621"/>
        <rFont val="Trebuchet MS"/>
        <family val="2"/>
      </rPr>
      <t>Total Line</t>
    </r>
  </si>
  <si>
    <r>
      <t xml:space="preserve">Turistici
</t>
    </r>
    <r>
      <rPr>
        <i/>
        <sz val="8"/>
        <color theme="1" tint="0.14999847407452621"/>
        <rFont val="Trebuchet MS"/>
        <family val="2"/>
      </rPr>
      <t>Coach</t>
    </r>
  </si>
  <si>
    <r>
      <t xml:space="preserve">Scuolabus
</t>
    </r>
    <r>
      <rPr>
        <i/>
        <sz val="8"/>
        <color theme="1" tint="0.14999847407452621"/>
        <rFont val="Trebuchet MS"/>
        <family val="2"/>
      </rPr>
      <t>Schoolbus</t>
    </r>
  </si>
  <si>
    <r>
      <t xml:space="preserve">Totale
</t>
    </r>
    <r>
      <rPr>
        <i/>
        <sz val="8"/>
        <color theme="1" tint="0.14999847407452621"/>
        <rFont val="Trebuchet MS"/>
        <family val="2"/>
      </rPr>
      <t>Total</t>
    </r>
  </si>
  <si>
    <t>IMMATRICOLAZIONI AUTOBUS PER REGIONE E SEGMENTO</t>
  </si>
  <si>
    <t>NEW REGISTRATIONS OF BUSES BY REGION AND SEGMENT</t>
  </si>
  <si>
    <t>Nota - Fino al 2013, i dati sono stati elaborati dall'Anfia in base al numero delle carte di circolazione rilasciate.</t>
  </si>
  <si>
    <t>Note - Up to 2013, figures result from Anfia elaborations based on the total number of registration papers issued by the Ministry of Transport.</t>
  </si>
  <si>
    <t xml:space="preserve">Nota - Elaborazioni Anfia su dati del Ministero dei Trasporti presenti in archivio al 30/06/2017 (Aut. Min.D07161/H4). </t>
  </si>
  <si>
    <t>Fino al 2013, i dati sono stati elaborati dall'Anfia in base al numero delle carte di circolazione rilasciate. Dal 2014, i dati sono elaborati in base all'effettiva data di immatricolazione.</t>
  </si>
  <si>
    <t xml:space="preserve">Note - Prepared by Anfia on Ministry of Transports data as of June 30, 2017. </t>
  </si>
  <si>
    <t>Up to 2013, figures result from Anfia elaborations based on the total number of registration papers issued by the Ministry of Transport. Starting from 2014, data processing is based on the date of registration.</t>
  </si>
  <si>
    <r>
      <t xml:space="preserve">Totale NORD-OVEST /
</t>
    </r>
    <r>
      <rPr>
        <i/>
        <sz val="8"/>
        <color theme="1" tint="0.14999847407452621"/>
        <rFont val="Trebuchet MS"/>
        <family val="2"/>
      </rPr>
      <t>Total NORTH-WEST</t>
    </r>
  </si>
  <si>
    <r>
      <t xml:space="preserve">Totale NORD-EST /
</t>
    </r>
    <r>
      <rPr>
        <i/>
        <sz val="8"/>
        <color theme="1" tint="0.14999847407452621"/>
        <rFont val="Trebuchet MS"/>
        <family val="2"/>
      </rPr>
      <t>Total NORTH-EAST</t>
    </r>
  </si>
  <si>
    <r>
      <t xml:space="preserve">Totale CENTRO /
</t>
    </r>
    <r>
      <rPr>
        <i/>
        <sz val="8"/>
        <color theme="1" tint="0.14999847407452621"/>
        <rFont val="Trebuchet MS"/>
        <family val="2"/>
      </rPr>
      <t>Total CENTER</t>
    </r>
  </si>
  <si>
    <r>
      <t xml:space="preserve">Totale SUD-ISOLE /
</t>
    </r>
    <r>
      <rPr>
        <i/>
        <sz val="8"/>
        <color theme="1" tint="0.14999847407452621"/>
        <rFont val="Trebuchet MS"/>
        <family val="2"/>
      </rPr>
      <t>Total SOUTH-ISLANDS</t>
    </r>
  </si>
  <si>
    <r>
      <t xml:space="preserve">TOTALE / </t>
    </r>
    <r>
      <rPr>
        <b/>
        <i/>
        <sz val="9"/>
        <color theme="1" tint="0.14999847407452621"/>
        <rFont val="Trebuchet MS"/>
        <family val="2"/>
      </rPr>
      <t>TOTAL</t>
    </r>
  </si>
  <si>
    <r>
      <t xml:space="preserve">TOTALE / </t>
    </r>
    <r>
      <rPr>
        <b/>
        <i/>
        <sz val="10"/>
        <color theme="1" tint="0.14999847407452621"/>
        <rFont val="Trebuchet MS"/>
        <family val="2"/>
      </rPr>
      <t>TOTAL</t>
    </r>
  </si>
  <si>
    <t>Autobus &amp; Midibus</t>
  </si>
  <si>
    <t>Area</t>
  </si>
  <si>
    <t>Urbani &amp; Interurbani/city &amp; intercity</t>
  </si>
  <si>
    <t>Turistici/Coach</t>
  </si>
  <si>
    <t>Minibus</t>
  </si>
  <si>
    <t>Scuolabus/school bus</t>
  </si>
  <si>
    <t>NORD-OVEST / NORTH-WEST</t>
  </si>
  <si>
    <t>NORD-EST / NORTH-EAST</t>
  </si>
  <si>
    <t>CENTRO / CENTER</t>
  </si>
  <si>
    <t>SUD-ISOLE / SOUTH-ISLANDS</t>
  </si>
  <si>
    <r>
      <t>Classificazione ANFIA/</t>
    </r>
    <r>
      <rPr>
        <b/>
        <i/>
        <sz val="8"/>
        <color theme="3"/>
        <rFont val="Trebuchet MS"/>
        <family val="2"/>
      </rPr>
      <t>Classification by Anfia</t>
    </r>
  </si>
  <si>
    <r>
      <t xml:space="preserve">Minibus : veicoli con ptt &lt;=8200kg / </t>
    </r>
    <r>
      <rPr>
        <i/>
        <sz val="8"/>
        <color theme="4" tint="-0.249977111117893"/>
        <rFont val="Trebuchet MS"/>
        <family val="2"/>
      </rPr>
      <t>vehicles with tons</t>
    </r>
    <r>
      <rPr>
        <sz val="8"/>
        <color theme="4" tint="-0.249977111117893"/>
        <rFont val="Trebuchet MS"/>
        <family val="2"/>
      </rPr>
      <t xml:space="preserve"> </t>
    </r>
    <r>
      <rPr>
        <i/>
        <sz val="8"/>
        <color theme="4" tint="-0.249977111117893"/>
        <rFont val="Trebuchet MS"/>
        <family val="2"/>
      </rPr>
      <t>&lt;=8200kg</t>
    </r>
  </si>
  <si>
    <r>
      <t xml:space="preserve">Autobus &amp; Midibus: veicoli con lunghezza &gt;9,34 metri / </t>
    </r>
    <r>
      <rPr>
        <i/>
        <sz val="8"/>
        <color theme="4" tint="-0.249977111117893"/>
        <rFont val="Trebuchet MS"/>
        <family val="2"/>
      </rPr>
      <t>vehicles with length</t>
    </r>
    <r>
      <rPr>
        <sz val="8"/>
        <color theme="4" tint="-0.249977111117893"/>
        <rFont val="Trebuchet MS"/>
        <family val="2"/>
      </rPr>
      <t xml:space="preserve"> </t>
    </r>
    <r>
      <rPr>
        <i/>
        <sz val="8"/>
        <color theme="4" tint="-0.249977111117893"/>
        <rFont val="Trebuchet MS"/>
        <family val="2"/>
      </rPr>
      <t>&gt;9,34 metri</t>
    </r>
  </si>
  <si>
    <r>
      <t xml:space="preserve">Scuolabus: veicoli con allestimento scuolabus / </t>
    </r>
    <r>
      <rPr>
        <i/>
        <sz val="8"/>
        <color theme="4" tint="-0.249977111117893"/>
        <rFont val="Trebuchet MS"/>
        <family val="2"/>
      </rPr>
      <t>vehicles with school bus equipment</t>
    </r>
  </si>
  <si>
    <r>
      <t xml:space="preserve">* Dati Provvisori </t>
    </r>
    <r>
      <rPr>
        <i/>
        <sz val="8"/>
        <color theme="1" tint="0.14999847407452621"/>
        <rFont val="Trebuchet MS"/>
        <family val="2"/>
      </rPr>
      <t>/ * Provisional data</t>
    </r>
  </si>
  <si>
    <t xml:space="preserve">ITALIA -Immatricolazioni Autobus per Area e Segmento per anno
</t>
  </si>
  <si>
    <t xml:space="preserve">Italy - New registrations of buses by area and segment for year
</t>
  </si>
  <si>
    <t>Nota - Elaborazioni Anfia su dati del Ministero dei Trasporti presenti in archivio al 31/03/2021 (Aut. Min.D07161/H4).</t>
  </si>
  <si>
    <t>Note - Prepared by Anfia on Ministry of Transports data as of March 31, 2021.</t>
  </si>
  <si>
    <t>Nota - Elaborazioni Anfia su dati del Ministero dei Trasporti presenti in archivio al 30/04/2022 (Aut. Min.D07161/H4).</t>
  </si>
  <si>
    <t>Note - Prepared by Anfia on Ministry of Transports data as of April 30, 2022.</t>
  </si>
  <si>
    <t>2022*</t>
  </si>
  <si>
    <t>Note - Prepared by Anfia on Ministry of Transports data as of April 30, 2023.</t>
  </si>
  <si>
    <t>Nota - Elaborazioni Anfia su dati del Ministero dei Trasporti presenti in archivio al 30/04/2023 (Aut. Min.D07161/H4).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</si>
</sst>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_-;\-* #,##0_-;_-* &quot;-&quot;??_-;_-@_-"/>
    <numFmt numFmtId="166" formatCode="#,##0.0"/>
    <numFmt numFmtId="167" formatCode="##,#0_-* #,##0_-;\-* #,##0_-;_-* &quot;-&quot;??_-;_-@_-"/>
  </numFmts>
  <fonts count="54">
    <font>
      <sz val="11"/>
      <color indexed="8"/>
      <name val="Calibri"/>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8"/>
      <name val="Calibri"/>
      <family val="2"/>
    </font>
    <font>
      <b/>
      <sz val="11"/>
      <name val="Trebuchet MS"/>
      <family val="2"/>
    </font>
    <font>
      <b/>
      <sz val="9"/>
      <name val="Trebuchet MS"/>
      <family val="2"/>
    </font>
    <font>
      <b/>
      <sz val="9"/>
      <color indexed="8"/>
      <name val="Trebuchet MS"/>
      <family val="2"/>
    </font>
    <font>
      <sz val="8"/>
      <name val="Trebuchet MS"/>
      <family val="2"/>
    </font>
    <font>
      <sz val="11"/>
      <color rgb="FFFF0000"/>
      <name val="Calibri"/>
      <family val="2"/>
    </font>
    <font>
      <i/>
      <sz val="8"/>
      <color theme="1" tint="0.14999847407452621"/>
      <name val="Trebuchet MS"/>
      <family val="2"/>
    </font>
    <font>
      <b/>
      <sz val="8"/>
      <name val="Trebuchet MS"/>
      <family val="2"/>
    </font>
    <font>
      <b/>
      <i/>
      <sz val="9"/>
      <color theme="1" tint="0.14999847407452621"/>
      <name val="Trebuchet MS"/>
      <family val="2"/>
    </font>
    <font>
      <i/>
      <sz val="11"/>
      <color theme="1" tint="0.14999847407452621"/>
      <name val="Trebuchet MS"/>
      <family val="2"/>
    </font>
    <font>
      <i/>
      <sz val="9"/>
      <color theme="1" tint="0.14999847407452621"/>
      <name val="Trebuchet MS"/>
      <family val="2"/>
    </font>
    <font>
      <b/>
      <sz val="8"/>
      <color indexed="8"/>
      <name val="Trebuchet MS"/>
      <family val="2"/>
    </font>
    <font>
      <b/>
      <sz val="10"/>
      <color indexed="8"/>
      <name val="Trebuchet MS"/>
      <family val="2"/>
    </font>
    <font>
      <b/>
      <i/>
      <sz val="10"/>
      <color theme="1" tint="0.14999847407452621"/>
      <name val="Trebuchet MS"/>
      <family val="2"/>
    </font>
    <font>
      <sz val="8"/>
      <color indexed="8"/>
      <name val="Trebuchet MS"/>
      <family val="2"/>
    </font>
    <font>
      <sz val="9"/>
      <color indexed="8"/>
      <name val="Calibri"/>
      <family val="2"/>
    </font>
    <font>
      <sz val="8"/>
      <color indexed="8"/>
      <name val="Arial"/>
      <family val="2"/>
    </font>
    <font>
      <sz val="11"/>
      <color indexed="8"/>
      <name val="Trebuchet MS"/>
      <family val="2"/>
    </font>
    <font>
      <b/>
      <sz val="11"/>
      <color indexed="8"/>
      <name val="Trebuchet MS"/>
      <family val="2"/>
    </font>
    <font>
      <b/>
      <sz val="8"/>
      <color theme="3"/>
      <name val="Trebuchet MS"/>
      <family val="2"/>
    </font>
    <font>
      <b/>
      <i/>
      <sz val="8"/>
      <color theme="3"/>
      <name val="Trebuchet MS"/>
      <family val="2"/>
    </font>
    <font>
      <sz val="8"/>
      <color theme="3"/>
      <name val="Trebuchet MS"/>
      <family val="2"/>
    </font>
    <font>
      <i/>
      <sz val="8"/>
      <color theme="4" tint="-0.249977111117893"/>
      <name val="Trebuchet MS"/>
      <family val="2"/>
    </font>
    <font>
      <sz val="8"/>
      <color theme="4" tint="-0.249977111117893"/>
      <name val="Trebuchet MS"/>
      <family val="2"/>
    </font>
    <font>
      <b/>
      <sz val="9"/>
      <name val="Gill Sans"/>
      <family val="2"/>
    </font>
    <font>
      <sz val="9"/>
      <name val="Gill Sans"/>
      <family val="2"/>
    </font>
    <font>
      <sz val="11"/>
      <color theme="1"/>
      <name val="Calibri"/>
      <family val="2"/>
    </font>
    <font>
      <sz val="10"/>
      <color theme="0"/>
      <name val="Arial"/>
      <family val="2"/>
    </font>
    <font>
      <b/>
      <i/>
      <sz val="9"/>
      <name val="Trebuchet MS"/>
      <family val="2"/>
    </font>
    <font>
      <i/>
      <sz val="8"/>
      <color indexed="8"/>
      <name val="Trebuchet MS"/>
      <family val="2"/>
    </font>
    <font>
      <b/>
      <i/>
      <sz val="8"/>
      <color indexed="8"/>
      <name val="Trebuchet MS"/>
      <family val="2"/>
    </font>
    <font>
      <b/>
      <i/>
      <sz val="9"/>
      <color indexed="8"/>
      <name val="Trebuchet MS"/>
      <family val="2"/>
    </font>
    <font>
      <sz val="11"/>
      <color theme="0"/>
      <name val="Calibri"/>
      <family val="2"/>
    </font>
    <font>
      <i/>
      <sz val="11"/>
      <color rgb="FFFF0000"/>
      <name val="Trebuchet MS"/>
      <family val="2"/>
    </font>
    <font>
      <sz val="8"/>
      <color rgb="FFFF0000"/>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9"/>
        <bgColor indexed="31"/>
      </patternFill>
    </fill>
    <fill>
      <patternFill patternType="solid">
        <fgColor indexed="9"/>
        <bgColor indexed="64"/>
      </patternFill>
    </fill>
    <fill>
      <patternFill patternType="solid">
        <fgColor theme="0"/>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3"/>
      </bottom>
      <diagonal/>
    </border>
    <border>
      <left style="thin">
        <color indexed="64"/>
      </left>
      <right style="thin">
        <color indexed="64"/>
      </right>
      <top style="hair">
        <color indexed="63"/>
      </top>
      <bottom style="hair">
        <color indexed="63"/>
      </bottom>
      <diagonal/>
    </border>
    <border>
      <left style="thin">
        <color indexed="64"/>
      </left>
      <right style="thin">
        <color indexed="64"/>
      </right>
      <top style="hair">
        <color indexed="63"/>
      </top>
      <bottom/>
      <diagonal/>
    </border>
    <border>
      <left style="thin">
        <color indexed="64"/>
      </left>
      <right style="thin">
        <color indexed="64"/>
      </right>
      <top/>
      <bottom style="hair">
        <color indexed="63"/>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bottom style="hair">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4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1" applyNumberFormat="0" applyAlignment="0" applyProtection="0"/>
    <xf numFmtId="0" fontId="4" fillId="0" borderId="2" applyNumberFormat="0" applyFill="0" applyAlignment="0" applyProtection="0"/>
    <xf numFmtId="0" fontId="5" fillId="17" borderId="3" applyNumberFormat="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1" borderId="0" applyNumberFormat="0" applyBorder="0" applyAlignment="0" applyProtection="0"/>
    <xf numFmtId="0" fontId="6" fillId="7" borderId="1" applyNumberFormat="0" applyAlignment="0" applyProtection="0"/>
    <xf numFmtId="0" fontId="7" fillId="22" borderId="0" applyNumberFormat="0" applyBorder="0" applyAlignment="0" applyProtection="0"/>
    <xf numFmtId="0" fontId="8" fillId="0" borderId="0"/>
    <xf numFmtId="0" fontId="1" fillId="23" borderId="4" applyNumberFormat="0" applyFont="0" applyAlignment="0" applyProtection="0"/>
    <xf numFmtId="0" fontId="9" fillId="16"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3" borderId="0" applyNumberFormat="0" applyBorder="0" applyAlignment="0" applyProtection="0"/>
    <xf numFmtId="0" fontId="18" fillId="4" borderId="0" applyNumberFormat="0" applyBorder="0" applyAlignment="0" applyProtection="0"/>
    <xf numFmtId="43" fontId="1" fillId="0" borderId="0" applyFont="0" applyFill="0" applyBorder="0" applyAlignment="0" applyProtection="0"/>
  </cellStyleXfs>
  <cellXfs count="136">
    <xf numFmtId="0" fontId="0" fillId="0" borderId="0" xfId="0"/>
    <xf numFmtId="0" fontId="21" fillId="24" borderId="10" xfId="0" applyFont="1" applyFill="1" applyBorder="1" applyAlignment="1">
      <alignment horizontal="center" vertical="center" wrapText="1"/>
    </xf>
    <xf numFmtId="0" fontId="24" fillId="0" borderId="0" xfId="0" applyFont="1"/>
    <xf numFmtId="0" fontId="26" fillId="24" borderId="10" xfId="0" applyFont="1" applyFill="1" applyBorder="1" applyAlignment="1">
      <alignment horizontal="center" vertical="center" wrapText="1"/>
    </xf>
    <xf numFmtId="0" fontId="0" fillId="0" borderId="0" xfId="0" applyAlignment="1">
      <alignment vertical="center"/>
    </xf>
    <xf numFmtId="164" fontId="22" fillId="0" borderId="10" xfId="0" applyNumberFormat="1" applyFont="1" applyBorder="1" applyAlignment="1">
      <alignment vertical="center"/>
    </xf>
    <xf numFmtId="3" fontId="22" fillId="25" borderId="10" xfId="0" applyNumberFormat="1" applyFont="1" applyFill="1" applyBorder="1" applyAlignment="1">
      <alignment vertical="center"/>
    </xf>
    <xf numFmtId="0" fontId="23" fillId="0" borderId="0" xfId="0" applyFont="1" applyAlignment="1">
      <alignment horizontal="left"/>
    </xf>
    <xf numFmtId="0" fontId="25" fillId="0" borderId="0" xfId="0" applyFont="1" applyAlignment="1">
      <alignment horizontal="left" vertical="top"/>
    </xf>
    <xf numFmtId="164" fontId="22" fillId="0" borderId="11" xfId="0" applyNumberFormat="1" applyFont="1" applyBorder="1" applyAlignment="1">
      <alignment vertical="center"/>
    </xf>
    <xf numFmtId="3" fontId="22" fillId="0" borderId="10" xfId="0" applyNumberFormat="1" applyFont="1" applyBorder="1" applyAlignment="1">
      <alignment vertical="center"/>
    </xf>
    <xf numFmtId="0" fontId="22" fillId="25" borderId="10" xfId="0" applyFont="1" applyFill="1" applyBorder="1" applyAlignment="1">
      <alignment horizontal="left" vertical="center"/>
    </xf>
    <xf numFmtId="0" fontId="30" fillId="0" borderId="10" xfId="0" applyFont="1" applyBorder="1" applyAlignment="1">
      <alignment horizontal="left" vertical="center" wrapText="1"/>
    </xf>
    <xf numFmtId="0" fontId="31" fillId="25" borderId="10" xfId="0" applyFont="1" applyFill="1" applyBorder="1" applyAlignment="1">
      <alignment horizontal="left" vertical="center"/>
    </xf>
    <xf numFmtId="0" fontId="33" fillId="0" borderId="11" xfId="0" applyFont="1" applyBorder="1" applyAlignment="1">
      <alignment horizontal="left" vertical="center" indent="1"/>
    </xf>
    <xf numFmtId="0" fontId="33" fillId="0" borderId="12" xfId="0" applyFont="1" applyBorder="1" applyAlignment="1">
      <alignment horizontal="left" vertical="center" indent="1"/>
    </xf>
    <xf numFmtId="0" fontId="33" fillId="0" borderId="13" xfId="0" applyFont="1" applyBorder="1" applyAlignment="1">
      <alignment horizontal="left" vertical="center" indent="1"/>
    </xf>
    <xf numFmtId="0" fontId="33" fillId="0" borderId="14" xfId="0" applyFont="1" applyBorder="1" applyAlignment="1">
      <alignment horizontal="left" vertical="center" indent="1"/>
    </xf>
    <xf numFmtId="0" fontId="28" fillId="0" borderId="0" xfId="0" applyFont="1" applyAlignment="1">
      <alignment vertical="center"/>
    </xf>
    <xf numFmtId="3" fontId="33" fillId="0" borderId="11" xfId="0" applyNumberFormat="1" applyFont="1" applyBorder="1" applyAlignment="1">
      <alignment vertical="center"/>
    </xf>
    <xf numFmtId="3" fontId="30" fillId="0" borderId="11" xfId="0" applyNumberFormat="1" applyFont="1" applyBorder="1" applyAlignment="1">
      <alignment vertical="center"/>
    </xf>
    <xf numFmtId="164" fontId="30" fillId="0" borderId="11" xfId="0" applyNumberFormat="1" applyFont="1" applyBorder="1" applyAlignment="1">
      <alignment vertical="center"/>
    </xf>
    <xf numFmtId="3" fontId="33" fillId="0" borderId="12" xfId="0" applyNumberFormat="1" applyFont="1" applyBorder="1" applyAlignment="1">
      <alignment vertical="center"/>
    </xf>
    <xf numFmtId="3" fontId="30" fillId="0" borderId="12" xfId="0" applyNumberFormat="1" applyFont="1" applyBorder="1" applyAlignment="1">
      <alignment vertical="center"/>
    </xf>
    <xf numFmtId="164" fontId="30" fillId="0" borderId="12" xfId="0" applyNumberFormat="1" applyFont="1" applyBorder="1" applyAlignment="1">
      <alignment vertical="center"/>
    </xf>
    <xf numFmtId="165" fontId="23" fillId="26" borderId="19" xfId="43" applyNumberFormat="1" applyFont="1" applyFill="1" applyBorder="1" applyAlignment="1">
      <alignment horizontal="right" vertical="center"/>
    </xf>
    <xf numFmtId="3" fontId="33" fillId="0" borderId="13" xfId="0" applyNumberFormat="1" applyFont="1" applyBorder="1" applyAlignment="1">
      <alignment vertical="center"/>
    </xf>
    <xf numFmtId="3" fontId="30" fillId="0" borderId="13" xfId="0" applyNumberFormat="1" applyFont="1" applyBorder="1" applyAlignment="1">
      <alignment vertical="center"/>
    </xf>
    <xf numFmtId="164" fontId="30" fillId="0" borderId="13" xfId="0" applyNumberFormat="1" applyFont="1" applyBorder="1" applyAlignment="1">
      <alignment vertical="center"/>
    </xf>
    <xf numFmtId="3" fontId="30" fillId="0" borderId="10" xfId="0" applyNumberFormat="1" applyFont="1" applyBorder="1" applyAlignment="1">
      <alignment vertical="center"/>
    </xf>
    <xf numFmtId="164" fontId="30" fillId="0" borderId="10" xfId="0" applyNumberFormat="1" applyFont="1" applyBorder="1" applyAlignment="1">
      <alignment vertical="center"/>
    </xf>
    <xf numFmtId="3" fontId="33" fillId="0" borderId="14" xfId="0" applyNumberFormat="1" applyFont="1" applyBorder="1" applyAlignment="1">
      <alignment vertical="center"/>
    </xf>
    <xf numFmtId="3" fontId="30" fillId="0" borderId="14" xfId="0" applyNumberFormat="1" applyFont="1" applyBorder="1" applyAlignment="1">
      <alignment vertical="center"/>
    </xf>
    <xf numFmtId="164" fontId="30" fillId="0" borderId="14" xfId="0" applyNumberFormat="1" applyFont="1" applyBorder="1" applyAlignment="1">
      <alignment vertical="center"/>
    </xf>
    <xf numFmtId="165" fontId="30" fillId="0" borderId="12" xfId="0" applyNumberFormat="1" applyFont="1" applyBorder="1" applyAlignment="1">
      <alignment vertical="center"/>
    </xf>
    <xf numFmtId="165" fontId="33" fillId="0" borderId="14" xfId="0" applyNumberFormat="1" applyFont="1" applyBorder="1" applyAlignment="1">
      <alignment vertical="center"/>
    </xf>
    <xf numFmtId="165" fontId="23" fillId="26" borderId="19" xfId="43" applyNumberFormat="1" applyFont="1" applyFill="1" applyBorder="1" applyAlignment="1">
      <alignment horizontal="center" vertical="center"/>
    </xf>
    <xf numFmtId="165" fontId="33" fillId="0" borderId="12" xfId="0" applyNumberFormat="1" applyFont="1" applyBorder="1" applyAlignment="1">
      <alignment vertical="center"/>
    </xf>
    <xf numFmtId="165" fontId="33" fillId="0" borderId="13" xfId="0" applyNumberFormat="1" applyFont="1" applyBorder="1" applyAlignment="1">
      <alignment vertical="center"/>
    </xf>
    <xf numFmtId="165" fontId="26" fillId="26" borderId="19" xfId="43" applyNumberFormat="1" applyFont="1" applyFill="1" applyBorder="1" applyAlignment="1">
      <alignment horizontal="center" vertical="center"/>
    </xf>
    <xf numFmtId="165" fontId="30" fillId="0" borderId="13" xfId="0" applyNumberFormat="1" applyFont="1" applyBorder="1" applyAlignment="1">
      <alignment vertical="center"/>
    </xf>
    <xf numFmtId="3" fontId="33" fillId="26" borderId="11" xfId="0" applyNumberFormat="1" applyFont="1" applyFill="1" applyBorder="1" applyAlignment="1">
      <alignment vertical="center"/>
    </xf>
    <xf numFmtId="3" fontId="33" fillId="26" borderId="12" xfId="0" applyNumberFormat="1" applyFont="1" applyFill="1" applyBorder="1" applyAlignment="1">
      <alignment vertical="center"/>
    </xf>
    <xf numFmtId="3" fontId="33" fillId="26" borderId="13" xfId="0" applyNumberFormat="1" applyFont="1" applyFill="1" applyBorder="1" applyAlignment="1">
      <alignment vertical="center"/>
    </xf>
    <xf numFmtId="3" fontId="30" fillId="26" borderId="10" xfId="0" applyNumberFormat="1" applyFont="1" applyFill="1" applyBorder="1" applyAlignment="1">
      <alignment vertical="center"/>
    </xf>
    <xf numFmtId="3" fontId="33" fillId="26" borderId="14" xfId="0" applyNumberFormat="1" applyFont="1" applyFill="1" applyBorder="1" applyAlignment="1">
      <alignment vertical="center"/>
    </xf>
    <xf numFmtId="0" fontId="34" fillId="0" borderId="0" xfId="0" applyFont="1"/>
    <xf numFmtId="165" fontId="33" fillId="26" borderId="13" xfId="0" applyNumberFormat="1" applyFont="1" applyFill="1" applyBorder="1" applyAlignment="1">
      <alignment vertical="center"/>
    </xf>
    <xf numFmtId="165" fontId="33" fillId="26" borderId="12" xfId="0" applyNumberFormat="1" applyFont="1" applyFill="1" applyBorder="1" applyAlignment="1">
      <alignment vertical="center"/>
    </xf>
    <xf numFmtId="165" fontId="33" fillId="26" borderId="14" xfId="0" applyNumberFormat="1" applyFont="1" applyFill="1" applyBorder="1" applyAlignment="1">
      <alignment vertical="center"/>
    </xf>
    <xf numFmtId="167" fontId="33" fillId="0" borderId="12" xfId="0" applyNumberFormat="1" applyFont="1" applyBorder="1" applyAlignment="1">
      <alignment vertical="center"/>
    </xf>
    <xf numFmtId="167" fontId="33" fillId="26" borderId="12" xfId="0" applyNumberFormat="1" applyFont="1" applyFill="1" applyBorder="1" applyAlignment="1">
      <alignment vertical="center"/>
    </xf>
    <xf numFmtId="167" fontId="30" fillId="0" borderId="12" xfId="0" applyNumberFormat="1" applyFont="1" applyBorder="1" applyAlignment="1">
      <alignment vertical="center"/>
    </xf>
    <xf numFmtId="0" fontId="35" fillId="0" borderId="0" xfId="0" applyFont="1"/>
    <xf numFmtId="0" fontId="36" fillId="0" borderId="0" xfId="0" applyFont="1"/>
    <xf numFmtId="0" fontId="38" fillId="0" borderId="0" xfId="0" applyFont="1" applyAlignment="1">
      <alignment horizontal="left" indent="1"/>
    </xf>
    <xf numFmtId="0" fontId="40" fillId="0" borderId="0" xfId="0" applyFont="1" applyAlignment="1">
      <alignment horizontal="left" indent="2"/>
    </xf>
    <xf numFmtId="3" fontId="43" fillId="0" borderId="0" xfId="0" applyNumberFormat="1" applyFont="1"/>
    <xf numFmtId="166" fontId="44" fillId="0" borderId="0" xfId="0" applyNumberFormat="1" applyFont="1"/>
    <xf numFmtId="0" fontId="16" fillId="0" borderId="0" xfId="0" applyFont="1"/>
    <xf numFmtId="0" fontId="28" fillId="0" borderId="0" xfId="0" applyFont="1" applyAlignment="1">
      <alignment horizontal="left"/>
    </xf>
    <xf numFmtId="0" fontId="20" fillId="0" borderId="0" xfId="0" applyFont="1" applyAlignment="1">
      <alignment vertical="center"/>
    </xf>
    <xf numFmtId="0" fontId="45" fillId="0" borderId="0" xfId="0" applyFont="1"/>
    <xf numFmtId="3" fontId="23" fillId="0" borderId="11" xfId="0" applyNumberFormat="1" applyFont="1" applyBorder="1" applyAlignment="1">
      <alignment vertical="center"/>
    </xf>
    <xf numFmtId="3" fontId="26" fillId="0" borderId="11" xfId="0" applyNumberFormat="1" applyFont="1" applyBorder="1" applyAlignment="1">
      <alignment vertical="center"/>
    </xf>
    <xf numFmtId="164" fontId="26" fillId="0" borderId="11" xfId="0" applyNumberFormat="1" applyFont="1" applyBorder="1" applyAlignment="1">
      <alignment vertical="center"/>
    </xf>
    <xf numFmtId="3" fontId="23" fillId="0" borderId="12" xfId="0" applyNumberFormat="1" applyFont="1" applyBorder="1" applyAlignment="1">
      <alignment vertical="center"/>
    </xf>
    <xf numFmtId="165" fontId="23" fillId="0" borderId="12" xfId="0" applyNumberFormat="1" applyFont="1" applyBorder="1" applyAlignment="1">
      <alignment vertical="center"/>
    </xf>
    <xf numFmtId="3" fontId="26" fillId="0" borderId="12" xfId="0" applyNumberFormat="1" applyFont="1" applyBorder="1" applyAlignment="1">
      <alignment vertical="center"/>
    </xf>
    <xf numFmtId="164" fontId="26" fillId="0" borderId="12" xfId="0" applyNumberFormat="1" applyFont="1" applyBorder="1" applyAlignment="1">
      <alignment vertical="center"/>
    </xf>
    <xf numFmtId="165" fontId="26" fillId="0" borderId="12" xfId="0" applyNumberFormat="1" applyFont="1" applyBorder="1" applyAlignment="1">
      <alignment vertical="center"/>
    </xf>
    <xf numFmtId="3" fontId="23" fillId="0" borderId="13" xfId="0" applyNumberFormat="1" applyFont="1" applyBorder="1" applyAlignment="1">
      <alignment vertical="center"/>
    </xf>
    <xf numFmtId="165" fontId="23" fillId="0" borderId="13" xfId="0" applyNumberFormat="1" applyFont="1" applyBorder="1" applyAlignment="1">
      <alignment vertical="center"/>
    </xf>
    <xf numFmtId="3" fontId="26" fillId="0" borderId="13" xfId="0" applyNumberFormat="1" applyFont="1" applyBorder="1" applyAlignment="1">
      <alignment vertical="center"/>
    </xf>
    <xf numFmtId="164" fontId="26" fillId="0" borderId="13" xfId="0" applyNumberFormat="1" applyFont="1" applyBorder="1" applyAlignment="1">
      <alignment vertical="center"/>
    </xf>
    <xf numFmtId="3" fontId="26" fillId="0" borderId="10" xfId="0" applyNumberFormat="1" applyFont="1" applyBorder="1" applyAlignment="1">
      <alignment vertical="center"/>
    </xf>
    <xf numFmtId="164" fontId="26" fillId="0" borderId="10" xfId="0" applyNumberFormat="1" applyFont="1" applyBorder="1" applyAlignment="1">
      <alignment vertical="center"/>
    </xf>
    <xf numFmtId="3" fontId="23" fillId="0" borderId="14" xfId="0" applyNumberFormat="1" applyFont="1" applyBorder="1" applyAlignment="1">
      <alignment vertical="center"/>
    </xf>
    <xf numFmtId="3" fontId="26" fillId="0" borderId="14" xfId="0" applyNumberFormat="1" applyFont="1" applyBorder="1" applyAlignment="1">
      <alignment vertical="center"/>
    </xf>
    <xf numFmtId="164" fontId="26" fillId="0" borderId="14" xfId="0" applyNumberFormat="1" applyFont="1" applyBorder="1" applyAlignment="1">
      <alignment vertical="center"/>
    </xf>
    <xf numFmtId="165" fontId="23" fillId="0" borderId="14" xfId="0" applyNumberFormat="1" applyFont="1" applyBorder="1" applyAlignment="1">
      <alignment vertical="center"/>
    </xf>
    <xf numFmtId="165" fontId="26" fillId="0" borderId="13" xfId="0" applyNumberFormat="1" applyFont="1" applyBorder="1" applyAlignment="1">
      <alignment vertical="center"/>
    </xf>
    <xf numFmtId="3" fontId="21" fillId="0" borderId="10" xfId="0" applyNumberFormat="1" applyFont="1" applyBorder="1" applyAlignment="1">
      <alignment vertical="center"/>
    </xf>
    <xf numFmtId="164" fontId="21" fillId="0" borderId="10" xfId="0" applyNumberFormat="1" applyFont="1" applyBorder="1" applyAlignment="1">
      <alignment vertical="center"/>
    </xf>
    <xf numFmtId="0" fontId="23" fillId="0" borderId="15" xfId="0" applyFont="1" applyBorder="1" applyAlignment="1">
      <alignment horizontal="left"/>
    </xf>
    <xf numFmtId="0" fontId="23" fillId="27" borderId="15" xfId="0" applyFont="1" applyFill="1" applyBorder="1" applyAlignment="1">
      <alignment horizontal="left"/>
    </xf>
    <xf numFmtId="0" fontId="23" fillId="27" borderId="0" xfId="0" applyFont="1" applyFill="1" applyAlignment="1">
      <alignment horizontal="left"/>
    </xf>
    <xf numFmtId="0" fontId="25" fillId="27" borderId="0" xfId="0" applyFont="1" applyFill="1" applyAlignment="1">
      <alignment horizontal="left" vertical="top"/>
    </xf>
    <xf numFmtId="0" fontId="0" fillId="27" borderId="0" xfId="0" applyFill="1"/>
    <xf numFmtId="0" fontId="20" fillId="27" borderId="0" xfId="0" applyFont="1" applyFill="1" applyAlignment="1">
      <alignment vertical="center"/>
    </xf>
    <xf numFmtId="0" fontId="28" fillId="27" borderId="0" xfId="0" applyFont="1" applyFill="1" applyAlignment="1">
      <alignment vertical="center"/>
    </xf>
    <xf numFmtId="0" fontId="0" fillId="27" borderId="23" xfId="0" applyFill="1" applyBorder="1"/>
    <xf numFmtId="0" fontId="46" fillId="0" borderId="0" xfId="30" applyFont="1"/>
    <xf numFmtId="0" fontId="21" fillId="24" borderId="16" xfId="0" applyFont="1" applyFill="1" applyBorder="1" applyAlignment="1">
      <alignment vertical="center"/>
    </xf>
    <xf numFmtId="0" fontId="21" fillId="24" borderId="17" xfId="0" applyFont="1" applyFill="1" applyBorder="1" applyAlignment="1">
      <alignment vertical="center"/>
    </xf>
    <xf numFmtId="0" fontId="21" fillId="24" borderId="18" xfId="0" applyFont="1" applyFill="1" applyBorder="1" applyAlignment="1">
      <alignment vertical="center"/>
    </xf>
    <xf numFmtId="3" fontId="48" fillId="26" borderId="11" xfId="0" applyNumberFormat="1" applyFont="1" applyFill="1" applyBorder="1" applyAlignment="1">
      <alignment vertical="center"/>
    </xf>
    <xf numFmtId="3" fontId="49" fillId="0" borderId="11" xfId="0" applyNumberFormat="1" applyFont="1" applyBorder="1" applyAlignment="1">
      <alignment vertical="center"/>
    </xf>
    <xf numFmtId="3" fontId="48" fillId="0" borderId="11" xfId="0" applyNumberFormat="1" applyFont="1" applyBorder="1" applyAlignment="1">
      <alignment vertical="center"/>
    </xf>
    <xf numFmtId="3" fontId="48" fillId="0" borderId="12" xfId="0" applyNumberFormat="1" applyFont="1" applyBorder="1" applyAlignment="1">
      <alignment vertical="center"/>
    </xf>
    <xf numFmtId="3" fontId="49" fillId="0" borderId="12" xfId="0" applyNumberFormat="1" applyFont="1" applyBorder="1" applyAlignment="1">
      <alignment vertical="center"/>
    </xf>
    <xf numFmtId="3" fontId="48" fillId="26" borderId="12" xfId="0" applyNumberFormat="1" applyFont="1" applyFill="1" applyBorder="1" applyAlignment="1">
      <alignment vertical="center"/>
    </xf>
    <xf numFmtId="3" fontId="48" fillId="26" borderId="13" xfId="0" applyNumberFormat="1" applyFont="1" applyFill="1" applyBorder="1" applyAlignment="1">
      <alignment vertical="center"/>
    </xf>
    <xf numFmtId="3" fontId="49" fillId="0" borderId="13" xfId="0" applyNumberFormat="1" applyFont="1" applyBorder="1" applyAlignment="1">
      <alignment vertical="center"/>
    </xf>
    <xf numFmtId="3" fontId="48" fillId="0" borderId="13" xfId="0" applyNumberFormat="1" applyFont="1" applyBorder="1" applyAlignment="1">
      <alignment vertical="center"/>
    </xf>
    <xf numFmtId="3" fontId="49" fillId="26" borderId="10" xfId="0" applyNumberFormat="1" applyFont="1" applyFill="1" applyBorder="1" applyAlignment="1">
      <alignment vertical="center"/>
    </xf>
    <xf numFmtId="3" fontId="49" fillId="0" borderId="10" xfId="0" applyNumberFormat="1" applyFont="1" applyBorder="1" applyAlignment="1">
      <alignment vertical="center"/>
    </xf>
    <xf numFmtId="3" fontId="48" fillId="26" borderId="14" xfId="0" applyNumberFormat="1" applyFont="1" applyFill="1" applyBorder="1" applyAlignment="1">
      <alignment vertical="center"/>
    </xf>
    <xf numFmtId="3" fontId="49" fillId="0" borderId="14" xfId="0" applyNumberFormat="1" applyFont="1" applyBorder="1" applyAlignment="1">
      <alignment vertical="center"/>
    </xf>
    <xf numFmtId="3" fontId="48" fillId="0" borderId="14" xfId="0" applyNumberFormat="1" applyFont="1" applyBorder="1" applyAlignment="1">
      <alignment vertical="center"/>
    </xf>
    <xf numFmtId="3" fontId="50" fillId="25" borderId="10" xfId="0" applyNumberFormat="1" applyFont="1" applyFill="1" applyBorder="1" applyAlignment="1">
      <alignment vertical="center"/>
    </xf>
    <xf numFmtId="3" fontId="50" fillId="0" borderId="10" xfId="0" applyNumberFormat="1" applyFont="1" applyBorder="1" applyAlignment="1">
      <alignment vertical="center"/>
    </xf>
    <xf numFmtId="0" fontId="51" fillId="0" borderId="0" xfId="0" applyFont="1"/>
    <xf numFmtId="0" fontId="21" fillId="24" borderId="10" xfId="0" applyFont="1" applyFill="1" applyBorder="1" applyAlignment="1">
      <alignment horizontal="center" vertical="center" wrapText="1"/>
    </xf>
    <xf numFmtId="0" fontId="21" fillId="24" borderId="16" xfId="0" applyFont="1" applyFill="1" applyBorder="1" applyAlignment="1">
      <alignment horizontal="center" vertical="center"/>
    </xf>
    <xf numFmtId="0" fontId="21" fillId="24" borderId="17" xfId="0" applyFont="1" applyFill="1" applyBorder="1" applyAlignment="1">
      <alignment horizontal="center" vertical="center"/>
    </xf>
    <xf numFmtId="0" fontId="21" fillId="24" borderId="18" xfId="0" applyFont="1" applyFill="1" applyBorder="1" applyAlignment="1">
      <alignment horizontal="center" vertical="center"/>
    </xf>
    <xf numFmtId="0" fontId="21" fillId="24" borderId="20" xfId="0" applyFont="1" applyFill="1" applyBorder="1" applyAlignment="1">
      <alignment horizontal="left" vertical="center"/>
    </xf>
    <xf numFmtId="0" fontId="21" fillId="24" borderId="22" xfId="0" applyFont="1" applyFill="1" applyBorder="1" applyAlignment="1">
      <alignment horizontal="left" vertical="center"/>
    </xf>
    <xf numFmtId="0" fontId="21" fillId="24" borderId="21" xfId="0" applyFont="1" applyFill="1" applyBorder="1" applyAlignment="1">
      <alignment horizontal="left" vertical="center"/>
    </xf>
    <xf numFmtId="0" fontId="26" fillId="24" borderId="10" xfId="0" applyFont="1" applyFill="1" applyBorder="1" applyAlignment="1">
      <alignment horizontal="center" vertical="center" wrapText="1"/>
    </xf>
    <xf numFmtId="0" fontId="47" fillId="24" borderId="16" xfId="0" applyFont="1" applyFill="1" applyBorder="1" applyAlignment="1">
      <alignment horizontal="center" vertical="center"/>
    </xf>
    <xf numFmtId="0" fontId="47" fillId="24" borderId="17" xfId="0" applyFont="1" applyFill="1" applyBorder="1" applyAlignment="1">
      <alignment horizontal="center" vertical="center"/>
    </xf>
    <xf numFmtId="0" fontId="47" fillId="24" borderId="18" xfId="0" applyFont="1" applyFill="1" applyBorder="1" applyAlignment="1">
      <alignment horizontal="center" vertical="center"/>
    </xf>
    <xf numFmtId="0" fontId="37" fillId="0" borderId="0" xfId="0" applyFont="1" applyAlignment="1">
      <alignment horizontal="left"/>
    </xf>
    <xf numFmtId="0" fontId="28" fillId="0" borderId="0" xfId="0" applyFont="1" applyAlignment="1">
      <alignment horizontal="left"/>
    </xf>
    <xf numFmtId="0" fontId="20" fillId="0" borderId="0" xfId="0" applyFont="1" applyAlignment="1">
      <alignment horizontal="left" vertical="center"/>
    </xf>
    <xf numFmtId="0" fontId="28" fillId="0" borderId="0" xfId="0" applyFont="1" applyAlignment="1">
      <alignment horizontal="left" vertical="center"/>
    </xf>
    <xf numFmtId="0" fontId="25" fillId="0" borderId="0" xfId="0" applyFont="1" applyAlignment="1">
      <alignment horizontal="left" vertical="top"/>
    </xf>
    <xf numFmtId="0" fontId="23" fillId="0" borderId="15" xfId="0" applyFont="1" applyBorder="1" applyAlignment="1">
      <alignment horizontal="left"/>
    </xf>
    <xf numFmtId="0" fontId="23" fillId="0" borderId="0" xfId="0" applyFont="1" applyAlignment="1">
      <alignment horizontal="left" vertical="top"/>
    </xf>
    <xf numFmtId="0" fontId="25" fillId="0" borderId="0" xfId="0" applyFont="1" applyAlignment="1">
      <alignment horizontal="left"/>
    </xf>
    <xf numFmtId="3" fontId="50" fillId="0" borderId="11" xfId="0" applyNumberFormat="1" applyFont="1" applyBorder="1" applyAlignment="1">
      <alignment vertical="center"/>
    </xf>
    <xf numFmtId="3" fontId="22" fillId="0" borderId="11" xfId="0" applyNumberFormat="1" applyFont="1" applyBorder="1" applyAlignment="1">
      <alignment vertical="center"/>
    </xf>
    <xf numFmtId="0" fontId="52" fillId="0" borderId="0" xfId="0" applyFont="1" applyAlignment="1">
      <alignment horizontal="left"/>
    </xf>
    <xf numFmtId="0" fontId="53" fillId="0" borderId="0" xfId="0" applyFont="1"/>
  </cellXfs>
  <cellStyles count="44">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olore 1" xfId="22" builtinId="29" customBuiltin="1"/>
    <cellStyle name="Colore 2" xfId="23" builtinId="33" customBuiltin="1"/>
    <cellStyle name="Colore 3" xfId="24" builtinId="37" customBuiltin="1"/>
    <cellStyle name="Colore 4" xfId="25" builtinId="41" customBuiltin="1"/>
    <cellStyle name="Colore 5" xfId="26" builtinId="45" customBuiltin="1"/>
    <cellStyle name="Colore 6" xfId="27" builtinId="49" customBuiltin="1"/>
    <cellStyle name="Input" xfId="28" builtinId="20" customBuiltin="1"/>
    <cellStyle name="Migliaia" xfId="43" builtinId="3"/>
    <cellStyle name="Neutrale" xfId="29" builtinId="28" customBuiltin="1"/>
    <cellStyle name="Normale" xfId="0" builtinId="0"/>
    <cellStyle name="Normale 2 2 2" xfId="30" xr:uid="{00000000-0005-0000-0000-00001E000000}"/>
    <cellStyle name="Nota" xfId="31" builtinId="10" customBuiltin="1"/>
    <cellStyle name="Output" xfId="32" builtinId="21" customBuiltin="1"/>
    <cellStyle name="Testo avviso" xfId="33" builtinId="11" customBuiltin="1"/>
    <cellStyle name="Testo descrittivo" xfId="34" builtinId="53" customBuiltin="1"/>
    <cellStyle name="Titolo" xfId="35" builtinId="15" customBuiltin="1"/>
    <cellStyle name="Titolo 1" xfId="36" builtinId="16" customBuiltin="1"/>
    <cellStyle name="Titolo 2" xfId="37" builtinId="17" customBuiltin="1"/>
    <cellStyle name="Titolo 3" xfId="38" builtinId="18" customBuiltin="1"/>
    <cellStyle name="Titolo 4" xfId="39" builtinId="19" customBuiltin="1"/>
    <cellStyle name="Totale" xfId="40" builtinId="25" customBuiltin="1"/>
    <cellStyle name="Valore non valido" xfId="41" builtinId="27" customBuiltin="1"/>
    <cellStyle name="Valore valido" xfId="42" builtinId="26"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it-IT" sz="1100" b="1">
                <a:solidFill>
                  <a:srgbClr val="002060"/>
                </a:solidFill>
                <a:latin typeface="Trebuchet MS" panose="020B0603020202020204" pitchFamily="34" charset="0"/>
              </a:rPr>
              <a:t>2019</a:t>
            </a:r>
            <a:endParaRPr lang="it-IT" sz="1100" b="0" i="1">
              <a:solidFill>
                <a:srgbClr val="002060"/>
              </a:solidFill>
              <a:latin typeface="Trebuchet MS" panose="020B0603020202020204" pitchFamily="34" charset="0"/>
            </a:endParaRPr>
          </a:p>
        </c:rich>
      </c:tx>
      <c:layout>
        <c:manualLayout>
          <c:xMode val="edge"/>
          <c:yMode val="edge"/>
          <c:x val="3.8261407800215447E-2"/>
          <c:y val="6.756084387530753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3.0555466281000591E-2"/>
          <c:y val="0.28304019416467074"/>
          <c:w val="0.93888888888888888"/>
          <c:h val="0.54596046235524798"/>
        </c:manualLayout>
      </c:layout>
      <c:barChart>
        <c:barDir val="col"/>
        <c:grouping val="clustered"/>
        <c:varyColors val="0"/>
        <c:ser>
          <c:idx val="0"/>
          <c:order val="0"/>
          <c:tx>
            <c:strRef>
              <c:f>'9.AB_graph_area_segmento(17-22)'!$A$48</c:f>
              <c:strCache>
                <c:ptCount val="1"/>
                <c:pt idx="0">
                  <c:v>NORD-OVEST / NORTH-WEST</c:v>
                </c:pt>
              </c:strCache>
            </c:strRef>
          </c:tx>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'9.AB_graph_area_segmento(17-22)'!$P$47:$S$47</c:f>
              <c:strCache>
                <c:ptCount val="4"/>
                <c:pt idx="0">
                  <c:v>Urbani &amp; Interurbani/city &amp; intercity</c:v>
                </c:pt>
                <c:pt idx="1">
                  <c:v>Turistici/Coach</c:v>
                </c:pt>
                <c:pt idx="2">
                  <c:v>Minibus</c:v>
                </c:pt>
                <c:pt idx="3">
                  <c:v>Scuolabus/school bus</c:v>
                </c:pt>
              </c:strCache>
            </c:strRef>
          </c:cat>
          <c:val>
            <c:numRef>
              <c:f>'9.AB_graph_area_segmento(17-22)'!$P$48:$S$48</c:f>
              <c:numCache>
                <c:formatCode>General</c:formatCode>
                <c:ptCount val="4"/>
                <c:pt idx="0">
                  <c:v>724</c:v>
                </c:pt>
                <c:pt idx="1">
                  <c:v>148</c:v>
                </c:pt>
                <c:pt idx="2">
                  <c:v>124</c:v>
                </c:pt>
                <c:pt idx="3">
                  <c:v>100</c:v>
                </c:pt>
              </c:numCache>
            </c:numRef>
          </c:val>
          <c:extLst>
            <c:ext xmlns:c16="http://schemas.microsoft.com/office/drawing/2014/chart" uri="{C3380CC4-5D6E-409C-BE32-E72D297353CC}">
              <c16:uniqueId val="{00000000-B920-46C0-ACEC-119C559B09F7}"/>
            </c:ext>
          </c:extLst>
        </c:ser>
        <c:ser>
          <c:idx val="1"/>
          <c:order val="1"/>
          <c:tx>
            <c:strRef>
              <c:f>'9.AB_graph_area_segmento(17-22)'!$A$49</c:f>
              <c:strCache>
                <c:ptCount val="1"/>
                <c:pt idx="0">
                  <c:v>NORD-EST / NORTH-EAST</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'9.AB_graph_area_segmento(17-22)'!$P$47:$S$47</c:f>
              <c:strCache>
                <c:ptCount val="4"/>
                <c:pt idx="0">
                  <c:v>Urbani &amp; Interurbani/city &amp; intercity</c:v>
                </c:pt>
                <c:pt idx="1">
                  <c:v>Turistici/Coach</c:v>
                </c:pt>
                <c:pt idx="2">
                  <c:v>Minibus</c:v>
                </c:pt>
                <c:pt idx="3">
                  <c:v>Scuolabus/school bus</c:v>
                </c:pt>
              </c:strCache>
            </c:strRef>
          </c:cat>
          <c:val>
            <c:numRef>
              <c:f>'9.AB_graph_area_segmento(17-22)'!$P$49:$S$49</c:f>
              <c:numCache>
                <c:formatCode>General</c:formatCode>
                <c:ptCount val="4"/>
                <c:pt idx="0">
                  <c:v>425</c:v>
                </c:pt>
                <c:pt idx="1">
                  <c:v>142</c:v>
                </c:pt>
                <c:pt idx="2">
                  <c:v>109</c:v>
                </c:pt>
                <c:pt idx="3">
                  <c:v>158</c:v>
                </c:pt>
              </c:numCache>
            </c:numRef>
          </c:val>
          <c:extLst>
            <c:ext xmlns:c16="http://schemas.microsoft.com/office/drawing/2014/chart" uri="{C3380CC4-5D6E-409C-BE32-E72D297353CC}">
              <c16:uniqueId val="{00000001-B920-46C0-ACEC-119C559B09F7}"/>
            </c:ext>
          </c:extLst>
        </c:ser>
        <c:ser>
          <c:idx val="2"/>
          <c:order val="2"/>
          <c:tx>
            <c:strRef>
              <c:f>'9.AB_graph_area_segmento(17-22)'!$A$50</c:f>
              <c:strCache>
                <c:ptCount val="1"/>
                <c:pt idx="0">
                  <c:v>CENTRO / CENTER</c:v>
                </c:pt>
              </c:strCache>
            </c:strRef>
          </c:tx>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'9.AB_graph_area_segmento(17-22)'!$P$47:$S$47</c:f>
              <c:strCache>
                <c:ptCount val="4"/>
                <c:pt idx="0">
                  <c:v>Urbani &amp; Interurbani/city &amp; intercity</c:v>
                </c:pt>
                <c:pt idx="1">
                  <c:v>Turistici/Coach</c:v>
                </c:pt>
                <c:pt idx="2">
                  <c:v>Minibus</c:v>
                </c:pt>
                <c:pt idx="3">
                  <c:v>Scuolabus/school bus</c:v>
                </c:pt>
              </c:strCache>
            </c:strRef>
          </c:cat>
          <c:val>
            <c:numRef>
              <c:f>'9.AB_graph_area_segmento(17-22)'!$P$50:$S$50</c:f>
              <c:numCache>
                <c:formatCode>General</c:formatCode>
                <c:ptCount val="4"/>
                <c:pt idx="0">
                  <c:v>537</c:v>
                </c:pt>
                <c:pt idx="1">
                  <c:v>225</c:v>
                </c:pt>
                <c:pt idx="2">
                  <c:v>219</c:v>
                </c:pt>
                <c:pt idx="3">
                  <c:v>176</c:v>
                </c:pt>
              </c:numCache>
            </c:numRef>
          </c:val>
          <c:extLst>
            <c:ext xmlns:c16="http://schemas.microsoft.com/office/drawing/2014/chart" uri="{C3380CC4-5D6E-409C-BE32-E72D297353CC}">
              <c16:uniqueId val="{00000002-B920-46C0-ACEC-119C559B09F7}"/>
            </c:ext>
          </c:extLst>
        </c:ser>
        <c:ser>
          <c:idx val="3"/>
          <c:order val="3"/>
          <c:tx>
            <c:strRef>
              <c:f>'9.AB_graph_area_segmento(17-22)'!$A$51</c:f>
              <c:strCache>
                <c:ptCount val="1"/>
                <c:pt idx="0">
                  <c:v>SUD-ISOLE / SOUTH-ISLANDS</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'9.AB_graph_area_segmento(17-22)'!$P$47:$S$47</c:f>
              <c:strCache>
                <c:ptCount val="4"/>
                <c:pt idx="0">
                  <c:v>Urbani &amp; Interurbani/city &amp; intercity</c:v>
                </c:pt>
                <c:pt idx="1">
                  <c:v>Turistici/Coach</c:v>
                </c:pt>
                <c:pt idx="2">
                  <c:v>Minibus</c:v>
                </c:pt>
                <c:pt idx="3">
                  <c:v>Scuolabus/school bus</c:v>
                </c:pt>
              </c:strCache>
            </c:strRef>
          </c:cat>
          <c:val>
            <c:numRef>
              <c:f>'9.AB_graph_area_segmento(17-22)'!$P$51:$S$51</c:f>
              <c:numCache>
                <c:formatCode>General</c:formatCode>
                <c:ptCount val="4"/>
                <c:pt idx="0">
                  <c:v>535</c:v>
                </c:pt>
                <c:pt idx="1">
                  <c:v>327</c:v>
                </c:pt>
                <c:pt idx="2">
                  <c:v>243</c:v>
                </c:pt>
                <c:pt idx="3">
                  <c:v>183</c:v>
                </c:pt>
              </c:numCache>
            </c:numRef>
          </c:val>
          <c:extLst>
            <c:ext xmlns:c16="http://schemas.microsoft.com/office/drawing/2014/chart" uri="{C3380CC4-5D6E-409C-BE32-E72D297353CC}">
              <c16:uniqueId val="{00000003-B920-46C0-ACEC-119C559B09F7}"/>
            </c:ext>
          </c:extLst>
        </c:ser>
        <c:dLbls>
          <c:showLegendKey val="0"/>
          <c:showVal val="0"/>
          <c:showCatName val="0"/>
          <c:showSerName val="0"/>
          <c:showPercent val="0"/>
          <c:showBubbleSize val="0"/>
        </c:dLbls>
        <c:gapWidth val="219"/>
        <c:overlap val="-27"/>
        <c:axId val="511073040"/>
        <c:axId val="504742128"/>
      </c:barChart>
      <c:catAx>
        <c:axId val="51107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solidFill>
                <a:latin typeface="Trebuchet MS" panose="020B0603020202020204" pitchFamily="34" charset="0"/>
                <a:ea typeface="+mn-ea"/>
                <a:cs typeface="+mn-cs"/>
              </a:defRPr>
            </a:pPr>
            <a:endParaRPr lang="it-IT"/>
          </a:p>
        </c:txPr>
        <c:crossAx val="504742128"/>
        <c:crosses val="autoZero"/>
        <c:auto val="1"/>
        <c:lblAlgn val="ctr"/>
        <c:lblOffset val="100"/>
        <c:noMultiLvlLbl val="0"/>
      </c:catAx>
      <c:valAx>
        <c:axId val="504742128"/>
        <c:scaling>
          <c:orientation val="minMax"/>
        </c:scaling>
        <c:delete val="1"/>
        <c:axPos val="l"/>
        <c:majorGridlines>
          <c:spPr>
            <a:ln w="9525" cap="flat" cmpd="sng" algn="ctr">
              <a:solidFill>
                <a:schemeClr val="bg1">
                  <a:lumMod val="95000"/>
                </a:schemeClr>
              </a:solidFill>
              <a:round/>
            </a:ln>
            <a:effectLst/>
          </c:spPr>
        </c:majorGridlines>
        <c:numFmt formatCode="General" sourceLinked="1"/>
        <c:majorTickMark val="none"/>
        <c:minorTickMark val="none"/>
        <c:tickLblPos val="nextTo"/>
        <c:crossAx val="511073040"/>
        <c:crosses val="autoZero"/>
        <c:crossBetween val="between"/>
      </c:valAx>
      <c:spPr>
        <a:noFill/>
        <a:ln>
          <a:noFill/>
        </a:ln>
        <a:effectLst/>
      </c:spPr>
    </c:plotArea>
    <c:legend>
      <c:legendPos val="t"/>
      <c:layout>
        <c:manualLayout>
          <c:xMode val="edge"/>
          <c:yMode val="edge"/>
          <c:x val="0.23453639723605979"/>
          <c:y val="6.3984093317202987E-3"/>
          <c:w val="0.67693157402943682"/>
          <c:h val="8.1857206604753097E-2"/>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02060"/>
              </a:solidFill>
              <a:latin typeface="Trebuchet MS" panose="020B0603020202020204" pitchFamily="34" charset="0"/>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4803149606299213" l="0.70866141732283472" r="0.70866141732283472" t="0.74803149606299213" header="0.31496062992125984" footer="0.3149606299212598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it-IT" sz="1100" b="1">
                <a:solidFill>
                  <a:srgbClr val="002060"/>
                </a:solidFill>
                <a:latin typeface="Trebuchet MS" panose="020B0603020202020204" pitchFamily="34" charset="0"/>
              </a:rPr>
              <a:t>2018</a:t>
            </a:r>
            <a:endParaRPr lang="it-IT" sz="1100" b="0" i="1">
              <a:solidFill>
                <a:srgbClr val="002060"/>
              </a:solidFill>
              <a:latin typeface="Trebuchet MS" panose="020B0603020202020204" pitchFamily="34" charset="0"/>
            </a:endParaRPr>
          </a:p>
        </c:rich>
      </c:tx>
      <c:layout>
        <c:manualLayout>
          <c:xMode val="edge"/>
          <c:yMode val="edge"/>
          <c:x val="3.8143074581430743E-2"/>
          <c:y val="6.3586676588524738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3.0555495631539208E-2"/>
          <c:y val="0.29098852873823633"/>
          <c:w val="0.93888888888888888"/>
          <c:h val="0.53801212778168239"/>
        </c:manualLayout>
      </c:layout>
      <c:barChart>
        <c:barDir val="col"/>
        <c:grouping val="clustered"/>
        <c:varyColors val="0"/>
        <c:ser>
          <c:idx val="0"/>
          <c:order val="0"/>
          <c:tx>
            <c:strRef>
              <c:f>'9.AB_graph_area_segmento(17-22)'!$A$48</c:f>
              <c:strCache>
                <c:ptCount val="1"/>
                <c:pt idx="0">
                  <c:v>NORD-OVEST / NORTH-WEST</c:v>
                </c:pt>
              </c:strCache>
            </c:strRef>
          </c:tx>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'9.AB_graph_area_segmento(17-22)'!$T$47:$W$47</c:f>
              <c:strCache>
                <c:ptCount val="4"/>
                <c:pt idx="0">
                  <c:v>Urbani &amp; Interurbani/city &amp; intercity</c:v>
                </c:pt>
                <c:pt idx="1">
                  <c:v>Turistici/Coach</c:v>
                </c:pt>
                <c:pt idx="2">
                  <c:v>Minibus</c:v>
                </c:pt>
                <c:pt idx="3">
                  <c:v>Scuolabus/school bus</c:v>
                </c:pt>
              </c:strCache>
            </c:strRef>
          </c:cat>
          <c:val>
            <c:numRef>
              <c:f>'9.AB_graph_area_segmento(17-22)'!$T$48:$W$48</c:f>
              <c:numCache>
                <c:formatCode>General</c:formatCode>
                <c:ptCount val="4"/>
                <c:pt idx="0">
                  <c:v>663</c:v>
                </c:pt>
                <c:pt idx="1">
                  <c:v>201</c:v>
                </c:pt>
                <c:pt idx="2">
                  <c:v>140</c:v>
                </c:pt>
                <c:pt idx="3">
                  <c:v>84</c:v>
                </c:pt>
              </c:numCache>
            </c:numRef>
          </c:val>
          <c:extLst>
            <c:ext xmlns:c16="http://schemas.microsoft.com/office/drawing/2014/chart" uri="{C3380CC4-5D6E-409C-BE32-E72D297353CC}">
              <c16:uniqueId val="{00000000-B70A-4BC6-AE05-0D80AFA05E02}"/>
            </c:ext>
          </c:extLst>
        </c:ser>
        <c:ser>
          <c:idx val="1"/>
          <c:order val="1"/>
          <c:tx>
            <c:strRef>
              <c:f>'9.AB_graph_area_segmento(17-22)'!$A$49</c:f>
              <c:strCache>
                <c:ptCount val="1"/>
                <c:pt idx="0">
                  <c:v>NORD-EST / NORTH-EAST</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'9.AB_graph_area_segmento(17-22)'!$T$47:$W$47</c:f>
              <c:strCache>
                <c:ptCount val="4"/>
                <c:pt idx="0">
                  <c:v>Urbani &amp; Interurbani/city &amp; intercity</c:v>
                </c:pt>
                <c:pt idx="1">
                  <c:v>Turistici/Coach</c:v>
                </c:pt>
                <c:pt idx="2">
                  <c:v>Minibus</c:v>
                </c:pt>
                <c:pt idx="3">
                  <c:v>Scuolabus/school bus</c:v>
                </c:pt>
              </c:strCache>
            </c:strRef>
          </c:cat>
          <c:val>
            <c:numRef>
              <c:f>'9.AB_graph_area_segmento(17-22)'!$T$49:$W$49</c:f>
              <c:numCache>
                <c:formatCode>General</c:formatCode>
                <c:ptCount val="4"/>
                <c:pt idx="0">
                  <c:v>714</c:v>
                </c:pt>
                <c:pt idx="1">
                  <c:v>143</c:v>
                </c:pt>
                <c:pt idx="2">
                  <c:v>130</c:v>
                </c:pt>
                <c:pt idx="3">
                  <c:v>146</c:v>
                </c:pt>
              </c:numCache>
            </c:numRef>
          </c:val>
          <c:extLst>
            <c:ext xmlns:c16="http://schemas.microsoft.com/office/drawing/2014/chart" uri="{C3380CC4-5D6E-409C-BE32-E72D297353CC}">
              <c16:uniqueId val="{00000001-B70A-4BC6-AE05-0D80AFA05E02}"/>
            </c:ext>
          </c:extLst>
        </c:ser>
        <c:ser>
          <c:idx val="2"/>
          <c:order val="2"/>
          <c:tx>
            <c:strRef>
              <c:f>'9.AB_graph_area_segmento(17-22)'!$A$50</c:f>
              <c:strCache>
                <c:ptCount val="1"/>
                <c:pt idx="0">
                  <c:v>CENTRO / CENTER</c:v>
                </c:pt>
              </c:strCache>
            </c:strRef>
          </c:tx>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'9.AB_graph_area_segmento(17-22)'!$T$47:$W$47</c:f>
              <c:strCache>
                <c:ptCount val="4"/>
                <c:pt idx="0">
                  <c:v>Urbani &amp; Interurbani/city &amp; intercity</c:v>
                </c:pt>
                <c:pt idx="1">
                  <c:v>Turistici/Coach</c:v>
                </c:pt>
                <c:pt idx="2">
                  <c:v>Minibus</c:v>
                </c:pt>
                <c:pt idx="3">
                  <c:v>Scuolabus/school bus</c:v>
                </c:pt>
              </c:strCache>
            </c:strRef>
          </c:cat>
          <c:val>
            <c:numRef>
              <c:f>'9.AB_graph_area_segmento(17-22)'!$T$50:$W$50</c:f>
              <c:numCache>
                <c:formatCode>General</c:formatCode>
                <c:ptCount val="4"/>
                <c:pt idx="0">
                  <c:v>416</c:v>
                </c:pt>
                <c:pt idx="1">
                  <c:v>230</c:v>
                </c:pt>
                <c:pt idx="2">
                  <c:v>154</c:v>
                </c:pt>
                <c:pt idx="3">
                  <c:v>170</c:v>
                </c:pt>
              </c:numCache>
            </c:numRef>
          </c:val>
          <c:extLst>
            <c:ext xmlns:c16="http://schemas.microsoft.com/office/drawing/2014/chart" uri="{C3380CC4-5D6E-409C-BE32-E72D297353CC}">
              <c16:uniqueId val="{00000002-B70A-4BC6-AE05-0D80AFA05E02}"/>
            </c:ext>
          </c:extLst>
        </c:ser>
        <c:ser>
          <c:idx val="3"/>
          <c:order val="3"/>
          <c:tx>
            <c:strRef>
              <c:f>'9.AB_graph_area_segmento(17-22)'!$A$51</c:f>
              <c:strCache>
                <c:ptCount val="1"/>
                <c:pt idx="0">
                  <c:v>SUD-ISOLE / SOUTH-ISLANDS</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'9.AB_graph_area_segmento(17-22)'!$T$47:$W$47</c:f>
              <c:strCache>
                <c:ptCount val="4"/>
                <c:pt idx="0">
                  <c:v>Urbani &amp; Interurbani/city &amp; intercity</c:v>
                </c:pt>
                <c:pt idx="1">
                  <c:v>Turistici/Coach</c:v>
                </c:pt>
                <c:pt idx="2">
                  <c:v>Minibus</c:v>
                </c:pt>
                <c:pt idx="3">
                  <c:v>Scuolabus/school bus</c:v>
                </c:pt>
              </c:strCache>
            </c:strRef>
          </c:cat>
          <c:val>
            <c:numRef>
              <c:f>'9.AB_graph_area_segmento(17-22)'!$T$51:$W$51</c:f>
              <c:numCache>
                <c:formatCode>General</c:formatCode>
                <c:ptCount val="4"/>
                <c:pt idx="0">
                  <c:v>680</c:v>
                </c:pt>
                <c:pt idx="1">
                  <c:v>293</c:v>
                </c:pt>
                <c:pt idx="2">
                  <c:v>194</c:v>
                </c:pt>
                <c:pt idx="3">
                  <c:v>137</c:v>
                </c:pt>
              </c:numCache>
            </c:numRef>
          </c:val>
          <c:extLst>
            <c:ext xmlns:c16="http://schemas.microsoft.com/office/drawing/2014/chart" uri="{C3380CC4-5D6E-409C-BE32-E72D297353CC}">
              <c16:uniqueId val="{00000003-B70A-4BC6-AE05-0D80AFA05E02}"/>
            </c:ext>
          </c:extLst>
        </c:ser>
        <c:dLbls>
          <c:showLegendKey val="0"/>
          <c:showVal val="0"/>
          <c:showCatName val="0"/>
          <c:showSerName val="0"/>
          <c:showPercent val="0"/>
          <c:showBubbleSize val="0"/>
        </c:dLbls>
        <c:gapWidth val="219"/>
        <c:overlap val="-27"/>
        <c:axId val="511073040"/>
        <c:axId val="504742128"/>
      </c:barChart>
      <c:catAx>
        <c:axId val="51107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solidFill>
                <a:latin typeface="Trebuchet MS" panose="020B0603020202020204" pitchFamily="34" charset="0"/>
                <a:ea typeface="+mn-ea"/>
                <a:cs typeface="+mn-cs"/>
              </a:defRPr>
            </a:pPr>
            <a:endParaRPr lang="it-IT"/>
          </a:p>
        </c:txPr>
        <c:crossAx val="504742128"/>
        <c:crosses val="autoZero"/>
        <c:auto val="1"/>
        <c:lblAlgn val="ctr"/>
        <c:lblOffset val="100"/>
        <c:noMultiLvlLbl val="0"/>
      </c:catAx>
      <c:valAx>
        <c:axId val="504742128"/>
        <c:scaling>
          <c:orientation val="minMax"/>
        </c:scaling>
        <c:delete val="1"/>
        <c:axPos val="l"/>
        <c:majorGridlines>
          <c:spPr>
            <a:ln w="9525" cap="flat" cmpd="sng" algn="ctr">
              <a:solidFill>
                <a:schemeClr val="bg1">
                  <a:lumMod val="95000"/>
                </a:schemeClr>
              </a:solidFill>
              <a:round/>
            </a:ln>
            <a:effectLst/>
          </c:spPr>
        </c:majorGridlines>
        <c:numFmt formatCode="General" sourceLinked="1"/>
        <c:majorTickMark val="none"/>
        <c:minorTickMark val="none"/>
        <c:tickLblPos val="nextTo"/>
        <c:crossAx val="511073040"/>
        <c:crosses val="autoZero"/>
        <c:crossBetween val="between"/>
      </c:valAx>
      <c:spPr>
        <a:noFill/>
        <a:ln>
          <a:noFill/>
        </a:ln>
        <a:effectLst/>
      </c:spPr>
    </c:plotArea>
    <c:legend>
      <c:legendPos val="t"/>
      <c:layout>
        <c:manualLayout>
          <c:xMode val="edge"/>
          <c:yMode val="edge"/>
          <c:x val="0.24489483335131057"/>
          <c:y val="0"/>
          <c:w val="0.74245089226860339"/>
          <c:h val="0.10374376084345389"/>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02060"/>
              </a:solidFill>
              <a:latin typeface="Trebuchet MS" panose="020B0603020202020204" pitchFamily="34" charset="0"/>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it-IT" sz="1100" b="1">
                <a:solidFill>
                  <a:srgbClr val="002060"/>
                </a:solidFill>
                <a:latin typeface="Trebuchet MS" panose="020B0603020202020204" pitchFamily="34" charset="0"/>
              </a:rPr>
              <a:t>2017</a:t>
            </a:r>
            <a:endParaRPr lang="it-IT" sz="1100" b="0" i="1">
              <a:solidFill>
                <a:srgbClr val="002060"/>
              </a:solidFill>
              <a:latin typeface="Trebuchet MS" panose="020B0603020202020204" pitchFamily="34" charset="0"/>
            </a:endParaRPr>
          </a:p>
        </c:rich>
      </c:tx>
      <c:layout>
        <c:manualLayout>
          <c:xMode val="edge"/>
          <c:yMode val="edge"/>
          <c:x val="4.1187214611872136E-2"/>
          <c:y val="5.1664174728176346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3.0555495631539208E-2"/>
          <c:y val="0.29893686331180186"/>
          <c:w val="0.93888888888888888"/>
          <c:h val="0.53006379320811681"/>
        </c:manualLayout>
      </c:layout>
      <c:barChart>
        <c:barDir val="col"/>
        <c:grouping val="clustered"/>
        <c:varyColors val="0"/>
        <c:ser>
          <c:idx val="0"/>
          <c:order val="0"/>
          <c:tx>
            <c:strRef>
              <c:f>'9.AB_graph_area_segmento(17-22)'!$A$48</c:f>
              <c:strCache>
                <c:ptCount val="1"/>
                <c:pt idx="0">
                  <c:v>NORD-OVEST / NORTH-WEST</c:v>
                </c:pt>
              </c:strCache>
            </c:strRef>
          </c:tx>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'9.AB_graph_area_segmento(17-22)'!$X$47:$AA$47</c:f>
              <c:strCache>
                <c:ptCount val="4"/>
                <c:pt idx="0">
                  <c:v>Urbani &amp; Interurbani/city &amp; intercity</c:v>
                </c:pt>
                <c:pt idx="1">
                  <c:v>Turistici/Coach</c:v>
                </c:pt>
                <c:pt idx="2">
                  <c:v>Minibus</c:v>
                </c:pt>
                <c:pt idx="3">
                  <c:v>Scuolabus/school bus</c:v>
                </c:pt>
              </c:strCache>
            </c:strRef>
          </c:cat>
          <c:val>
            <c:numRef>
              <c:f>'9.AB_graph_area_segmento(17-22)'!$X$48:$AA$48</c:f>
              <c:numCache>
                <c:formatCode>General</c:formatCode>
                <c:ptCount val="4"/>
                <c:pt idx="0">
                  <c:v>501</c:v>
                </c:pt>
                <c:pt idx="1">
                  <c:v>170</c:v>
                </c:pt>
                <c:pt idx="2">
                  <c:v>116</c:v>
                </c:pt>
                <c:pt idx="3">
                  <c:v>76</c:v>
                </c:pt>
              </c:numCache>
            </c:numRef>
          </c:val>
          <c:extLst>
            <c:ext xmlns:c16="http://schemas.microsoft.com/office/drawing/2014/chart" uri="{C3380CC4-5D6E-409C-BE32-E72D297353CC}">
              <c16:uniqueId val="{00000000-0D1C-48CB-9A0A-FE2C605E2D34}"/>
            </c:ext>
          </c:extLst>
        </c:ser>
        <c:ser>
          <c:idx val="1"/>
          <c:order val="1"/>
          <c:tx>
            <c:strRef>
              <c:f>'9.AB_graph_area_segmento(17-22)'!$A$49</c:f>
              <c:strCache>
                <c:ptCount val="1"/>
                <c:pt idx="0">
                  <c:v>NORD-EST / NORTH-EAST</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'9.AB_graph_area_segmento(17-22)'!$X$47:$AA$47</c:f>
              <c:strCache>
                <c:ptCount val="4"/>
                <c:pt idx="0">
                  <c:v>Urbani &amp; Interurbani/city &amp; intercity</c:v>
                </c:pt>
                <c:pt idx="1">
                  <c:v>Turistici/Coach</c:v>
                </c:pt>
                <c:pt idx="2">
                  <c:v>Minibus</c:v>
                </c:pt>
                <c:pt idx="3">
                  <c:v>Scuolabus/school bus</c:v>
                </c:pt>
              </c:strCache>
            </c:strRef>
          </c:cat>
          <c:val>
            <c:numRef>
              <c:f>'9.AB_graph_area_segmento(17-22)'!$X$49:$AA$49</c:f>
              <c:numCache>
                <c:formatCode>General</c:formatCode>
                <c:ptCount val="4"/>
                <c:pt idx="0">
                  <c:v>356</c:v>
                </c:pt>
                <c:pt idx="1">
                  <c:v>165</c:v>
                </c:pt>
                <c:pt idx="2">
                  <c:v>116</c:v>
                </c:pt>
                <c:pt idx="3">
                  <c:v>138</c:v>
                </c:pt>
              </c:numCache>
            </c:numRef>
          </c:val>
          <c:extLst>
            <c:ext xmlns:c16="http://schemas.microsoft.com/office/drawing/2014/chart" uri="{C3380CC4-5D6E-409C-BE32-E72D297353CC}">
              <c16:uniqueId val="{00000001-0D1C-48CB-9A0A-FE2C605E2D34}"/>
            </c:ext>
          </c:extLst>
        </c:ser>
        <c:ser>
          <c:idx val="2"/>
          <c:order val="2"/>
          <c:tx>
            <c:strRef>
              <c:f>'9.AB_graph_area_segmento(17-22)'!$A$50</c:f>
              <c:strCache>
                <c:ptCount val="1"/>
                <c:pt idx="0">
                  <c:v>CENTRO / CENTER</c:v>
                </c:pt>
              </c:strCache>
            </c:strRef>
          </c:tx>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'9.AB_graph_area_segmento(17-22)'!$X$47:$AA$47</c:f>
              <c:strCache>
                <c:ptCount val="4"/>
                <c:pt idx="0">
                  <c:v>Urbani &amp; Interurbani/city &amp; intercity</c:v>
                </c:pt>
                <c:pt idx="1">
                  <c:v>Turistici/Coach</c:v>
                </c:pt>
                <c:pt idx="2">
                  <c:v>Minibus</c:v>
                </c:pt>
                <c:pt idx="3">
                  <c:v>Scuolabus/school bus</c:v>
                </c:pt>
              </c:strCache>
            </c:strRef>
          </c:cat>
          <c:val>
            <c:numRef>
              <c:f>'9.AB_graph_area_segmento(17-22)'!$X$50:$AA$50</c:f>
              <c:numCache>
                <c:formatCode>General</c:formatCode>
                <c:ptCount val="4"/>
                <c:pt idx="0">
                  <c:v>428</c:v>
                </c:pt>
                <c:pt idx="1">
                  <c:v>258</c:v>
                </c:pt>
                <c:pt idx="2">
                  <c:v>186</c:v>
                </c:pt>
                <c:pt idx="3">
                  <c:v>156</c:v>
                </c:pt>
              </c:numCache>
            </c:numRef>
          </c:val>
          <c:extLst>
            <c:ext xmlns:c16="http://schemas.microsoft.com/office/drawing/2014/chart" uri="{C3380CC4-5D6E-409C-BE32-E72D297353CC}">
              <c16:uniqueId val="{00000002-0D1C-48CB-9A0A-FE2C605E2D34}"/>
            </c:ext>
          </c:extLst>
        </c:ser>
        <c:ser>
          <c:idx val="3"/>
          <c:order val="3"/>
          <c:tx>
            <c:strRef>
              <c:f>'9.AB_graph_area_segmento(17-22)'!$A$51</c:f>
              <c:strCache>
                <c:ptCount val="1"/>
                <c:pt idx="0">
                  <c:v>SUD-ISOLE / SOUTH-ISLANDS</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'9.AB_graph_area_segmento(17-22)'!$X$47:$AA$47</c:f>
              <c:strCache>
                <c:ptCount val="4"/>
                <c:pt idx="0">
                  <c:v>Urbani &amp; Interurbani/city &amp; intercity</c:v>
                </c:pt>
                <c:pt idx="1">
                  <c:v>Turistici/Coach</c:v>
                </c:pt>
                <c:pt idx="2">
                  <c:v>Minibus</c:v>
                </c:pt>
                <c:pt idx="3">
                  <c:v>Scuolabus/school bus</c:v>
                </c:pt>
              </c:strCache>
            </c:strRef>
          </c:cat>
          <c:val>
            <c:numRef>
              <c:f>'9.AB_graph_area_segmento(17-22)'!$X$51:$AA$51</c:f>
              <c:numCache>
                <c:formatCode>General</c:formatCode>
                <c:ptCount val="4"/>
                <c:pt idx="0">
                  <c:v>131</c:v>
                </c:pt>
                <c:pt idx="1">
                  <c:v>273</c:v>
                </c:pt>
                <c:pt idx="2">
                  <c:v>218</c:v>
                </c:pt>
                <c:pt idx="3">
                  <c:v>139</c:v>
                </c:pt>
              </c:numCache>
            </c:numRef>
          </c:val>
          <c:extLst>
            <c:ext xmlns:c16="http://schemas.microsoft.com/office/drawing/2014/chart" uri="{C3380CC4-5D6E-409C-BE32-E72D297353CC}">
              <c16:uniqueId val="{00000003-0D1C-48CB-9A0A-FE2C605E2D34}"/>
            </c:ext>
          </c:extLst>
        </c:ser>
        <c:dLbls>
          <c:showLegendKey val="0"/>
          <c:showVal val="0"/>
          <c:showCatName val="0"/>
          <c:showSerName val="0"/>
          <c:showPercent val="0"/>
          <c:showBubbleSize val="0"/>
        </c:dLbls>
        <c:gapWidth val="219"/>
        <c:overlap val="-27"/>
        <c:axId val="511073040"/>
        <c:axId val="504742128"/>
      </c:barChart>
      <c:catAx>
        <c:axId val="51107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solidFill>
                <a:latin typeface="Trebuchet MS" panose="020B0603020202020204" pitchFamily="34" charset="0"/>
                <a:ea typeface="+mn-ea"/>
                <a:cs typeface="+mn-cs"/>
              </a:defRPr>
            </a:pPr>
            <a:endParaRPr lang="it-IT"/>
          </a:p>
        </c:txPr>
        <c:crossAx val="504742128"/>
        <c:crosses val="autoZero"/>
        <c:auto val="1"/>
        <c:lblAlgn val="ctr"/>
        <c:lblOffset val="100"/>
        <c:noMultiLvlLbl val="0"/>
      </c:catAx>
      <c:valAx>
        <c:axId val="504742128"/>
        <c:scaling>
          <c:orientation val="minMax"/>
        </c:scaling>
        <c:delete val="1"/>
        <c:axPos val="l"/>
        <c:majorGridlines>
          <c:spPr>
            <a:ln w="9525" cap="flat" cmpd="sng" algn="ctr">
              <a:solidFill>
                <a:schemeClr val="bg1">
                  <a:lumMod val="95000"/>
                </a:schemeClr>
              </a:solidFill>
              <a:round/>
            </a:ln>
            <a:effectLst/>
          </c:spPr>
        </c:majorGridlines>
        <c:numFmt formatCode="General" sourceLinked="1"/>
        <c:majorTickMark val="none"/>
        <c:minorTickMark val="none"/>
        <c:tickLblPos val="nextTo"/>
        <c:crossAx val="511073040"/>
        <c:crosses val="autoZero"/>
        <c:crossBetween val="between"/>
      </c:valAx>
      <c:spPr>
        <a:noFill/>
        <a:ln>
          <a:noFill/>
        </a:ln>
        <a:effectLst/>
      </c:spPr>
    </c:plotArea>
    <c:legend>
      <c:legendPos val="t"/>
      <c:layout>
        <c:manualLayout>
          <c:xMode val="edge"/>
          <c:yMode val="edge"/>
          <c:x val="0.25816343584854584"/>
          <c:y val="7.0543033973184711E-3"/>
          <c:w val="0.72614385085272415"/>
          <c:h val="8.5831373891535903E-2"/>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02060"/>
              </a:solidFill>
              <a:latin typeface="Trebuchet MS" panose="020B0603020202020204" pitchFamily="34" charset="0"/>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it-IT" sz="1100" b="1">
                <a:solidFill>
                  <a:srgbClr val="002060"/>
                </a:solidFill>
                <a:latin typeface="Trebuchet MS" panose="020B0603020202020204" pitchFamily="34" charset="0"/>
              </a:rPr>
              <a:t>2020</a:t>
            </a:r>
            <a:endParaRPr lang="it-IT" sz="1100" b="0" i="1">
              <a:solidFill>
                <a:srgbClr val="002060"/>
              </a:solidFill>
              <a:latin typeface="Trebuchet MS" panose="020B0603020202020204" pitchFamily="34" charset="0"/>
            </a:endParaRPr>
          </a:p>
        </c:rich>
      </c:tx>
      <c:layout>
        <c:manualLayout>
          <c:xMode val="edge"/>
          <c:yMode val="edge"/>
          <c:x val="3.8261407800215447E-2"/>
          <c:y val="6.756084387530753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4.1419280232920158E-2"/>
          <c:y val="0.27193734625056726"/>
          <c:w val="0.93888888888888888"/>
          <c:h val="0.54596046235524798"/>
        </c:manualLayout>
      </c:layout>
      <c:barChart>
        <c:barDir val="col"/>
        <c:grouping val="clustered"/>
        <c:varyColors val="0"/>
        <c:ser>
          <c:idx val="0"/>
          <c:order val="0"/>
          <c:tx>
            <c:strRef>
              <c:f>'9.AB_graph_area_segmento(17-22)'!$A$48</c:f>
              <c:strCache>
                <c:ptCount val="1"/>
                <c:pt idx="0">
                  <c:v>NORD-OVEST / NORTH-WEST</c:v>
                </c:pt>
              </c:strCache>
            </c:strRef>
          </c:tx>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'9.AB_graph_area_segmento(17-22)'!$L$47:$O$47</c:f>
              <c:strCache>
                <c:ptCount val="4"/>
                <c:pt idx="0">
                  <c:v>Urbani &amp; Interurbani/city &amp; intercity</c:v>
                </c:pt>
                <c:pt idx="1">
                  <c:v>Turistici/Coach</c:v>
                </c:pt>
                <c:pt idx="2">
                  <c:v>Minibus</c:v>
                </c:pt>
                <c:pt idx="3">
                  <c:v>Scuolabus/school bus</c:v>
                </c:pt>
              </c:strCache>
            </c:strRef>
          </c:cat>
          <c:val>
            <c:numRef>
              <c:f>'9.AB_graph_area_segmento(17-22)'!$L$48:$O$48</c:f>
              <c:numCache>
                <c:formatCode>General</c:formatCode>
                <c:ptCount val="4"/>
                <c:pt idx="0">
                  <c:v>314</c:v>
                </c:pt>
                <c:pt idx="1">
                  <c:v>74</c:v>
                </c:pt>
                <c:pt idx="2">
                  <c:v>105</c:v>
                </c:pt>
                <c:pt idx="3">
                  <c:v>59</c:v>
                </c:pt>
              </c:numCache>
            </c:numRef>
          </c:val>
          <c:extLst>
            <c:ext xmlns:c16="http://schemas.microsoft.com/office/drawing/2014/chart" uri="{C3380CC4-5D6E-409C-BE32-E72D297353CC}">
              <c16:uniqueId val="{00000000-02F9-425C-8BAB-C8757ADD8120}"/>
            </c:ext>
          </c:extLst>
        </c:ser>
        <c:ser>
          <c:idx val="1"/>
          <c:order val="1"/>
          <c:tx>
            <c:strRef>
              <c:f>'9.AB_graph_area_segmento(17-22)'!$A$49</c:f>
              <c:strCache>
                <c:ptCount val="1"/>
                <c:pt idx="0">
                  <c:v>NORD-EST / NORTH-EAST</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'9.AB_graph_area_segmento(17-22)'!$L$47:$O$47</c:f>
              <c:strCache>
                <c:ptCount val="4"/>
                <c:pt idx="0">
                  <c:v>Urbani &amp; Interurbani/city &amp; intercity</c:v>
                </c:pt>
                <c:pt idx="1">
                  <c:v>Turistici/Coach</c:v>
                </c:pt>
                <c:pt idx="2">
                  <c:v>Minibus</c:v>
                </c:pt>
                <c:pt idx="3">
                  <c:v>Scuolabus/school bus</c:v>
                </c:pt>
              </c:strCache>
            </c:strRef>
          </c:cat>
          <c:val>
            <c:numRef>
              <c:f>'9.AB_graph_area_segmento(17-22)'!$L$49:$O$49</c:f>
              <c:numCache>
                <c:formatCode>General</c:formatCode>
                <c:ptCount val="4"/>
                <c:pt idx="0">
                  <c:v>382</c:v>
                </c:pt>
                <c:pt idx="1">
                  <c:v>62</c:v>
                </c:pt>
                <c:pt idx="2">
                  <c:v>78</c:v>
                </c:pt>
                <c:pt idx="3">
                  <c:v>92</c:v>
                </c:pt>
              </c:numCache>
            </c:numRef>
          </c:val>
          <c:extLst>
            <c:ext xmlns:c16="http://schemas.microsoft.com/office/drawing/2014/chart" uri="{C3380CC4-5D6E-409C-BE32-E72D297353CC}">
              <c16:uniqueId val="{00000001-02F9-425C-8BAB-C8757ADD8120}"/>
            </c:ext>
          </c:extLst>
        </c:ser>
        <c:ser>
          <c:idx val="2"/>
          <c:order val="2"/>
          <c:tx>
            <c:strRef>
              <c:f>'9.AB_graph_area_segmento(17-22)'!$A$50</c:f>
              <c:strCache>
                <c:ptCount val="1"/>
                <c:pt idx="0">
                  <c:v>CENTRO / CENTER</c:v>
                </c:pt>
              </c:strCache>
            </c:strRef>
          </c:tx>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'9.AB_graph_area_segmento(17-22)'!$L$47:$O$47</c:f>
              <c:strCache>
                <c:ptCount val="4"/>
                <c:pt idx="0">
                  <c:v>Urbani &amp; Interurbani/city &amp; intercity</c:v>
                </c:pt>
                <c:pt idx="1">
                  <c:v>Turistici/Coach</c:v>
                </c:pt>
                <c:pt idx="2">
                  <c:v>Minibus</c:v>
                </c:pt>
                <c:pt idx="3">
                  <c:v>Scuolabus/school bus</c:v>
                </c:pt>
              </c:strCache>
            </c:strRef>
          </c:cat>
          <c:val>
            <c:numRef>
              <c:f>'9.AB_graph_area_segmento(17-22)'!$L$50:$O$50</c:f>
              <c:numCache>
                <c:formatCode>General</c:formatCode>
                <c:ptCount val="4"/>
                <c:pt idx="0">
                  <c:v>683</c:v>
                </c:pt>
                <c:pt idx="1">
                  <c:v>64</c:v>
                </c:pt>
                <c:pt idx="2">
                  <c:v>137</c:v>
                </c:pt>
                <c:pt idx="3">
                  <c:v>72</c:v>
                </c:pt>
              </c:numCache>
            </c:numRef>
          </c:val>
          <c:extLst>
            <c:ext xmlns:c16="http://schemas.microsoft.com/office/drawing/2014/chart" uri="{C3380CC4-5D6E-409C-BE32-E72D297353CC}">
              <c16:uniqueId val="{00000002-02F9-425C-8BAB-C8757ADD8120}"/>
            </c:ext>
          </c:extLst>
        </c:ser>
        <c:ser>
          <c:idx val="3"/>
          <c:order val="3"/>
          <c:tx>
            <c:strRef>
              <c:f>'9.AB_graph_area_segmento(17-22)'!$A$51</c:f>
              <c:strCache>
                <c:ptCount val="1"/>
                <c:pt idx="0">
                  <c:v>SUD-ISOLE / SOUTH-ISLANDS</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'9.AB_graph_area_segmento(17-22)'!$L$47:$O$47</c:f>
              <c:strCache>
                <c:ptCount val="4"/>
                <c:pt idx="0">
                  <c:v>Urbani &amp; Interurbani/city &amp; intercity</c:v>
                </c:pt>
                <c:pt idx="1">
                  <c:v>Turistici/Coach</c:v>
                </c:pt>
                <c:pt idx="2">
                  <c:v>Minibus</c:v>
                </c:pt>
                <c:pt idx="3">
                  <c:v>Scuolabus/school bus</c:v>
                </c:pt>
              </c:strCache>
            </c:strRef>
          </c:cat>
          <c:val>
            <c:numRef>
              <c:f>'9.AB_graph_area_segmento(17-22)'!$L$51:$O$51</c:f>
              <c:numCache>
                <c:formatCode>General</c:formatCode>
                <c:ptCount val="4"/>
                <c:pt idx="0">
                  <c:v>607</c:v>
                </c:pt>
                <c:pt idx="1">
                  <c:v>104</c:v>
                </c:pt>
                <c:pt idx="2">
                  <c:v>195</c:v>
                </c:pt>
                <c:pt idx="3">
                  <c:v>123</c:v>
                </c:pt>
              </c:numCache>
            </c:numRef>
          </c:val>
          <c:extLst>
            <c:ext xmlns:c16="http://schemas.microsoft.com/office/drawing/2014/chart" uri="{C3380CC4-5D6E-409C-BE32-E72D297353CC}">
              <c16:uniqueId val="{00000003-02F9-425C-8BAB-C8757ADD8120}"/>
            </c:ext>
          </c:extLst>
        </c:ser>
        <c:dLbls>
          <c:showLegendKey val="0"/>
          <c:showVal val="0"/>
          <c:showCatName val="0"/>
          <c:showSerName val="0"/>
          <c:showPercent val="0"/>
          <c:showBubbleSize val="0"/>
        </c:dLbls>
        <c:gapWidth val="219"/>
        <c:overlap val="-27"/>
        <c:axId val="511073040"/>
        <c:axId val="504742128"/>
      </c:barChart>
      <c:catAx>
        <c:axId val="51107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solidFill>
                <a:latin typeface="Trebuchet MS" panose="020B0603020202020204" pitchFamily="34" charset="0"/>
                <a:ea typeface="+mn-ea"/>
                <a:cs typeface="+mn-cs"/>
              </a:defRPr>
            </a:pPr>
            <a:endParaRPr lang="it-IT"/>
          </a:p>
        </c:txPr>
        <c:crossAx val="504742128"/>
        <c:crosses val="autoZero"/>
        <c:auto val="1"/>
        <c:lblAlgn val="ctr"/>
        <c:lblOffset val="100"/>
        <c:noMultiLvlLbl val="0"/>
      </c:catAx>
      <c:valAx>
        <c:axId val="504742128"/>
        <c:scaling>
          <c:orientation val="minMax"/>
        </c:scaling>
        <c:delete val="1"/>
        <c:axPos val="l"/>
        <c:majorGridlines>
          <c:spPr>
            <a:ln w="9525" cap="flat" cmpd="sng" algn="ctr">
              <a:solidFill>
                <a:schemeClr val="bg1">
                  <a:lumMod val="95000"/>
                </a:schemeClr>
              </a:solidFill>
              <a:round/>
            </a:ln>
            <a:effectLst/>
          </c:spPr>
        </c:majorGridlines>
        <c:numFmt formatCode="General" sourceLinked="1"/>
        <c:majorTickMark val="none"/>
        <c:minorTickMark val="none"/>
        <c:tickLblPos val="nextTo"/>
        <c:crossAx val="511073040"/>
        <c:crosses val="autoZero"/>
        <c:crossBetween val="between"/>
      </c:valAx>
      <c:spPr>
        <a:noFill/>
        <a:ln>
          <a:noFill/>
        </a:ln>
        <a:effectLst/>
      </c:spPr>
    </c:plotArea>
    <c:legend>
      <c:legendPos val="t"/>
      <c:layout>
        <c:manualLayout>
          <c:xMode val="edge"/>
          <c:yMode val="edge"/>
          <c:x val="0.23453639723605979"/>
          <c:y val="6.3984093317202987E-3"/>
          <c:w val="0.67693157402943682"/>
          <c:h val="8.1857206604753097E-2"/>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02060"/>
              </a:solidFill>
              <a:latin typeface="Trebuchet MS" panose="020B0603020202020204" pitchFamily="34" charset="0"/>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4803149606299213" l="0.70866141732283472" r="0.70866141732283472" t="0.74803149606299213" header="0.31496062992125984" footer="0.31496062992125984"/>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it-IT" sz="1100" b="1">
                <a:solidFill>
                  <a:srgbClr val="002060"/>
                </a:solidFill>
                <a:latin typeface="Trebuchet MS" panose="020B0603020202020204" pitchFamily="34" charset="0"/>
              </a:rPr>
              <a:t>2021</a:t>
            </a:r>
          </a:p>
        </c:rich>
      </c:tx>
      <c:layout>
        <c:manualLayout>
          <c:xMode val="edge"/>
          <c:yMode val="edge"/>
          <c:x val="3.8261407800215447E-2"/>
          <c:y val="6.756084387530753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5.9834891292369373E-2"/>
          <c:y val="0.37188908595153813"/>
          <c:w val="0.93888888888888888"/>
          <c:h val="0.54596046235524798"/>
        </c:manualLayout>
      </c:layout>
      <c:barChart>
        <c:barDir val="col"/>
        <c:grouping val="clustered"/>
        <c:varyColors val="0"/>
        <c:ser>
          <c:idx val="0"/>
          <c:order val="0"/>
          <c:tx>
            <c:strRef>
              <c:f>'9.AB_graph_area_segmento(17-22)'!$A$48</c:f>
              <c:strCache>
                <c:ptCount val="1"/>
                <c:pt idx="0">
                  <c:v>NORD-OVEST / NORTH-WEST</c:v>
                </c:pt>
              </c:strCache>
            </c:strRef>
          </c:tx>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'9.AB_graph_area_segmento(17-22)'!$H$47:$K$47</c:f>
              <c:strCache>
                <c:ptCount val="4"/>
                <c:pt idx="0">
                  <c:v>Urbani &amp; Interurbani/city &amp; intercity</c:v>
                </c:pt>
                <c:pt idx="1">
                  <c:v>Turistici/Coach</c:v>
                </c:pt>
                <c:pt idx="2">
                  <c:v>Minibus</c:v>
                </c:pt>
                <c:pt idx="3">
                  <c:v>Scuolabus/school bus</c:v>
                </c:pt>
              </c:strCache>
            </c:strRef>
          </c:cat>
          <c:val>
            <c:numRef>
              <c:f>'9.AB_graph_area_segmento(17-22)'!$H$48:$K$48</c:f>
              <c:numCache>
                <c:formatCode>General</c:formatCode>
                <c:ptCount val="4"/>
                <c:pt idx="0">
                  <c:v>297</c:v>
                </c:pt>
                <c:pt idx="1">
                  <c:v>56</c:v>
                </c:pt>
                <c:pt idx="2">
                  <c:v>80</c:v>
                </c:pt>
                <c:pt idx="3">
                  <c:v>78</c:v>
                </c:pt>
              </c:numCache>
            </c:numRef>
          </c:val>
          <c:extLst>
            <c:ext xmlns:c16="http://schemas.microsoft.com/office/drawing/2014/chart" uri="{C3380CC4-5D6E-409C-BE32-E72D297353CC}">
              <c16:uniqueId val="{00000000-9F51-45BD-99F3-033F7D6E0F4F}"/>
            </c:ext>
          </c:extLst>
        </c:ser>
        <c:ser>
          <c:idx val="1"/>
          <c:order val="1"/>
          <c:tx>
            <c:strRef>
              <c:f>'9.AB_graph_area_segmento(17-22)'!$A$49</c:f>
              <c:strCache>
                <c:ptCount val="1"/>
                <c:pt idx="0">
                  <c:v>NORD-EST / NORTH-EAST</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'9.AB_graph_area_segmento(17-22)'!$H$47:$K$47</c:f>
              <c:strCache>
                <c:ptCount val="4"/>
                <c:pt idx="0">
                  <c:v>Urbani &amp; Interurbani/city &amp; intercity</c:v>
                </c:pt>
                <c:pt idx="1">
                  <c:v>Turistici/Coach</c:v>
                </c:pt>
                <c:pt idx="2">
                  <c:v>Minibus</c:v>
                </c:pt>
                <c:pt idx="3">
                  <c:v>Scuolabus/school bus</c:v>
                </c:pt>
              </c:strCache>
            </c:strRef>
          </c:cat>
          <c:val>
            <c:numRef>
              <c:f>'9.AB_graph_area_segmento(17-22)'!$H$49:$K$49</c:f>
              <c:numCache>
                <c:formatCode>General</c:formatCode>
                <c:ptCount val="4"/>
                <c:pt idx="0">
                  <c:v>487</c:v>
                </c:pt>
                <c:pt idx="1">
                  <c:v>80</c:v>
                </c:pt>
                <c:pt idx="2">
                  <c:v>85</c:v>
                </c:pt>
                <c:pt idx="3">
                  <c:v>151</c:v>
                </c:pt>
              </c:numCache>
            </c:numRef>
          </c:val>
          <c:extLst>
            <c:ext xmlns:c16="http://schemas.microsoft.com/office/drawing/2014/chart" uri="{C3380CC4-5D6E-409C-BE32-E72D297353CC}">
              <c16:uniqueId val="{00000001-9F51-45BD-99F3-033F7D6E0F4F}"/>
            </c:ext>
          </c:extLst>
        </c:ser>
        <c:ser>
          <c:idx val="2"/>
          <c:order val="2"/>
          <c:tx>
            <c:strRef>
              <c:f>'9.AB_graph_area_segmento(17-22)'!$A$50</c:f>
              <c:strCache>
                <c:ptCount val="1"/>
                <c:pt idx="0">
                  <c:v>CENTRO / CENTER</c:v>
                </c:pt>
              </c:strCache>
            </c:strRef>
          </c:tx>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'9.AB_graph_area_segmento(17-22)'!$H$47:$K$47</c:f>
              <c:strCache>
                <c:ptCount val="4"/>
                <c:pt idx="0">
                  <c:v>Urbani &amp; Interurbani/city &amp; intercity</c:v>
                </c:pt>
                <c:pt idx="1">
                  <c:v>Turistici/Coach</c:v>
                </c:pt>
                <c:pt idx="2">
                  <c:v>Minibus</c:v>
                </c:pt>
                <c:pt idx="3">
                  <c:v>Scuolabus/school bus</c:v>
                </c:pt>
              </c:strCache>
            </c:strRef>
          </c:cat>
          <c:val>
            <c:numRef>
              <c:f>'9.AB_graph_area_segmento(17-22)'!$H$50:$K$50</c:f>
              <c:numCache>
                <c:formatCode>General</c:formatCode>
                <c:ptCount val="4"/>
                <c:pt idx="0">
                  <c:v>633</c:v>
                </c:pt>
                <c:pt idx="1">
                  <c:v>149</c:v>
                </c:pt>
                <c:pt idx="2">
                  <c:v>138</c:v>
                </c:pt>
                <c:pt idx="3">
                  <c:v>163</c:v>
                </c:pt>
              </c:numCache>
            </c:numRef>
          </c:val>
          <c:extLst>
            <c:ext xmlns:c16="http://schemas.microsoft.com/office/drawing/2014/chart" uri="{C3380CC4-5D6E-409C-BE32-E72D297353CC}">
              <c16:uniqueId val="{00000002-9F51-45BD-99F3-033F7D6E0F4F}"/>
            </c:ext>
          </c:extLst>
        </c:ser>
        <c:ser>
          <c:idx val="3"/>
          <c:order val="3"/>
          <c:tx>
            <c:strRef>
              <c:f>'9.AB_graph_area_segmento(17-22)'!$A$51</c:f>
              <c:strCache>
                <c:ptCount val="1"/>
                <c:pt idx="0">
                  <c:v>SUD-ISOLE / SOUTH-ISLANDS</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'9.AB_graph_area_segmento(17-22)'!$H$47:$K$47</c:f>
              <c:strCache>
                <c:ptCount val="4"/>
                <c:pt idx="0">
                  <c:v>Urbani &amp; Interurbani/city &amp; intercity</c:v>
                </c:pt>
                <c:pt idx="1">
                  <c:v>Turistici/Coach</c:v>
                </c:pt>
                <c:pt idx="2">
                  <c:v>Minibus</c:v>
                </c:pt>
                <c:pt idx="3">
                  <c:v>Scuolabus/school bus</c:v>
                </c:pt>
              </c:strCache>
            </c:strRef>
          </c:cat>
          <c:val>
            <c:numRef>
              <c:f>'9.AB_graph_area_segmento(17-22)'!$H$51:$K$51</c:f>
              <c:numCache>
                <c:formatCode>General</c:formatCode>
                <c:ptCount val="4"/>
                <c:pt idx="0">
                  <c:v>435</c:v>
                </c:pt>
                <c:pt idx="1">
                  <c:v>75</c:v>
                </c:pt>
                <c:pt idx="2">
                  <c:v>215</c:v>
                </c:pt>
                <c:pt idx="3">
                  <c:v>213</c:v>
                </c:pt>
              </c:numCache>
            </c:numRef>
          </c:val>
          <c:extLst>
            <c:ext xmlns:c16="http://schemas.microsoft.com/office/drawing/2014/chart" uri="{C3380CC4-5D6E-409C-BE32-E72D297353CC}">
              <c16:uniqueId val="{00000003-9F51-45BD-99F3-033F7D6E0F4F}"/>
            </c:ext>
          </c:extLst>
        </c:ser>
        <c:dLbls>
          <c:showLegendKey val="0"/>
          <c:showVal val="0"/>
          <c:showCatName val="0"/>
          <c:showSerName val="0"/>
          <c:showPercent val="0"/>
          <c:showBubbleSize val="0"/>
        </c:dLbls>
        <c:gapWidth val="219"/>
        <c:overlap val="-27"/>
        <c:axId val="511073040"/>
        <c:axId val="504742128"/>
      </c:barChart>
      <c:catAx>
        <c:axId val="51107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solidFill>
                <a:latin typeface="Trebuchet MS" panose="020B0603020202020204" pitchFamily="34" charset="0"/>
                <a:ea typeface="+mn-ea"/>
                <a:cs typeface="+mn-cs"/>
              </a:defRPr>
            </a:pPr>
            <a:endParaRPr lang="it-IT"/>
          </a:p>
        </c:txPr>
        <c:crossAx val="504742128"/>
        <c:crosses val="autoZero"/>
        <c:auto val="1"/>
        <c:lblAlgn val="ctr"/>
        <c:lblOffset val="100"/>
        <c:noMultiLvlLbl val="0"/>
      </c:catAx>
      <c:valAx>
        <c:axId val="504742128"/>
        <c:scaling>
          <c:orientation val="minMax"/>
        </c:scaling>
        <c:delete val="1"/>
        <c:axPos val="l"/>
        <c:majorGridlines>
          <c:spPr>
            <a:ln w="9525" cap="flat" cmpd="sng" algn="ctr">
              <a:solidFill>
                <a:schemeClr val="bg1">
                  <a:lumMod val="95000"/>
                </a:schemeClr>
              </a:solidFill>
              <a:round/>
            </a:ln>
            <a:effectLst/>
          </c:spPr>
        </c:majorGridlines>
        <c:numFmt formatCode="General" sourceLinked="1"/>
        <c:majorTickMark val="none"/>
        <c:minorTickMark val="none"/>
        <c:tickLblPos val="nextTo"/>
        <c:crossAx val="511073040"/>
        <c:crosses val="autoZero"/>
        <c:crossBetween val="between"/>
      </c:valAx>
      <c:spPr>
        <a:noFill/>
        <a:ln>
          <a:noFill/>
        </a:ln>
        <a:effectLst/>
      </c:spPr>
    </c:plotArea>
    <c:legend>
      <c:legendPos val="t"/>
      <c:layout>
        <c:manualLayout>
          <c:xMode val="edge"/>
          <c:yMode val="edge"/>
          <c:x val="0.23453639723605979"/>
          <c:y val="6.3984093317202987E-3"/>
          <c:w val="0.67693157402943682"/>
          <c:h val="8.1857206604753097E-2"/>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02060"/>
              </a:solidFill>
              <a:latin typeface="Trebuchet MS" panose="020B0603020202020204" pitchFamily="34" charset="0"/>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4803149606299213" l="0.70866141732283472" r="0.70866141732283472" t="0.74803149606299213" header="0.31496062992125984" footer="0.31496062992125984"/>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it-IT" sz="1100" b="1">
                <a:solidFill>
                  <a:srgbClr val="002060"/>
                </a:solidFill>
                <a:latin typeface="Trebuchet MS" panose="020B0603020202020204" pitchFamily="34" charset="0"/>
              </a:rPr>
              <a:t>2022*</a:t>
            </a:r>
            <a:endParaRPr lang="it-IT" sz="1100" b="0" i="1">
              <a:solidFill>
                <a:srgbClr val="002060"/>
              </a:solidFill>
              <a:latin typeface="Trebuchet MS" panose="020B0603020202020204" pitchFamily="34" charset="0"/>
            </a:endParaRPr>
          </a:p>
        </c:rich>
      </c:tx>
      <c:layout>
        <c:manualLayout>
          <c:xMode val="edge"/>
          <c:yMode val="edge"/>
          <c:x val="3.8261407800215447E-2"/>
          <c:y val="6.756084387530753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manualLayout>
          <c:layoutTarget val="inner"/>
          <c:xMode val="edge"/>
          <c:yMode val="edge"/>
          <c:x val="3.8597175353080868E-2"/>
          <c:y val="0.26824415599243417"/>
          <c:w val="0.93888888888888888"/>
          <c:h val="0.54596046235524798"/>
        </c:manualLayout>
      </c:layout>
      <c:barChart>
        <c:barDir val="col"/>
        <c:grouping val="clustered"/>
        <c:varyColors val="0"/>
        <c:ser>
          <c:idx val="0"/>
          <c:order val="0"/>
          <c:tx>
            <c:strRef>
              <c:f>'9.AB_graph_area_segmento(17-22)'!$A$48</c:f>
              <c:strCache>
                <c:ptCount val="1"/>
                <c:pt idx="0">
                  <c:v>NORD-OVEST / NORTH-WEST</c:v>
                </c:pt>
              </c:strCache>
            </c:strRef>
          </c:tx>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'9.AB_graph_area_segmento(17-22)'!$D$47:$G$47</c:f>
              <c:strCache>
                <c:ptCount val="4"/>
                <c:pt idx="0">
                  <c:v>Urbani &amp; Interurbani/city &amp; intercity</c:v>
                </c:pt>
                <c:pt idx="1">
                  <c:v>Turistici/Coach</c:v>
                </c:pt>
                <c:pt idx="2">
                  <c:v>Minibus</c:v>
                </c:pt>
                <c:pt idx="3">
                  <c:v>Scuolabus/school bus</c:v>
                </c:pt>
              </c:strCache>
            </c:strRef>
          </c:cat>
          <c:val>
            <c:numRef>
              <c:f>'9.AB_graph_area_segmento(17-22)'!$D$48:$G$48</c:f>
              <c:numCache>
                <c:formatCode>General</c:formatCode>
                <c:ptCount val="4"/>
                <c:pt idx="0">
                  <c:v>565</c:v>
                </c:pt>
                <c:pt idx="1">
                  <c:v>63</c:v>
                </c:pt>
                <c:pt idx="2">
                  <c:v>81</c:v>
                </c:pt>
                <c:pt idx="3">
                  <c:v>55</c:v>
                </c:pt>
              </c:numCache>
            </c:numRef>
          </c:val>
          <c:extLst>
            <c:ext xmlns:c16="http://schemas.microsoft.com/office/drawing/2014/chart" uri="{C3380CC4-5D6E-409C-BE32-E72D297353CC}">
              <c16:uniqueId val="{00000000-2547-4FEE-A5CC-D3A164FD6E3C}"/>
            </c:ext>
          </c:extLst>
        </c:ser>
        <c:ser>
          <c:idx val="1"/>
          <c:order val="1"/>
          <c:tx>
            <c:strRef>
              <c:f>'9.AB_graph_area_segmento(17-22)'!$A$49</c:f>
              <c:strCache>
                <c:ptCount val="1"/>
                <c:pt idx="0">
                  <c:v>NORD-EST / NORTH-EAST</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'9.AB_graph_area_segmento(17-22)'!$D$47:$G$47</c:f>
              <c:strCache>
                <c:ptCount val="4"/>
                <c:pt idx="0">
                  <c:v>Urbani &amp; Interurbani/city &amp; intercity</c:v>
                </c:pt>
                <c:pt idx="1">
                  <c:v>Turistici/Coach</c:v>
                </c:pt>
                <c:pt idx="2">
                  <c:v>Minibus</c:v>
                </c:pt>
                <c:pt idx="3">
                  <c:v>Scuolabus/school bus</c:v>
                </c:pt>
              </c:strCache>
            </c:strRef>
          </c:cat>
          <c:val>
            <c:numRef>
              <c:f>'9.AB_graph_area_segmento(17-22)'!$D$49:$G$49</c:f>
              <c:numCache>
                <c:formatCode>General</c:formatCode>
                <c:ptCount val="4"/>
                <c:pt idx="0">
                  <c:v>592</c:v>
                </c:pt>
                <c:pt idx="1">
                  <c:v>33</c:v>
                </c:pt>
                <c:pt idx="2">
                  <c:v>63</c:v>
                </c:pt>
                <c:pt idx="3">
                  <c:v>115</c:v>
                </c:pt>
              </c:numCache>
            </c:numRef>
          </c:val>
          <c:extLst>
            <c:ext xmlns:c16="http://schemas.microsoft.com/office/drawing/2014/chart" uri="{C3380CC4-5D6E-409C-BE32-E72D297353CC}">
              <c16:uniqueId val="{00000001-2547-4FEE-A5CC-D3A164FD6E3C}"/>
            </c:ext>
          </c:extLst>
        </c:ser>
        <c:ser>
          <c:idx val="2"/>
          <c:order val="2"/>
          <c:tx>
            <c:strRef>
              <c:f>'9.AB_graph_area_segmento(17-22)'!$A$50</c:f>
              <c:strCache>
                <c:ptCount val="1"/>
                <c:pt idx="0">
                  <c:v>CENTRO / CENTER</c:v>
                </c:pt>
              </c:strCache>
            </c:strRef>
          </c:tx>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'9.AB_graph_area_segmento(17-22)'!$D$47:$G$47</c:f>
              <c:strCache>
                <c:ptCount val="4"/>
                <c:pt idx="0">
                  <c:v>Urbani &amp; Interurbani/city &amp; intercity</c:v>
                </c:pt>
                <c:pt idx="1">
                  <c:v>Turistici/Coach</c:v>
                </c:pt>
                <c:pt idx="2">
                  <c:v>Minibus</c:v>
                </c:pt>
                <c:pt idx="3">
                  <c:v>Scuolabus/school bus</c:v>
                </c:pt>
              </c:strCache>
            </c:strRef>
          </c:cat>
          <c:val>
            <c:numRef>
              <c:f>'9.AB_graph_area_segmento(17-22)'!$D$50:$G$50</c:f>
              <c:numCache>
                <c:formatCode>General</c:formatCode>
                <c:ptCount val="4"/>
                <c:pt idx="0">
                  <c:v>324</c:v>
                </c:pt>
                <c:pt idx="1">
                  <c:v>103</c:v>
                </c:pt>
                <c:pt idx="2">
                  <c:v>113</c:v>
                </c:pt>
                <c:pt idx="3">
                  <c:v>208</c:v>
                </c:pt>
              </c:numCache>
            </c:numRef>
          </c:val>
          <c:extLst>
            <c:ext xmlns:c16="http://schemas.microsoft.com/office/drawing/2014/chart" uri="{C3380CC4-5D6E-409C-BE32-E72D297353CC}">
              <c16:uniqueId val="{00000002-2547-4FEE-A5CC-D3A164FD6E3C}"/>
            </c:ext>
          </c:extLst>
        </c:ser>
        <c:ser>
          <c:idx val="3"/>
          <c:order val="3"/>
          <c:tx>
            <c:strRef>
              <c:f>'9.AB_graph_area_segmento(17-22)'!$A$51</c:f>
              <c:strCache>
                <c:ptCount val="1"/>
                <c:pt idx="0">
                  <c:v>SUD-ISOLE / SOUTH-ISLANDS</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002060"/>
                    </a:solidFill>
                    <a:latin typeface="Trebuchet MS" panose="020B0603020202020204" pitchFamily="34" charset="0"/>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'9.AB_graph_area_segmento(17-22)'!$D$47:$G$47</c:f>
              <c:strCache>
                <c:ptCount val="4"/>
                <c:pt idx="0">
                  <c:v>Urbani &amp; Interurbani/city &amp; intercity</c:v>
                </c:pt>
                <c:pt idx="1">
                  <c:v>Turistici/Coach</c:v>
                </c:pt>
                <c:pt idx="2">
                  <c:v>Minibus</c:v>
                </c:pt>
                <c:pt idx="3">
                  <c:v>Scuolabus/school bus</c:v>
                </c:pt>
              </c:strCache>
            </c:strRef>
          </c:cat>
          <c:val>
            <c:numRef>
              <c:f>'9.AB_graph_area_segmento(17-22)'!$D$51:$G$51</c:f>
              <c:numCache>
                <c:formatCode>General</c:formatCode>
                <c:ptCount val="4"/>
                <c:pt idx="0">
                  <c:v>518</c:v>
                </c:pt>
                <c:pt idx="1">
                  <c:v>144</c:v>
                </c:pt>
                <c:pt idx="2">
                  <c:v>84</c:v>
                </c:pt>
                <c:pt idx="3">
                  <c:v>160</c:v>
                </c:pt>
              </c:numCache>
            </c:numRef>
          </c:val>
          <c:extLst>
            <c:ext xmlns:c16="http://schemas.microsoft.com/office/drawing/2014/chart" uri="{C3380CC4-5D6E-409C-BE32-E72D297353CC}">
              <c16:uniqueId val="{00000003-2547-4FEE-A5CC-D3A164FD6E3C}"/>
            </c:ext>
          </c:extLst>
        </c:ser>
        <c:dLbls>
          <c:showLegendKey val="0"/>
          <c:showVal val="0"/>
          <c:showCatName val="0"/>
          <c:showSerName val="0"/>
          <c:showPercent val="0"/>
          <c:showBubbleSize val="0"/>
        </c:dLbls>
        <c:gapWidth val="219"/>
        <c:overlap val="-27"/>
        <c:axId val="511073040"/>
        <c:axId val="504742128"/>
      </c:barChart>
      <c:catAx>
        <c:axId val="51107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solidFill>
                <a:latin typeface="Trebuchet MS" panose="020B0603020202020204" pitchFamily="34" charset="0"/>
                <a:ea typeface="+mn-ea"/>
                <a:cs typeface="+mn-cs"/>
              </a:defRPr>
            </a:pPr>
            <a:endParaRPr lang="it-IT"/>
          </a:p>
        </c:txPr>
        <c:crossAx val="504742128"/>
        <c:crosses val="autoZero"/>
        <c:auto val="1"/>
        <c:lblAlgn val="ctr"/>
        <c:lblOffset val="100"/>
        <c:noMultiLvlLbl val="0"/>
      </c:catAx>
      <c:valAx>
        <c:axId val="504742128"/>
        <c:scaling>
          <c:orientation val="minMax"/>
        </c:scaling>
        <c:delete val="1"/>
        <c:axPos val="l"/>
        <c:majorGridlines>
          <c:spPr>
            <a:ln w="9525" cap="flat" cmpd="sng" algn="ctr">
              <a:solidFill>
                <a:schemeClr val="bg1">
                  <a:lumMod val="95000"/>
                </a:schemeClr>
              </a:solidFill>
              <a:round/>
            </a:ln>
            <a:effectLst/>
          </c:spPr>
        </c:majorGridlines>
        <c:numFmt formatCode="General" sourceLinked="1"/>
        <c:majorTickMark val="none"/>
        <c:minorTickMark val="none"/>
        <c:tickLblPos val="nextTo"/>
        <c:crossAx val="511073040"/>
        <c:crosses val="autoZero"/>
        <c:crossBetween val="between"/>
      </c:valAx>
      <c:spPr>
        <a:noFill/>
        <a:ln>
          <a:noFill/>
        </a:ln>
        <a:effectLst/>
      </c:spPr>
    </c:plotArea>
    <c:legend>
      <c:legendPos val="t"/>
      <c:layout>
        <c:manualLayout>
          <c:xMode val="edge"/>
          <c:yMode val="edge"/>
          <c:x val="0.23453639723605979"/>
          <c:y val="6.3984093317202987E-3"/>
          <c:w val="0.67693157402943682"/>
          <c:h val="8.1857206604753097E-2"/>
        </c:manualLayout>
      </c:layout>
      <c:overlay val="0"/>
      <c:spPr>
        <a:noFill/>
        <a:ln>
          <a:noFill/>
        </a:ln>
        <a:effectLst/>
      </c:spPr>
      <c:txPr>
        <a:bodyPr rot="0" spcFirstLastPara="1" vertOverflow="ellipsis" vert="horz" wrap="square" anchor="ctr" anchorCtr="1"/>
        <a:lstStyle/>
        <a:p>
          <a:pPr>
            <a:defRPr sz="800" b="0" i="0" u="none" strike="noStrike" kern="1200" baseline="0">
              <a:solidFill>
                <a:srgbClr val="002060"/>
              </a:solidFill>
              <a:latin typeface="Trebuchet MS" panose="020B0603020202020204" pitchFamily="34" charset="0"/>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it-IT"/>
    </a:p>
  </c:txPr>
  <c:printSettings>
    <c:headerFooter/>
    <c:pageMargins b="0.74803149606299213" l="0.70866141732283472" r="0.70866141732283472" t="0.74803149606299213" header="0.31496062992125984" footer="0.31496062992125984"/>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6.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1083367</xdr:colOff>
      <xdr:row>3</xdr:row>
      <xdr:rowOff>95250</xdr:rowOff>
    </xdr:to>
    <xdr:pic>
      <xdr:nvPicPr>
        <xdr:cNvPr id="2" name="Picture 5" descr="Logo ANFIA PANTONE">
          <a:extLst>
            <a:ext uri="{FF2B5EF4-FFF2-40B4-BE49-F238E27FC236}">
              <a16:creationId xmlns:a16="http://schemas.microsoft.com/office/drawing/2014/main" id="{BB27736F-DCF0-4DD2-8F92-FB07A1CF59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57150"/>
          <a:ext cx="1064317"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93928</xdr:colOff>
      <xdr:row>22</xdr:row>
      <xdr:rowOff>13607</xdr:rowOff>
    </xdr:from>
    <xdr:to>
      <xdr:col>10</xdr:col>
      <xdr:colOff>0</xdr:colOff>
      <xdr:row>36</xdr:row>
      <xdr:rowOff>82019</xdr:rowOff>
    </xdr:to>
    <xdr:graphicFrame macro="">
      <xdr:nvGraphicFramePr>
        <xdr:cNvPr id="2" name="Grafico 1">
          <a:extLst>
            <a:ext uri="{FF2B5EF4-FFF2-40B4-BE49-F238E27FC236}">
              <a16:creationId xmlns:a16="http://schemas.microsoft.com/office/drawing/2014/main" id="{F3B08CB7-43D6-4171-950F-C5A651D18F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22</xdr:row>
      <xdr:rowOff>28575</xdr:rowOff>
    </xdr:from>
    <xdr:to>
      <xdr:col>18</xdr:col>
      <xdr:colOff>600074</xdr:colOff>
      <xdr:row>36</xdr:row>
      <xdr:rowOff>38100</xdr:rowOff>
    </xdr:to>
    <xdr:graphicFrame macro="">
      <xdr:nvGraphicFramePr>
        <xdr:cNvPr id="5" name="Grafico 4">
          <a:extLst>
            <a:ext uri="{FF2B5EF4-FFF2-40B4-BE49-F238E27FC236}">
              <a16:creationId xmlns:a16="http://schemas.microsoft.com/office/drawing/2014/main" id="{182005D3-C42D-40CF-A075-DFDFEB0D65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8284</xdr:colOff>
      <xdr:row>23</xdr:row>
      <xdr:rowOff>114299</xdr:rowOff>
    </xdr:from>
    <xdr:to>
      <xdr:col>28</xdr:col>
      <xdr:colOff>612913</xdr:colOff>
      <xdr:row>35</xdr:row>
      <xdr:rowOff>190500</xdr:rowOff>
    </xdr:to>
    <xdr:graphicFrame macro="">
      <xdr:nvGraphicFramePr>
        <xdr:cNvPr id="6" name="Grafico 5">
          <a:extLst>
            <a:ext uri="{FF2B5EF4-FFF2-40B4-BE49-F238E27FC236}">
              <a16:creationId xmlns:a16="http://schemas.microsoft.com/office/drawing/2014/main" id="{526B9A82-08DC-4F9D-A33E-B962A4BFB8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20</xdr:col>
      <xdr:colOff>10584</xdr:colOff>
      <xdr:row>0</xdr:row>
      <xdr:rowOff>31749</xdr:rowOff>
    </xdr:from>
    <xdr:to>
      <xdr:col>21</xdr:col>
      <xdr:colOff>452523</xdr:colOff>
      <xdr:row>2</xdr:row>
      <xdr:rowOff>266171</xdr:rowOff>
    </xdr:to>
    <xdr:pic>
      <xdr:nvPicPr>
        <xdr:cNvPr id="7" name="Picture 5" descr="Logo ANFIA PANTONE">
          <a:extLst>
            <a:ext uri="{FF2B5EF4-FFF2-40B4-BE49-F238E27FC236}">
              <a16:creationId xmlns:a16="http://schemas.microsoft.com/office/drawing/2014/main" id="{D4FC80C6-B333-478B-99B7-AC5FB93D1C4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006417" y="31749"/>
          <a:ext cx="1072784" cy="657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33130</xdr:colOff>
      <xdr:row>3</xdr:row>
      <xdr:rowOff>49137</xdr:rowOff>
    </xdr:from>
    <xdr:to>
      <xdr:col>29</xdr:col>
      <xdr:colOff>8283</xdr:colOff>
      <xdr:row>21</xdr:row>
      <xdr:rowOff>95250</xdr:rowOff>
    </xdr:to>
    <xdr:graphicFrame macro="">
      <xdr:nvGraphicFramePr>
        <xdr:cNvPr id="13" name="Grafico 12">
          <a:extLst>
            <a:ext uri="{FF2B5EF4-FFF2-40B4-BE49-F238E27FC236}">
              <a16:creationId xmlns:a16="http://schemas.microsoft.com/office/drawing/2014/main" id="{22408BA6-D72A-47C4-BA5F-1347D210FA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54429</xdr:colOff>
      <xdr:row>3</xdr:row>
      <xdr:rowOff>81643</xdr:rowOff>
    </xdr:from>
    <xdr:to>
      <xdr:col>19</xdr:col>
      <xdr:colOff>19049</xdr:colOff>
      <xdr:row>19</xdr:row>
      <xdr:rowOff>122464</xdr:rowOff>
    </xdr:to>
    <xdr:graphicFrame macro="">
      <xdr:nvGraphicFramePr>
        <xdr:cNvPr id="8" name="Grafico 7">
          <a:extLst>
            <a:ext uri="{FF2B5EF4-FFF2-40B4-BE49-F238E27FC236}">
              <a16:creationId xmlns:a16="http://schemas.microsoft.com/office/drawing/2014/main" id="{6E4DCC05-3DE4-4B3A-99F4-0ABC6C15C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36817</xdr:colOff>
      <xdr:row>3</xdr:row>
      <xdr:rowOff>128066</xdr:rowOff>
    </xdr:from>
    <xdr:to>
      <xdr:col>9</xdr:col>
      <xdr:colOff>462641</xdr:colOff>
      <xdr:row>21</xdr:row>
      <xdr:rowOff>118805</xdr:rowOff>
    </xdr:to>
    <xdr:graphicFrame macro="">
      <xdr:nvGraphicFramePr>
        <xdr:cNvPr id="3" name="Grafico 2">
          <a:extLst>
            <a:ext uri="{FF2B5EF4-FFF2-40B4-BE49-F238E27FC236}">
              <a16:creationId xmlns:a16="http://schemas.microsoft.com/office/drawing/2014/main" id="{95AA254B-03D2-4D0B-90FF-683D2F339A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0</xdr:col>
      <xdr:colOff>1140517</xdr:colOff>
      <xdr:row>2</xdr:row>
      <xdr:rowOff>215372</xdr:rowOff>
    </xdr:to>
    <xdr:pic>
      <xdr:nvPicPr>
        <xdr:cNvPr id="2" name="Picture 5" descr="Logo ANFIA PANTONE">
          <a:extLst>
            <a:ext uri="{FF2B5EF4-FFF2-40B4-BE49-F238E27FC236}">
              <a16:creationId xmlns:a16="http://schemas.microsoft.com/office/drawing/2014/main" id="{5E279A96-097F-4D90-AB5F-3E20F09E1B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15347</xdr:rowOff>
    </xdr:to>
    <xdr:pic>
      <xdr:nvPicPr>
        <xdr:cNvPr id="3" name="Picture 5" descr="Logo ANFIA PANTONE">
          <a:extLst>
            <a:ext uri="{FF2B5EF4-FFF2-40B4-BE49-F238E27FC236}">
              <a16:creationId xmlns:a16="http://schemas.microsoft.com/office/drawing/2014/main" id="{09E5DEA3-1754-44DE-A2AD-B8A98C6EF0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65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72497</xdr:rowOff>
    </xdr:to>
    <xdr:pic>
      <xdr:nvPicPr>
        <xdr:cNvPr id="2" name="Picture 5" descr="Logo ANFIA PANTONE">
          <a:extLst>
            <a:ext uri="{FF2B5EF4-FFF2-40B4-BE49-F238E27FC236}">
              <a16:creationId xmlns:a16="http://schemas.microsoft.com/office/drawing/2014/main" id="{0B3C8264-90FF-49D8-B232-AEA9B4B1AA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7106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19050</xdr:rowOff>
    </xdr:from>
    <xdr:to>
      <xdr:col>0</xdr:col>
      <xdr:colOff>1083367</xdr:colOff>
      <xdr:row>3</xdr:row>
      <xdr:rowOff>72497</xdr:rowOff>
    </xdr:to>
    <xdr:pic>
      <xdr:nvPicPr>
        <xdr:cNvPr id="2" name="Picture 5" descr="Logo ANFIA PANTONE">
          <a:extLst>
            <a:ext uri="{FF2B5EF4-FFF2-40B4-BE49-F238E27FC236}">
              <a16:creationId xmlns:a16="http://schemas.microsoft.com/office/drawing/2014/main" id="{13DEF55C-F00B-4B16-83E9-42F2DA275E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19050"/>
          <a:ext cx="1064317" cy="7106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2B19A-8577-4E80-A262-43507E581DAD}">
  <sheetPr>
    <pageSetUpPr fitToPage="1"/>
  </sheetPr>
  <dimension ref="A1:CD331"/>
  <sheetViews>
    <sheetView tabSelected="1" zoomScaleNormal="100" workbookViewId="0">
      <pane ySplit="7" topLeftCell="A8" activePane="bottomLeft" state="frozen"/>
      <selection pane="bottomLeft" activeCell="B2" sqref="B2"/>
    </sheetView>
  </sheetViews>
  <sheetFormatPr defaultColWidth="10.5703125" defaultRowHeight="15"/>
  <cols>
    <col min="1" max="1" width="20.85546875" customWidth="1"/>
  </cols>
  <sheetData>
    <row r="1" spans="1:82">
      <c r="A1" s="88"/>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row>
    <row r="2" spans="1:82" ht="16.5">
      <c r="A2" s="88"/>
      <c r="B2" s="89" t="s">
        <v>32</v>
      </c>
      <c r="C2" s="89"/>
      <c r="D2" s="89"/>
      <c r="E2" s="89"/>
      <c r="F2" s="89"/>
      <c r="G2" s="89"/>
      <c r="H2" s="89"/>
      <c r="I2" s="89"/>
      <c r="J2" s="89"/>
      <c r="K2" s="89"/>
      <c r="L2" s="89"/>
      <c r="M2" s="89"/>
      <c r="N2" s="89"/>
      <c r="O2" s="89"/>
      <c r="P2" s="89"/>
      <c r="Q2" s="89"/>
      <c r="R2" s="89"/>
      <c r="S2" s="89"/>
      <c r="T2" s="89"/>
      <c r="U2" s="89"/>
      <c r="V2" s="89"/>
      <c r="W2" s="89"/>
      <c r="X2" s="89"/>
      <c r="Y2" s="89"/>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row>
    <row r="3" spans="1:82" ht="16.5">
      <c r="A3" s="88"/>
      <c r="B3" s="90" t="s">
        <v>33</v>
      </c>
      <c r="C3" s="90"/>
      <c r="D3" s="90"/>
      <c r="E3" s="90"/>
      <c r="F3" s="90"/>
      <c r="G3" s="90"/>
      <c r="H3" s="90"/>
      <c r="I3" s="90"/>
      <c r="J3" s="90"/>
      <c r="K3" s="90"/>
      <c r="L3" s="90"/>
      <c r="M3" s="90"/>
      <c r="N3" s="90"/>
      <c r="O3" s="90"/>
      <c r="P3" s="90"/>
      <c r="Q3" s="90"/>
      <c r="R3" s="90"/>
      <c r="S3" s="90"/>
      <c r="T3" s="90"/>
      <c r="U3" s="90"/>
      <c r="V3" s="90"/>
      <c r="W3" s="90"/>
      <c r="X3" s="90"/>
      <c r="Y3" s="90"/>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row>
    <row r="4" spans="1:82" ht="16.5">
      <c r="A4" s="88"/>
      <c r="B4" s="90"/>
      <c r="C4" s="90"/>
      <c r="D4" s="90"/>
      <c r="E4" s="90"/>
      <c r="F4" s="90"/>
      <c r="G4" s="90"/>
      <c r="H4" s="90"/>
      <c r="I4" s="90"/>
      <c r="J4" s="90"/>
      <c r="K4" s="90"/>
      <c r="L4" s="90"/>
      <c r="M4" s="90"/>
      <c r="N4" s="90"/>
      <c r="O4" s="90"/>
      <c r="P4" s="90"/>
      <c r="Q4" s="90"/>
      <c r="R4" s="90"/>
      <c r="S4" s="90"/>
      <c r="T4" s="90"/>
      <c r="U4" s="90"/>
      <c r="V4" s="90"/>
      <c r="W4" s="90"/>
      <c r="X4" s="90"/>
      <c r="Y4" s="90"/>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c r="BY4" s="88"/>
      <c r="BZ4" s="88"/>
      <c r="CA4" s="88"/>
      <c r="CB4" s="88"/>
      <c r="CC4" s="88"/>
      <c r="CD4" s="88"/>
    </row>
    <row r="5" spans="1:82">
      <c r="A5" s="117" t="s">
        <v>25</v>
      </c>
      <c r="B5" s="121" t="s">
        <v>67</v>
      </c>
      <c r="C5" s="122"/>
      <c r="D5" s="122"/>
      <c r="E5" s="122"/>
      <c r="F5" s="122"/>
      <c r="G5" s="122"/>
      <c r="H5" s="122"/>
      <c r="I5" s="123"/>
      <c r="J5" s="114">
        <v>2021</v>
      </c>
      <c r="K5" s="115"/>
      <c r="L5" s="115"/>
      <c r="M5" s="115"/>
      <c r="N5" s="115"/>
      <c r="O5" s="115"/>
      <c r="P5" s="115"/>
      <c r="Q5" s="116"/>
      <c r="R5" s="114">
        <v>2020</v>
      </c>
      <c r="S5" s="115"/>
      <c r="T5" s="115"/>
      <c r="U5" s="115"/>
      <c r="V5" s="115"/>
      <c r="W5" s="115"/>
      <c r="X5" s="115"/>
      <c r="Y5" s="116"/>
      <c r="Z5" s="88"/>
      <c r="AA5" s="88"/>
      <c r="AB5" s="88"/>
      <c r="AC5" s="88"/>
      <c r="AD5" s="88"/>
      <c r="AE5" s="88"/>
      <c r="AF5" s="88"/>
      <c r="AG5" s="88"/>
      <c r="AH5" s="88"/>
      <c r="AI5" s="88"/>
      <c r="AJ5" s="88"/>
      <c r="AK5" s="88"/>
      <c r="AL5" s="88"/>
      <c r="AM5" s="88"/>
      <c r="AN5" s="8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c r="CB5" s="88"/>
      <c r="CC5" s="88"/>
      <c r="CD5" s="88"/>
    </row>
    <row r="6" spans="1:82">
      <c r="A6" s="118"/>
      <c r="B6" s="114" t="s">
        <v>46</v>
      </c>
      <c r="C6" s="115"/>
      <c r="D6" s="115"/>
      <c r="E6" s="116"/>
      <c r="F6" s="120" t="s">
        <v>17</v>
      </c>
      <c r="G6" s="120" t="s">
        <v>30</v>
      </c>
      <c r="H6" s="120" t="s">
        <v>31</v>
      </c>
      <c r="I6" s="113" t="s">
        <v>0</v>
      </c>
      <c r="J6" s="93"/>
      <c r="K6" s="94"/>
      <c r="L6" s="94"/>
      <c r="M6" s="95"/>
      <c r="N6" s="120" t="s">
        <v>17</v>
      </c>
      <c r="O6" s="120" t="s">
        <v>30</v>
      </c>
      <c r="P6" s="120" t="s">
        <v>31</v>
      </c>
      <c r="Q6" s="113" t="s">
        <v>0</v>
      </c>
      <c r="R6" s="114" t="s">
        <v>46</v>
      </c>
      <c r="S6" s="115"/>
      <c r="T6" s="115"/>
      <c r="U6" s="116"/>
      <c r="V6" s="120" t="s">
        <v>17</v>
      </c>
      <c r="W6" s="120" t="s">
        <v>30</v>
      </c>
      <c r="X6" s="120" t="s">
        <v>31</v>
      </c>
      <c r="Y6" s="113" t="s">
        <v>0</v>
      </c>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8"/>
    </row>
    <row r="7" spans="1:82" ht="27">
      <c r="A7" s="119"/>
      <c r="B7" s="3" t="s">
        <v>26</v>
      </c>
      <c r="C7" s="3" t="s">
        <v>27</v>
      </c>
      <c r="D7" s="3" t="s">
        <v>28</v>
      </c>
      <c r="E7" s="3" t="s">
        <v>29</v>
      </c>
      <c r="F7" s="120"/>
      <c r="G7" s="120"/>
      <c r="H7" s="120"/>
      <c r="I7" s="113"/>
      <c r="J7" s="3" t="s">
        <v>26</v>
      </c>
      <c r="K7" s="3" t="s">
        <v>27</v>
      </c>
      <c r="L7" s="3" t="s">
        <v>28</v>
      </c>
      <c r="M7" s="3" t="s">
        <v>29</v>
      </c>
      <c r="N7" s="120"/>
      <c r="O7" s="120"/>
      <c r="P7" s="120"/>
      <c r="Q7" s="113"/>
      <c r="R7" s="3" t="s">
        <v>26</v>
      </c>
      <c r="S7" s="3" t="s">
        <v>27</v>
      </c>
      <c r="T7" s="3" t="s">
        <v>28</v>
      </c>
      <c r="U7" s="3" t="s">
        <v>29</v>
      </c>
      <c r="V7" s="120"/>
      <c r="W7" s="120"/>
      <c r="X7" s="120"/>
      <c r="Y7" s="113"/>
      <c r="Z7" s="88"/>
      <c r="AA7" s="88"/>
      <c r="AB7" s="88"/>
      <c r="AC7" s="88"/>
      <c r="AD7" s="88"/>
      <c r="AE7" s="88"/>
      <c r="AF7" s="88"/>
      <c r="AG7" s="88"/>
      <c r="AH7" s="88"/>
      <c r="AI7" s="88"/>
      <c r="AJ7" s="88"/>
      <c r="AK7" s="88"/>
      <c r="AL7" s="88"/>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c r="BY7" s="88"/>
      <c r="BZ7" s="88"/>
      <c r="CA7" s="88"/>
      <c r="CB7" s="88"/>
      <c r="CC7" s="88"/>
      <c r="CD7" s="88"/>
    </row>
    <row r="8" spans="1:82">
      <c r="A8" s="14" t="s">
        <v>1</v>
      </c>
      <c r="B8" s="96">
        <v>70</v>
      </c>
      <c r="C8" s="96">
        <v>111</v>
      </c>
      <c r="D8" s="97">
        <f>+B8+C8</f>
        <v>181</v>
      </c>
      <c r="E8" s="98">
        <v>15</v>
      </c>
      <c r="F8" s="98">
        <v>15</v>
      </c>
      <c r="G8" s="98">
        <v>19</v>
      </c>
      <c r="H8" s="97">
        <f t="shared" ref="H8:H30" si="0">SUM(D8:G8)</f>
        <v>230</v>
      </c>
      <c r="I8" s="97">
        <f t="shared" ref="I8:I31" si="1">H8/H$32*100</f>
        <v>7.1406395529338713</v>
      </c>
      <c r="J8" s="41">
        <v>65</v>
      </c>
      <c r="K8" s="41">
        <v>58</v>
      </c>
      <c r="L8" s="20">
        <f>+J8+K8</f>
        <v>123</v>
      </c>
      <c r="M8" s="19">
        <v>9</v>
      </c>
      <c r="N8" s="19">
        <v>9</v>
      </c>
      <c r="O8" s="19">
        <v>29</v>
      </c>
      <c r="P8" s="20">
        <f t="shared" ref="P8:P32" si="2">SUM(L8:O8)</f>
        <v>170</v>
      </c>
      <c r="Q8" s="20">
        <f t="shared" ref="Q8:Q31" si="3">P8/P$32*100</f>
        <v>5.0974512743628182</v>
      </c>
      <c r="R8" s="41">
        <v>59</v>
      </c>
      <c r="S8" s="41">
        <v>23</v>
      </c>
      <c r="T8" s="20">
        <f>+R8+S8</f>
        <v>82</v>
      </c>
      <c r="U8" s="19">
        <v>15</v>
      </c>
      <c r="V8" s="19">
        <v>12</v>
      </c>
      <c r="W8" s="19">
        <v>32</v>
      </c>
      <c r="X8" s="20">
        <f t="shared" ref="X8:X32" si="4">SUM(T8:W8)</f>
        <v>141</v>
      </c>
      <c r="Y8" s="20">
        <f t="shared" ref="Y8:Y31" si="5">X8/X$32*100</f>
        <v>4.4747699143129163</v>
      </c>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c r="BY8" s="88"/>
      <c r="BZ8" s="88"/>
      <c r="CA8" s="88"/>
      <c r="CB8" s="88"/>
      <c r="CC8" s="88"/>
      <c r="CD8" s="88"/>
    </row>
    <row r="9" spans="1:82">
      <c r="A9" s="15" t="s">
        <v>20</v>
      </c>
      <c r="B9" s="101">
        <v>0</v>
      </c>
      <c r="C9" s="101">
        <v>1</v>
      </c>
      <c r="D9" s="100">
        <f>+B9+C9</f>
        <v>1</v>
      </c>
      <c r="E9" s="99">
        <v>0</v>
      </c>
      <c r="F9" s="99">
        <v>2</v>
      </c>
      <c r="G9" s="99">
        <v>1</v>
      </c>
      <c r="H9" s="100">
        <f t="shared" si="0"/>
        <v>4</v>
      </c>
      <c r="I9" s="100">
        <f t="shared" si="1"/>
        <v>0.12418503570319776</v>
      </c>
      <c r="J9" s="42">
        <v>8</v>
      </c>
      <c r="K9" s="42">
        <v>6</v>
      </c>
      <c r="L9" s="23">
        <f>+J9+K9</f>
        <v>14</v>
      </c>
      <c r="M9" s="22">
        <v>0</v>
      </c>
      <c r="N9" s="22">
        <v>3</v>
      </c>
      <c r="O9" s="22">
        <v>1</v>
      </c>
      <c r="P9" s="23">
        <f t="shared" si="2"/>
        <v>18</v>
      </c>
      <c r="Q9" s="23">
        <f t="shared" si="3"/>
        <v>0.53973013493253374</v>
      </c>
      <c r="R9" s="42">
        <v>2</v>
      </c>
      <c r="S9" s="42">
        <v>5</v>
      </c>
      <c r="T9" s="23">
        <f>+R9+S9</f>
        <v>7</v>
      </c>
      <c r="U9" s="22">
        <v>8</v>
      </c>
      <c r="V9" s="22">
        <v>0</v>
      </c>
      <c r="W9" s="22">
        <v>2</v>
      </c>
      <c r="X9" s="23">
        <f t="shared" si="4"/>
        <v>17</v>
      </c>
      <c r="Y9" s="23">
        <f t="shared" si="5"/>
        <v>0.53951126626467794</v>
      </c>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row>
    <row r="10" spans="1:82">
      <c r="A10" s="15" t="s">
        <v>2</v>
      </c>
      <c r="B10" s="101">
        <v>166</v>
      </c>
      <c r="C10" s="101">
        <v>173</v>
      </c>
      <c r="D10" s="100">
        <f>+B10+C10</f>
        <v>339</v>
      </c>
      <c r="E10" s="99">
        <v>38</v>
      </c>
      <c r="F10" s="99">
        <v>28</v>
      </c>
      <c r="G10" s="99">
        <v>18</v>
      </c>
      <c r="H10" s="100">
        <f t="shared" si="0"/>
        <v>423</v>
      </c>
      <c r="I10" s="100">
        <f t="shared" si="1"/>
        <v>13.132567525613165</v>
      </c>
      <c r="J10" s="42">
        <v>114</v>
      </c>
      <c r="K10" s="42">
        <v>20</v>
      </c>
      <c r="L10" s="23">
        <f>+J10+K10</f>
        <v>134</v>
      </c>
      <c r="M10" s="22">
        <v>26</v>
      </c>
      <c r="N10" s="22">
        <v>43</v>
      </c>
      <c r="O10" s="22">
        <v>41</v>
      </c>
      <c r="P10" s="23">
        <f t="shared" si="2"/>
        <v>244</v>
      </c>
      <c r="Q10" s="23">
        <f t="shared" si="3"/>
        <v>7.3163418290854567</v>
      </c>
      <c r="R10" s="42">
        <v>104</v>
      </c>
      <c r="S10" s="42">
        <v>63</v>
      </c>
      <c r="T10" s="23">
        <f>+R10+S10</f>
        <v>167</v>
      </c>
      <c r="U10" s="22">
        <v>50</v>
      </c>
      <c r="V10" s="22">
        <v>38</v>
      </c>
      <c r="W10" s="22">
        <v>22</v>
      </c>
      <c r="X10" s="23">
        <f t="shared" si="4"/>
        <v>277</v>
      </c>
      <c r="Y10" s="23">
        <f t="shared" si="5"/>
        <v>8.7908600444303389</v>
      </c>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row>
    <row r="11" spans="1:82">
      <c r="A11" s="16" t="s">
        <v>3</v>
      </c>
      <c r="B11" s="102">
        <v>38</v>
      </c>
      <c r="C11" s="102">
        <v>6</v>
      </c>
      <c r="D11" s="103">
        <f>+B11+C11</f>
        <v>44</v>
      </c>
      <c r="E11" s="104">
        <v>10</v>
      </c>
      <c r="F11" s="104">
        <v>36</v>
      </c>
      <c r="G11" s="104">
        <v>17</v>
      </c>
      <c r="H11" s="103">
        <f t="shared" si="0"/>
        <v>107</v>
      </c>
      <c r="I11" s="103">
        <f t="shared" si="1"/>
        <v>3.3219497050605402</v>
      </c>
      <c r="J11" s="43">
        <v>25</v>
      </c>
      <c r="K11" s="43">
        <v>1</v>
      </c>
      <c r="L11" s="27">
        <f>+J11+K11</f>
        <v>26</v>
      </c>
      <c r="M11" s="26">
        <v>21</v>
      </c>
      <c r="N11" s="26">
        <v>25</v>
      </c>
      <c r="O11" s="26">
        <v>7</v>
      </c>
      <c r="P11" s="27">
        <f t="shared" si="2"/>
        <v>79</v>
      </c>
      <c r="Q11" s="27">
        <f t="shared" si="3"/>
        <v>2.368815592203898</v>
      </c>
      <c r="R11" s="43">
        <v>37</v>
      </c>
      <c r="S11" s="43">
        <v>21</v>
      </c>
      <c r="T11" s="27">
        <f>+R11+S11</f>
        <v>58</v>
      </c>
      <c r="U11" s="26">
        <v>1</v>
      </c>
      <c r="V11" s="26">
        <v>55</v>
      </c>
      <c r="W11" s="26">
        <v>3</v>
      </c>
      <c r="X11" s="27">
        <f t="shared" si="4"/>
        <v>117</v>
      </c>
      <c r="Y11" s="27">
        <f t="shared" si="5"/>
        <v>3.7131069501745473</v>
      </c>
      <c r="Z11" s="88"/>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c r="BY11" s="88"/>
      <c r="BZ11" s="88"/>
      <c r="CA11" s="88"/>
      <c r="CB11" s="88"/>
      <c r="CC11" s="88"/>
      <c r="CD11" s="88"/>
    </row>
    <row r="12" spans="1:82" ht="27">
      <c r="A12" s="12" t="s">
        <v>40</v>
      </c>
      <c r="B12" s="105">
        <f t="shared" ref="B12:G12" si="6">SUM(B8:B11)</f>
        <v>274</v>
      </c>
      <c r="C12" s="105">
        <f t="shared" si="6"/>
        <v>291</v>
      </c>
      <c r="D12" s="106">
        <f t="shared" si="6"/>
        <v>565</v>
      </c>
      <c r="E12" s="106">
        <f t="shared" si="6"/>
        <v>63</v>
      </c>
      <c r="F12" s="106">
        <f t="shared" si="6"/>
        <v>81</v>
      </c>
      <c r="G12" s="106">
        <f t="shared" si="6"/>
        <v>55</v>
      </c>
      <c r="H12" s="106">
        <f t="shared" ref="H12:H32" si="7">SUM(D12:G12)</f>
        <v>764</v>
      </c>
      <c r="I12" s="106">
        <f t="shared" si="1"/>
        <v>23.719341819310774</v>
      </c>
      <c r="J12" s="44">
        <f t="shared" ref="J12:O12" si="8">SUM(J8:J11)</f>
        <v>212</v>
      </c>
      <c r="K12" s="44">
        <f t="shared" si="8"/>
        <v>85</v>
      </c>
      <c r="L12" s="29">
        <f t="shared" si="8"/>
        <v>297</v>
      </c>
      <c r="M12" s="29">
        <f t="shared" si="8"/>
        <v>56</v>
      </c>
      <c r="N12" s="29">
        <f t="shared" si="8"/>
        <v>80</v>
      </c>
      <c r="O12" s="29">
        <f t="shared" si="8"/>
        <v>78</v>
      </c>
      <c r="P12" s="29">
        <f t="shared" si="2"/>
        <v>511</v>
      </c>
      <c r="Q12" s="29">
        <f t="shared" si="3"/>
        <v>15.322338830584709</v>
      </c>
      <c r="R12" s="44">
        <f t="shared" ref="R12:W12" si="9">SUM(R8:R11)</f>
        <v>202</v>
      </c>
      <c r="S12" s="44">
        <f t="shared" si="9"/>
        <v>112</v>
      </c>
      <c r="T12" s="29">
        <f t="shared" si="9"/>
        <v>314</v>
      </c>
      <c r="U12" s="29">
        <f t="shared" si="9"/>
        <v>74</v>
      </c>
      <c r="V12" s="29">
        <f t="shared" si="9"/>
        <v>105</v>
      </c>
      <c r="W12" s="29">
        <f t="shared" si="9"/>
        <v>59</v>
      </c>
      <c r="X12" s="29">
        <f t="shared" si="4"/>
        <v>552</v>
      </c>
      <c r="Y12" s="29">
        <f t="shared" si="5"/>
        <v>17.518248175182482</v>
      </c>
      <c r="Z12" s="88"/>
      <c r="AA12" s="88"/>
      <c r="AB12" s="88"/>
      <c r="AC12" s="88"/>
      <c r="AD12" s="88"/>
      <c r="AE12" s="88"/>
      <c r="AF12" s="88"/>
      <c r="AG12" s="88"/>
      <c r="AH12" s="88"/>
      <c r="AI12" s="88"/>
      <c r="AJ12" s="88"/>
      <c r="AK12" s="88"/>
      <c r="AL12" s="88"/>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c r="BY12" s="88"/>
      <c r="BZ12" s="88"/>
      <c r="CA12" s="88"/>
      <c r="CB12" s="88"/>
      <c r="CC12" s="88"/>
      <c r="CD12" s="88"/>
    </row>
    <row r="13" spans="1:82">
      <c r="A13" s="17" t="s">
        <v>4</v>
      </c>
      <c r="B13" s="107">
        <v>138</v>
      </c>
      <c r="C13" s="107">
        <v>116</v>
      </c>
      <c r="D13" s="108">
        <f>+B13+C13</f>
        <v>254</v>
      </c>
      <c r="E13" s="109">
        <v>11</v>
      </c>
      <c r="F13" s="109">
        <v>16</v>
      </c>
      <c r="G13" s="109">
        <v>67</v>
      </c>
      <c r="H13" s="108">
        <f t="shared" si="0"/>
        <v>348</v>
      </c>
      <c r="I13" s="108">
        <f t="shared" si="1"/>
        <v>10.804098106178206</v>
      </c>
      <c r="J13" s="45">
        <v>21</v>
      </c>
      <c r="K13" s="45">
        <v>147</v>
      </c>
      <c r="L13" s="32">
        <f>+J13+K13</f>
        <v>168</v>
      </c>
      <c r="M13" s="31">
        <v>23</v>
      </c>
      <c r="N13" s="31">
        <v>27</v>
      </c>
      <c r="O13" s="31">
        <v>76</v>
      </c>
      <c r="P13" s="32">
        <f t="shared" si="2"/>
        <v>294</v>
      </c>
      <c r="Q13" s="32">
        <f t="shared" si="3"/>
        <v>8.815592203898051</v>
      </c>
      <c r="R13" s="45">
        <v>71</v>
      </c>
      <c r="S13" s="45">
        <v>36</v>
      </c>
      <c r="T13" s="32">
        <f>+R13+S13</f>
        <v>107</v>
      </c>
      <c r="U13" s="31">
        <v>29</v>
      </c>
      <c r="V13" s="31">
        <v>18</v>
      </c>
      <c r="W13" s="31">
        <v>35</v>
      </c>
      <c r="X13" s="32">
        <f t="shared" si="4"/>
        <v>189</v>
      </c>
      <c r="Y13" s="32">
        <f t="shared" si="5"/>
        <v>5.9980958425896542</v>
      </c>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row>
    <row r="14" spans="1:82">
      <c r="A14" s="15" t="s">
        <v>23</v>
      </c>
      <c r="B14" s="101">
        <v>58</v>
      </c>
      <c r="C14" s="101">
        <v>6</v>
      </c>
      <c r="D14" s="100">
        <f>+B14+C14</f>
        <v>64</v>
      </c>
      <c r="E14" s="99">
        <v>9</v>
      </c>
      <c r="F14" s="99">
        <v>29</v>
      </c>
      <c r="G14" s="99">
        <v>4</v>
      </c>
      <c r="H14" s="100">
        <f t="shared" si="0"/>
        <v>106</v>
      </c>
      <c r="I14" s="100">
        <f t="shared" si="1"/>
        <v>3.2909034461347408</v>
      </c>
      <c r="J14" s="42">
        <v>65</v>
      </c>
      <c r="K14" s="42">
        <v>26</v>
      </c>
      <c r="L14" s="23">
        <f>+J14+K14</f>
        <v>91</v>
      </c>
      <c r="M14" s="22">
        <v>33</v>
      </c>
      <c r="N14" s="22">
        <v>34</v>
      </c>
      <c r="O14" s="22">
        <v>12</v>
      </c>
      <c r="P14" s="23">
        <f t="shared" si="2"/>
        <v>170</v>
      </c>
      <c r="Q14" s="23">
        <f t="shared" si="3"/>
        <v>5.0974512743628182</v>
      </c>
      <c r="R14" s="42">
        <v>47</v>
      </c>
      <c r="S14" s="42">
        <v>75</v>
      </c>
      <c r="T14" s="23">
        <f>+R14+S14</f>
        <v>122</v>
      </c>
      <c r="U14" s="22">
        <v>5</v>
      </c>
      <c r="V14" s="22">
        <v>27</v>
      </c>
      <c r="W14" s="22">
        <v>0</v>
      </c>
      <c r="X14" s="23">
        <f t="shared" si="4"/>
        <v>154</v>
      </c>
      <c r="Y14" s="23">
        <f t="shared" si="5"/>
        <v>4.8873373532211994</v>
      </c>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row>
    <row r="15" spans="1:82">
      <c r="A15" s="15" t="s">
        <v>24</v>
      </c>
      <c r="B15" s="101">
        <v>19</v>
      </c>
      <c r="C15" s="101">
        <v>31</v>
      </c>
      <c r="D15" s="100">
        <f>+B15+C15</f>
        <v>50</v>
      </c>
      <c r="E15" s="99">
        <v>1</v>
      </c>
      <c r="F15" s="99">
        <v>1</v>
      </c>
      <c r="G15" s="99">
        <v>23</v>
      </c>
      <c r="H15" s="100">
        <f t="shared" si="0"/>
        <v>75</v>
      </c>
      <c r="I15" s="100">
        <f t="shared" si="1"/>
        <v>2.328469419434958</v>
      </c>
      <c r="J15" s="42">
        <v>18</v>
      </c>
      <c r="K15" s="42">
        <v>11</v>
      </c>
      <c r="L15" s="23">
        <f>+J15+K15</f>
        <v>29</v>
      </c>
      <c r="M15" s="22">
        <v>0</v>
      </c>
      <c r="N15" s="22">
        <v>5</v>
      </c>
      <c r="O15" s="22">
        <v>24</v>
      </c>
      <c r="P15" s="23">
        <f t="shared" si="2"/>
        <v>58</v>
      </c>
      <c r="Q15" s="23">
        <f t="shared" si="3"/>
        <v>1.7391304347826086</v>
      </c>
      <c r="R15" s="42">
        <v>30</v>
      </c>
      <c r="S15" s="42">
        <v>18</v>
      </c>
      <c r="T15" s="23">
        <f>+R15+S15</f>
        <v>48</v>
      </c>
      <c r="U15" s="22">
        <v>6</v>
      </c>
      <c r="V15" s="22">
        <v>1</v>
      </c>
      <c r="W15" s="22">
        <v>16</v>
      </c>
      <c r="X15" s="23">
        <f t="shared" si="4"/>
        <v>71</v>
      </c>
      <c r="Y15" s="23">
        <f t="shared" si="5"/>
        <v>2.2532529355760076</v>
      </c>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row>
    <row r="16" spans="1:82">
      <c r="A16" s="16" t="s">
        <v>19</v>
      </c>
      <c r="B16" s="102">
        <v>113</v>
      </c>
      <c r="C16" s="102">
        <v>111</v>
      </c>
      <c r="D16" s="103">
        <f>+B16+C16</f>
        <v>224</v>
      </c>
      <c r="E16" s="104">
        <v>12</v>
      </c>
      <c r="F16" s="104">
        <v>17</v>
      </c>
      <c r="G16" s="104">
        <v>21</v>
      </c>
      <c r="H16" s="103">
        <f t="shared" si="0"/>
        <v>274</v>
      </c>
      <c r="I16" s="103">
        <f t="shared" si="1"/>
        <v>8.5066749456690474</v>
      </c>
      <c r="J16" s="43">
        <v>92</v>
      </c>
      <c r="K16" s="43">
        <v>107</v>
      </c>
      <c r="L16" s="27">
        <f>+J16+K16</f>
        <v>199</v>
      </c>
      <c r="M16" s="26">
        <v>24</v>
      </c>
      <c r="N16" s="26">
        <v>19</v>
      </c>
      <c r="O16" s="26">
        <v>39</v>
      </c>
      <c r="P16" s="27">
        <f t="shared" si="2"/>
        <v>281</v>
      </c>
      <c r="Q16" s="27">
        <f t="shared" si="3"/>
        <v>8.4257871064467764</v>
      </c>
      <c r="R16" s="43">
        <v>63</v>
      </c>
      <c r="S16" s="43">
        <v>42</v>
      </c>
      <c r="T16" s="27">
        <f>+R16+S16</f>
        <v>105</v>
      </c>
      <c r="U16" s="26">
        <v>22</v>
      </c>
      <c r="V16" s="26">
        <v>32</v>
      </c>
      <c r="W16" s="26">
        <v>41</v>
      </c>
      <c r="X16" s="27">
        <f t="shared" si="4"/>
        <v>200</v>
      </c>
      <c r="Y16" s="27">
        <f t="shared" si="5"/>
        <v>6.3471913678197396</v>
      </c>
      <c r="Z16" s="88"/>
      <c r="AA16" s="88"/>
      <c r="AB16" s="88"/>
      <c r="AC16" s="88"/>
      <c r="AD16" s="88"/>
      <c r="AE16" s="88"/>
      <c r="AF16" s="88"/>
      <c r="AG16" s="88"/>
      <c r="AH16" s="88"/>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88"/>
      <c r="BW16" s="88"/>
      <c r="BX16" s="88"/>
      <c r="BY16" s="88"/>
      <c r="BZ16" s="88"/>
      <c r="CA16" s="88"/>
      <c r="CB16" s="88"/>
      <c r="CC16" s="88"/>
      <c r="CD16" s="88"/>
    </row>
    <row r="17" spans="1:82" ht="27">
      <c r="A17" s="12" t="s">
        <v>41</v>
      </c>
      <c r="B17" s="105">
        <f t="shared" ref="B17:G17" si="10">SUM(B13:B16)</f>
        <v>328</v>
      </c>
      <c r="C17" s="105">
        <f t="shared" si="10"/>
        <v>264</v>
      </c>
      <c r="D17" s="106">
        <f t="shared" si="10"/>
        <v>592</v>
      </c>
      <c r="E17" s="106">
        <f t="shared" si="10"/>
        <v>33</v>
      </c>
      <c r="F17" s="106">
        <f t="shared" si="10"/>
        <v>63</v>
      </c>
      <c r="G17" s="106">
        <f t="shared" si="10"/>
        <v>115</v>
      </c>
      <c r="H17" s="106">
        <f t="shared" si="7"/>
        <v>803</v>
      </c>
      <c r="I17" s="106">
        <f t="shared" si="1"/>
        <v>24.930145917416951</v>
      </c>
      <c r="J17" s="44">
        <f t="shared" ref="J17:O17" si="11">SUM(J13:J16)</f>
        <v>196</v>
      </c>
      <c r="K17" s="44">
        <f t="shared" si="11"/>
        <v>291</v>
      </c>
      <c r="L17" s="29">
        <f t="shared" si="11"/>
        <v>487</v>
      </c>
      <c r="M17" s="29">
        <f t="shared" si="11"/>
        <v>80</v>
      </c>
      <c r="N17" s="29">
        <f t="shared" si="11"/>
        <v>85</v>
      </c>
      <c r="O17" s="29">
        <f t="shared" si="11"/>
        <v>151</v>
      </c>
      <c r="P17" s="29">
        <f t="shared" si="2"/>
        <v>803</v>
      </c>
      <c r="Q17" s="29">
        <f t="shared" si="3"/>
        <v>24.077961019490253</v>
      </c>
      <c r="R17" s="44">
        <f t="shared" ref="R17:W17" si="12">SUM(R13:R16)</f>
        <v>211</v>
      </c>
      <c r="S17" s="44">
        <f t="shared" si="12"/>
        <v>171</v>
      </c>
      <c r="T17" s="29">
        <f t="shared" si="12"/>
        <v>382</v>
      </c>
      <c r="U17" s="29">
        <f t="shared" si="12"/>
        <v>62</v>
      </c>
      <c r="V17" s="29">
        <f t="shared" si="12"/>
        <v>78</v>
      </c>
      <c r="W17" s="29">
        <f t="shared" si="12"/>
        <v>92</v>
      </c>
      <c r="X17" s="29">
        <f t="shared" si="4"/>
        <v>614</v>
      </c>
      <c r="Y17" s="29">
        <f t="shared" si="5"/>
        <v>19.485877499206598</v>
      </c>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row>
    <row r="18" spans="1:82">
      <c r="A18" s="17" t="s">
        <v>5</v>
      </c>
      <c r="B18" s="107">
        <v>11</v>
      </c>
      <c r="C18" s="107">
        <v>92</v>
      </c>
      <c r="D18" s="108">
        <f>+B18+C18</f>
        <v>103</v>
      </c>
      <c r="E18" s="109">
        <v>13</v>
      </c>
      <c r="F18" s="109">
        <v>42</v>
      </c>
      <c r="G18" s="109">
        <v>43</v>
      </c>
      <c r="H18" s="108">
        <f t="shared" si="0"/>
        <v>201</v>
      </c>
      <c r="I18" s="108">
        <f t="shared" si="1"/>
        <v>6.2402980440856872</v>
      </c>
      <c r="J18" s="45">
        <v>46</v>
      </c>
      <c r="K18" s="45">
        <v>32</v>
      </c>
      <c r="L18" s="32">
        <f>+J18+K18</f>
        <v>78</v>
      </c>
      <c r="M18" s="31">
        <v>16</v>
      </c>
      <c r="N18" s="31">
        <v>23</v>
      </c>
      <c r="O18" s="31">
        <v>44</v>
      </c>
      <c r="P18" s="32">
        <f t="shared" si="2"/>
        <v>161</v>
      </c>
      <c r="Q18" s="32">
        <f t="shared" si="3"/>
        <v>4.8275862068965516</v>
      </c>
      <c r="R18" s="45">
        <v>8</v>
      </c>
      <c r="S18" s="45">
        <v>76</v>
      </c>
      <c r="T18" s="32">
        <f>+R18+S18</f>
        <v>84</v>
      </c>
      <c r="U18" s="31">
        <v>19</v>
      </c>
      <c r="V18" s="31">
        <v>21</v>
      </c>
      <c r="W18" s="31">
        <v>26</v>
      </c>
      <c r="X18" s="32">
        <f t="shared" si="4"/>
        <v>150</v>
      </c>
      <c r="Y18" s="32">
        <f t="shared" si="5"/>
        <v>4.7603935258648047</v>
      </c>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c r="BZ18" s="88"/>
      <c r="CA18" s="88"/>
      <c r="CB18" s="88"/>
      <c r="CC18" s="88"/>
      <c r="CD18" s="88"/>
    </row>
    <row r="19" spans="1:82">
      <c r="A19" s="15" t="s">
        <v>6</v>
      </c>
      <c r="B19" s="101">
        <v>41</v>
      </c>
      <c r="C19" s="101">
        <v>53</v>
      </c>
      <c r="D19" s="100">
        <f>+B19+C19</f>
        <v>94</v>
      </c>
      <c r="E19" s="99">
        <v>9</v>
      </c>
      <c r="F19" s="99">
        <v>14</v>
      </c>
      <c r="G19" s="99">
        <v>28</v>
      </c>
      <c r="H19" s="100">
        <f t="shared" si="0"/>
        <v>145</v>
      </c>
      <c r="I19" s="108">
        <f t="shared" si="1"/>
        <v>4.5017075442409187</v>
      </c>
      <c r="J19" s="42">
        <v>4</v>
      </c>
      <c r="K19" s="42">
        <v>15</v>
      </c>
      <c r="L19" s="23">
        <f>+J19+K19</f>
        <v>19</v>
      </c>
      <c r="M19" s="22">
        <v>6</v>
      </c>
      <c r="N19" s="22">
        <v>12</v>
      </c>
      <c r="O19" s="22">
        <v>13</v>
      </c>
      <c r="P19" s="23">
        <f t="shared" si="2"/>
        <v>50</v>
      </c>
      <c r="Q19" s="32">
        <f t="shared" si="3"/>
        <v>1.4992503748125936</v>
      </c>
      <c r="R19" s="42">
        <v>9</v>
      </c>
      <c r="S19" s="42">
        <v>29</v>
      </c>
      <c r="T19" s="23">
        <f>+R19+S19</f>
        <v>38</v>
      </c>
      <c r="U19" s="22">
        <v>5</v>
      </c>
      <c r="V19" s="22">
        <v>11</v>
      </c>
      <c r="W19" s="22">
        <v>10</v>
      </c>
      <c r="X19" s="23">
        <f t="shared" si="4"/>
        <v>64</v>
      </c>
      <c r="Y19" s="32">
        <f t="shared" si="5"/>
        <v>2.0311012377023165</v>
      </c>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8"/>
      <c r="BQ19" s="88"/>
      <c r="BR19" s="88"/>
      <c r="BS19" s="88"/>
      <c r="BT19" s="88"/>
      <c r="BU19" s="88"/>
      <c r="BV19" s="88"/>
      <c r="BW19" s="88"/>
      <c r="BX19" s="88"/>
      <c r="BY19" s="88"/>
      <c r="BZ19" s="88"/>
      <c r="CA19" s="88"/>
      <c r="CB19" s="88"/>
      <c r="CC19" s="88"/>
      <c r="CD19" s="88"/>
    </row>
    <row r="20" spans="1:82">
      <c r="A20" s="15" t="s">
        <v>7</v>
      </c>
      <c r="B20" s="101">
        <v>0</v>
      </c>
      <c r="C20" s="101">
        <v>0</v>
      </c>
      <c r="D20" s="100">
        <f>+B20+C20</f>
        <v>0</v>
      </c>
      <c r="E20" s="99">
        <v>1</v>
      </c>
      <c r="F20" s="99">
        <v>4</v>
      </c>
      <c r="G20" s="99">
        <v>16</v>
      </c>
      <c r="H20" s="100">
        <f t="shared" si="0"/>
        <v>21</v>
      </c>
      <c r="I20" s="108">
        <f t="shared" si="1"/>
        <v>0.6519714374417882</v>
      </c>
      <c r="J20" s="42">
        <v>0</v>
      </c>
      <c r="K20" s="42">
        <v>0</v>
      </c>
      <c r="L20" s="23">
        <f>+J20+K20</f>
        <v>0</v>
      </c>
      <c r="M20" s="22">
        <v>4</v>
      </c>
      <c r="N20" s="22">
        <v>5</v>
      </c>
      <c r="O20" s="22">
        <v>12</v>
      </c>
      <c r="P20" s="23">
        <f t="shared" si="2"/>
        <v>21</v>
      </c>
      <c r="Q20" s="32">
        <f t="shared" si="3"/>
        <v>0.62968515742128939</v>
      </c>
      <c r="R20" s="42">
        <v>1</v>
      </c>
      <c r="S20" s="42">
        <v>1</v>
      </c>
      <c r="T20" s="23">
        <f>+R20+S20</f>
        <v>2</v>
      </c>
      <c r="U20" s="22">
        <v>3</v>
      </c>
      <c r="V20" s="22">
        <v>19</v>
      </c>
      <c r="W20" s="22">
        <v>10</v>
      </c>
      <c r="X20" s="23">
        <f t="shared" si="4"/>
        <v>34</v>
      </c>
      <c r="Y20" s="32">
        <f t="shared" si="5"/>
        <v>1.0790225325293559</v>
      </c>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row>
    <row r="21" spans="1:82">
      <c r="A21" s="16" t="s">
        <v>8</v>
      </c>
      <c r="B21" s="102">
        <v>17</v>
      </c>
      <c r="C21" s="102">
        <v>110</v>
      </c>
      <c r="D21" s="103">
        <f>+B21+C21</f>
        <v>127</v>
      </c>
      <c r="E21" s="104">
        <v>80</v>
      </c>
      <c r="F21" s="104">
        <v>53</v>
      </c>
      <c r="G21" s="104">
        <v>121</v>
      </c>
      <c r="H21" s="103">
        <f t="shared" si="0"/>
        <v>381</v>
      </c>
      <c r="I21" s="108">
        <f t="shared" si="1"/>
        <v>11.828624650729587</v>
      </c>
      <c r="J21" s="43">
        <v>357</v>
      </c>
      <c r="K21" s="43">
        <v>179</v>
      </c>
      <c r="L21" s="27">
        <f>+J21+K21</f>
        <v>536</v>
      </c>
      <c r="M21" s="26">
        <v>123</v>
      </c>
      <c r="N21" s="26">
        <v>98</v>
      </c>
      <c r="O21" s="26">
        <v>94</v>
      </c>
      <c r="P21" s="27">
        <f t="shared" si="2"/>
        <v>851</v>
      </c>
      <c r="Q21" s="32">
        <f t="shared" si="3"/>
        <v>25.517241379310345</v>
      </c>
      <c r="R21" s="43">
        <v>283</v>
      </c>
      <c r="S21" s="43">
        <v>276</v>
      </c>
      <c r="T21" s="27">
        <f>+R21+S21</f>
        <v>559</v>
      </c>
      <c r="U21" s="26">
        <v>37</v>
      </c>
      <c r="V21" s="26">
        <v>86</v>
      </c>
      <c r="W21" s="26">
        <v>26</v>
      </c>
      <c r="X21" s="27">
        <f t="shared" si="4"/>
        <v>708</v>
      </c>
      <c r="Y21" s="32">
        <f t="shared" si="5"/>
        <v>22.46905744208188</v>
      </c>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row>
    <row r="22" spans="1:82" ht="27">
      <c r="A22" s="12" t="s">
        <v>42</v>
      </c>
      <c r="B22" s="105">
        <f t="shared" ref="B22:G22" si="13">SUM(B18:B21)</f>
        <v>69</v>
      </c>
      <c r="C22" s="105">
        <f t="shared" si="13"/>
        <v>255</v>
      </c>
      <c r="D22" s="106">
        <f t="shared" si="13"/>
        <v>324</v>
      </c>
      <c r="E22" s="106">
        <f t="shared" si="13"/>
        <v>103</v>
      </c>
      <c r="F22" s="106">
        <f t="shared" si="13"/>
        <v>113</v>
      </c>
      <c r="G22" s="106">
        <f t="shared" si="13"/>
        <v>208</v>
      </c>
      <c r="H22" s="106">
        <f t="shared" si="7"/>
        <v>748</v>
      </c>
      <c r="I22" s="106">
        <f t="shared" si="1"/>
        <v>23.22260167649798</v>
      </c>
      <c r="J22" s="44">
        <f t="shared" ref="J22:O22" si="14">SUM(J18:J21)</f>
        <v>407</v>
      </c>
      <c r="K22" s="44">
        <f t="shared" si="14"/>
        <v>226</v>
      </c>
      <c r="L22" s="29">
        <f t="shared" si="14"/>
        <v>633</v>
      </c>
      <c r="M22" s="29">
        <f t="shared" si="14"/>
        <v>149</v>
      </c>
      <c r="N22" s="29">
        <f t="shared" si="14"/>
        <v>138</v>
      </c>
      <c r="O22" s="29">
        <f t="shared" si="14"/>
        <v>163</v>
      </c>
      <c r="P22" s="29">
        <f t="shared" si="2"/>
        <v>1083</v>
      </c>
      <c r="Q22" s="29">
        <f t="shared" si="3"/>
        <v>32.473763118440779</v>
      </c>
      <c r="R22" s="44">
        <f t="shared" ref="R22:W22" si="15">SUM(R18:R21)</f>
        <v>301</v>
      </c>
      <c r="S22" s="44">
        <f t="shared" si="15"/>
        <v>382</v>
      </c>
      <c r="T22" s="29">
        <f t="shared" si="15"/>
        <v>683</v>
      </c>
      <c r="U22" s="29">
        <f t="shared" si="15"/>
        <v>64</v>
      </c>
      <c r="V22" s="29">
        <f t="shared" si="15"/>
        <v>137</v>
      </c>
      <c r="W22" s="29">
        <f t="shared" si="15"/>
        <v>72</v>
      </c>
      <c r="X22" s="29">
        <f t="shared" si="4"/>
        <v>956</v>
      </c>
      <c r="Y22" s="29">
        <f t="shared" si="5"/>
        <v>30.339574738178353</v>
      </c>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row>
    <row r="23" spans="1:82">
      <c r="A23" s="17" t="s">
        <v>9</v>
      </c>
      <c r="B23" s="107">
        <v>15</v>
      </c>
      <c r="C23" s="107">
        <v>5</v>
      </c>
      <c r="D23" s="108">
        <f t="shared" ref="D23:D30" si="16">+B23+C23</f>
        <v>20</v>
      </c>
      <c r="E23" s="109">
        <v>6</v>
      </c>
      <c r="F23" s="109">
        <v>3</v>
      </c>
      <c r="G23" s="109">
        <v>7</v>
      </c>
      <c r="H23" s="108">
        <f t="shared" si="0"/>
        <v>36</v>
      </c>
      <c r="I23" s="108">
        <f t="shared" si="1"/>
        <v>1.1176653213287799</v>
      </c>
      <c r="J23" s="45">
        <v>17</v>
      </c>
      <c r="K23" s="45">
        <v>54</v>
      </c>
      <c r="L23" s="32">
        <f t="shared" ref="L23:L30" si="17">+J23+K23</f>
        <v>71</v>
      </c>
      <c r="M23" s="31">
        <v>1</v>
      </c>
      <c r="N23" s="31">
        <v>10</v>
      </c>
      <c r="O23" s="31">
        <v>7</v>
      </c>
      <c r="P23" s="32">
        <f t="shared" si="2"/>
        <v>89</v>
      </c>
      <c r="Q23" s="32">
        <f t="shared" si="3"/>
        <v>2.6686656671664166</v>
      </c>
      <c r="R23" s="45">
        <v>31</v>
      </c>
      <c r="S23" s="45">
        <v>36</v>
      </c>
      <c r="T23" s="32">
        <f t="shared" ref="T23:T30" si="18">+R23+S23</f>
        <v>67</v>
      </c>
      <c r="U23" s="31">
        <v>11</v>
      </c>
      <c r="V23" s="31">
        <v>6</v>
      </c>
      <c r="W23" s="31">
        <v>7</v>
      </c>
      <c r="X23" s="32">
        <f t="shared" si="4"/>
        <v>91</v>
      </c>
      <c r="Y23" s="32">
        <f t="shared" si="5"/>
        <v>2.8879720723579814</v>
      </c>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8"/>
      <c r="BR23" s="88"/>
      <c r="BS23" s="88"/>
      <c r="BT23" s="88"/>
      <c r="BU23" s="88"/>
      <c r="BV23" s="88"/>
      <c r="BW23" s="88"/>
      <c r="BX23" s="88"/>
      <c r="BY23" s="88"/>
      <c r="BZ23" s="88"/>
      <c r="CA23" s="88"/>
      <c r="CB23" s="88"/>
      <c r="CC23" s="88"/>
      <c r="CD23" s="88"/>
    </row>
    <row r="24" spans="1:82">
      <c r="A24" s="15" t="s">
        <v>10</v>
      </c>
      <c r="B24" s="101">
        <v>1</v>
      </c>
      <c r="C24" s="101">
        <v>14</v>
      </c>
      <c r="D24" s="100">
        <f t="shared" si="16"/>
        <v>15</v>
      </c>
      <c r="E24" s="99">
        <v>7</v>
      </c>
      <c r="F24" s="99">
        <v>14</v>
      </c>
      <c r="G24" s="99">
        <v>5</v>
      </c>
      <c r="H24" s="100">
        <f t="shared" si="0"/>
        <v>41</v>
      </c>
      <c r="I24" s="100">
        <f t="shared" si="1"/>
        <v>1.272896615957777</v>
      </c>
      <c r="J24" s="42">
        <v>3</v>
      </c>
      <c r="K24" s="42">
        <v>18</v>
      </c>
      <c r="L24" s="23">
        <f t="shared" si="17"/>
        <v>21</v>
      </c>
      <c r="M24" s="22">
        <v>13</v>
      </c>
      <c r="N24" s="22">
        <v>41</v>
      </c>
      <c r="O24" s="22">
        <v>10</v>
      </c>
      <c r="P24" s="23">
        <f t="shared" si="2"/>
        <v>85</v>
      </c>
      <c r="Q24" s="23">
        <f t="shared" si="3"/>
        <v>2.5487256371814091</v>
      </c>
      <c r="R24" s="42">
        <v>1</v>
      </c>
      <c r="S24" s="42">
        <v>27</v>
      </c>
      <c r="T24" s="23">
        <f t="shared" si="18"/>
        <v>28</v>
      </c>
      <c r="U24" s="22">
        <v>5</v>
      </c>
      <c r="V24" s="22">
        <v>19</v>
      </c>
      <c r="W24" s="22">
        <v>2</v>
      </c>
      <c r="X24" s="23">
        <f t="shared" si="4"/>
        <v>54</v>
      </c>
      <c r="Y24" s="23">
        <f t="shared" si="5"/>
        <v>1.7137416693113299</v>
      </c>
      <c r="Z24" s="88"/>
      <c r="AA24" s="88"/>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row>
    <row r="25" spans="1:82">
      <c r="A25" s="15" t="s">
        <v>11</v>
      </c>
      <c r="B25" s="101">
        <v>36</v>
      </c>
      <c r="C25" s="101">
        <v>78</v>
      </c>
      <c r="D25" s="100">
        <f t="shared" si="16"/>
        <v>114</v>
      </c>
      <c r="E25" s="99">
        <v>25</v>
      </c>
      <c r="F25" s="99">
        <v>24</v>
      </c>
      <c r="G25" s="99">
        <v>16</v>
      </c>
      <c r="H25" s="100">
        <f t="shared" si="0"/>
        <v>179</v>
      </c>
      <c r="I25" s="100">
        <f t="shared" si="1"/>
        <v>5.5572803477181001</v>
      </c>
      <c r="J25" s="42">
        <v>94</v>
      </c>
      <c r="K25" s="42">
        <v>72</v>
      </c>
      <c r="L25" s="23">
        <f t="shared" si="17"/>
        <v>166</v>
      </c>
      <c r="M25" s="22">
        <v>26</v>
      </c>
      <c r="N25" s="22">
        <v>74</v>
      </c>
      <c r="O25" s="22">
        <v>36</v>
      </c>
      <c r="P25" s="23">
        <f t="shared" si="2"/>
        <v>302</v>
      </c>
      <c r="Q25" s="23">
        <f t="shared" si="3"/>
        <v>9.0554722638680651</v>
      </c>
      <c r="R25" s="42">
        <v>175</v>
      </c>
      <c r="S25" s="42">
        <v>121</v>
      </c>
      <c r="T25" s="23">
        <f t="shared" si="18"/>
        <v>296</v>
      </c>
      <c r="U25" s="22">
        <v>33</v>
      </c>
      <c r="V25" s="22">
        <v>95</v>
      </c>
      <c r="W25" s="22">
        <v>3</v>
      </c>
      <c r="X25" s="23">
        <f t="shared" si="4"/>
        <v>427</v>
      </c>
      <c r="Y25" s="23">
        <f t="shared" si="5"/>
        <v>13.551253570295144</v>
      </c>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row>
    <row r="26" spans="1:82">
      <c r="A26" s="15" t="s">
        <v>12</v>
      </c>
      <c r="B26" s="101">
        <v>0</v>
      </c>
      <c r="C26" s="101">
        <v>32</v>
      </c>
      <c r="D26" s="100">
        <f t="shared" si="16"/>
        <v>32</v>
      </c>
      <c r="E26" s="99">
        <v>2</v>
      </c>
      <c r="F26" s="99">
        <v>1</v>
      </c>
      <c r="G26" s="99">
        <v>15</v>
      </c>
      <c r="H26" s="100">
        <f t="shared" si="0"/>
        <v>50</v>
      </c>
      <c r="I26" s="100">
        <f t="shared" si="1"/>
        <v>1.5523129462899721</v>
      </c>
      <c r="J26" s="42">
        <v>0</v>
      </c>
      <c r="K26" s="42">
        <v>0</v>
      </c>
      <c r="L26" s="23">
        <f t="shared" si="17"/>
        <v>0</v>
      </c>
      <c r="M26" s="22">
        <v>2</v>
      </c>
      <c r="N26" s="22">
        <v>5</v>
      </c>
      <c r="O26" s="22">
        <v>3</v>
      </c>
      <c r="P26" s="23">
        <f t="shared" si="2"/>
        <v>10</v>
      </c>
      <c r="Q26" s="23">
        <f t="shared" si="3"/>
        <v>0.29985007496251875</v>
      </c>
      <c r="R26" s="42">
        <v>0</v>
      </c>
      <c r="S26" s="42">
        <v>0</v>
      </c>
      <c r="T26" s="23">
        <f t="shared" si="18"/>
        <v>0</v>
      </c>
      <c r="U26" s="22">
        <v>1</v>
      </c>
      <c r="V26" s="22">
        <v>0</v>
      </c>
      <c r="W26" s="22">
        <v>6</v>
      </c>
      <c r="X26" s="23">
        <f t="shared" si="4"/>
        <v>7</v>
      </c>
      <c r="Y26" s="23">
        <f t="shared" si="5"/>
        <v>0.22215169787369091</v>
      </c>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88"/>
      <c r="BR26" s="88"/>
      <c r="BS26" s="88"/>
      <c r="BT26" s="88"/>
      <c r="BU26" s="88"/>
      <c r="BV26" s="88"/>
      <c r="BW26" s="88"/>
      <c r="BX26" s="88"/>
      <c r="BY26" s="88"/>
      <c r="BZ26" s="88"/>
      <c r="CA26" s="88"/>
      <c r="CB26" s="88"/>
      <c r="CC26" s="88"/>
      <c r="CD26" s="88"/>
    </row>
    <row r="27" spans="1:82">
      <c r="A27" s="15" t="s">
        <v>13</v>
      </c>
      <c r="B27" s="101">
        <v>7</v>
      </c>
      <c r="C27" s="101">
        <v>78</v>
      </c>
      <c r="D27" s="100">
        <f t="shared" si="16"/>
        <v>85</v>
      </c>
      <c r="E27" s="99">
        <v>49</v>
      </c>
      <c r="F27" s="99">
        <v>8</v>
      </c>
      <c r="G27" s="99">
        <v>80</v>
      </c>
      <c r="H27" s="100">
        <f t="shared" si="0"/>
        <v>222</v>
      </c>
      <c r="I27" s="100">
        <f t="shared" si="1"/>
        <v>6.8922694815274754</v>
      </c>
      <c r="J27" s="42">
        <v>74</v>
      </c>
      <c r="K27" s="42">
        <v>18</v>
      </c>
      <c r="L27" s="23">
        <f t="shared" si="17"/>
        <v>92</v>
      </c>
      <c r="M27" s="22">
        <v>4</v>
      </c>
      <c r="N27" s="22">
        <v>27</v>
      </c>
      <c r="O27" s="22">
        <v>97</v>
      </c>
      <c r="P27" s="23">
        <f t="shared" si="2"/>
        <v>220</v>
      </c>
      <c r="Q27" s="23">
        <f t="shared" si="3"/>
        <v>6.5967016491754125</v>
      </c>
      <c r="R27" s="42">
        <v>47</v>
      </c>
      <c r="S27" s="42">
        <v>54</v>
      </c>
      <c r="T27" s="23">
        <f t="shared" si="18"/>
        <v>101</v>
      </c>
      <c r="U27" s="22">
        <v>17</v>
      </c>
      <c r="V27" s="22">
        <v>21</v>
      </c>
      <c r="W27" s="22">
        <v>67</v>
      </c>
      <c r="X27" s="23">
        <f t="shared" si="4"/>
        <v>206</v>
      </c>
      <c r="Y27" s="23">
        <f t="shared" si="5"/>
        <v>6.5376071088543322</v>
      </c>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row>
    <row r="28" spans="1:82">
      <c r="A28" s="15" t="s">
        <v>14</v>
      </c>
      <c r="B28" s="101">
        <v>14</v>
      </c>
      <c r="C28" s="101">
        <v>35</v>
      </c>
      <c r="D28" s="100">
        <f t="shared" si="16"/>
        <v>49</v>
      </c>
      <c r="E28" s="99">
        <v>18</v>
      </c>
      <c r="F28" s="99">
        <v>12</v>
      </c>
      <c r="G28" s="99">
        <v>6</v>
      </c>
      <c r="H28" s="100">
        <f t="shared" si="0"/>
        <v>85</v>
      </c>
      <c r="I28" s="100">
        <f t="shared" si="1"/>
        <v>2.6389320086929522</v>
      </c>
      <c r="J28" s="42">
        <v>18</v>
      </c>
      <c r="K28" s="42">
        <v>12</v>
      </c>
      <c r="L28" s="23">
        <f t="shared" si="17"/>
        <v>30</v>
      </c>
      <c r="M28" s="22">
        <v>15</v>
      </c>
      <c r="N28" s="22">
        <v>16</v>
      </c>
      <c r="O28" s="22">
        <v>19</v>
      </c>
      <c r="P28" s="23">
        <f t="shared" si="2"/>
        <v>80</v>
      </c>
      <c r="Q28" s="23">
        <f t="shared" si="3"/>
        <v>2.39880059970015</v>
      </c>
      <c r="R28" s="42">
        <v>49</v>
      </c>
      <c r="S28" s="42">
        <v>0</v>
      </c>
      <c r="T28" s="23">
        <f t="shared" si="18"/>
        <v>49</v>
      </c>
      <c r="U28" s="22">
        <v>16</v>
      </c>
      <c r="V28" s="22">
        <v>9</v>
      </c>
      <c r="W28" s="22">
        <v>18</v>
      </c>
      <c r="X28" s="23">
        <f t="shared" si="4"/>
        <v>92</v>
      </c>
      <c r="Y28" s="23">
        <f t="shared" si="5"/>
        <v>2.9197080291970803</v>
      </c>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row>
    <row r="29" spans="1:82">
      <c r="A29" s="15" t="s">
        <v>15</v>
      </c>
      <c r="B29" s="101">
        <v>32</v>
      </c>
      <c r="C29" s="101">
        <v>1</v>
      </c>
      <c r="D29" s="100">
        <f t="shared" si="16"/>
        <v>33</v>
      </c>
      <c r="E29" s="99">
        <v>35</v>
      </c>
      <c r="F29" s="99">
        <v>9</v>
      </c>
      <c r="G29" s="99">
        <v>14</v>
      </c>
      <c r="H29" s="100">
        <f t="shared" si="0"/>
        <v>91</v>
      </c>
      <c r="I29" s="100">
        <f t="shared" si="1"/>
        <v>2.8252095622477489</v>
      </c>
      <c r="J29" s="42">
        <v>41</v>
      </c>
      <c r="K29" s="42">
        <v>4</v>
      </c>
      <c r="L29" s="23">
        <f t="shared" si="17"/>
        <v>45</v>
      </c>
      <c r="M29" s="22">
        <v>14</v>
      </c>
      <c r="N29" s="22">
        <v>30</v>
      </c>
      <c r="O29" s="22">
        <v>9</v>
      </c>
      <c r="P29" s="23">
        <f t="shared" si="2"/>
        <v>98</v>
      </c>
      <c r="Q29" s="23">
        <f t="shared" si="3"/>
        <v>2.9385307346326837</v>
      </c>
      <c r="R29" s="42">
        <v>46</v>
      </c>
      <c r="S29" s="42">
        <v>9</v>
      </c>
      <c r="T29" s="23">
        <f t="shared" si="18"/>
        <v>55</v>
      </c>
      <c r="U29" s="22">
        <v>17</v>
      </c>
      <c r="V29" s="22">
        <v>32</v>
      </c>
      <c r="W29" s="22">
        <v>9</v>
      </c>
      <c r="X29" s="23">
        <f t="shared" si="4"/>
        <v>113</v>
      </c>
      <c r="Y29" s="23">
        <f t="shared" si="5"/>
        <v>3.5861631228181525</v>
      </c>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row>
    <row r="30" spans="1:82">
      <c r="A30" s="16" t="s">
        <v>16</v>
      </c>
      <c r="B30" s="102">
        <v>58</v>
      </c>
      <c r="C30" s="102">
        <v>112</v>
      </c>
      <c r="D30" s="103">
        <f t="shared" si="16"/>
        <v>170</v>
      </c>
      <c r="E30" s="104">
        <v>2</v>
      </c>
      <c r="F30" s="104">
        <v>13</v>
      </c>
      <c r="G30" s="104">
        <v>17</v>
      </c>
      <c r="H30" s="103">
        <f t="shared" si="0"/>
        <v>202</v>
      </c>
      <c r="I30" s="103">
        <f t="shared" si="1"/>
        <v>6.2713443030114879</v>
      </c>
      <c r="J30" s="43">
        <v>3</v>
      </c>
      <c r="K30" s="43">
        <v>7</v>
      </c>
      <c r="L30" s="27">
        <f t="shared" si="17"/>
        <v>10</v>
      </c>
      <c r="M30" s="42">
        <v>0</v>
      </c>
      <c r="N30" s="26">
        <v>12</v>
      </c>
      <c r="O30" s="26">
        <v>32</v>
      </c>
      <c r="P30" s="27">
        <f t="shared" si="2"/>
        <v>54</v>
      </c>
      <c r="Q30" s="27">
        <f t="shared" si="3"/>
        <v>1.6191904047976011</v>
      </c>
      <c r="R30" s="43">
        <v>9</v>
      </c>
      <c r="S30" s="43">
        <v>2</v>
      </c>
      <c r="T30" s="27">
        <f t="shared" si="18"/>
        <v>11</v>
      </c>
      <c r="U30" s="26">
        <v>4</v>
      </c>
      <c r="V30" s="26">
        <v>13</v>
      </c>
      <c r="W30" s="26">
        <v>11</v>
      </c>
      <c r="X30" s="27">
        <f t="shared" si="4"/>
        <v>39</v>
      </c>
      <c r="Y30" s="27">
        <f t="shared" si="5"/>
        <v>1.2377023167248491</v>
      </c>
      <c r="Z30" s="88"/>
      <c r="AA30" s="88"/>
      <c r="AB30" s="88"/>
      <c r="AC30" s="88"/>
      <c r="AD30" s="88"/>
      <c r="AE30" s="88"/>
      <c r="AF30" s="88"/>
      <c r="AG30" s="88"/>
      <c r="AH30" s="88"/>
      <c r="AI30" s="88"/>
      <c r="AJ30" s="88"/>
      <c r="AK30" s="88"/>
      <c r="AL30" s="88"/>
      <c r="AM30" s="88"/>
      <c r="AN30" s="88"/>
      <c r="AO30" s="88"/>
      <c r="AP30" s="88"/>
      <c r="AQ30" s="88"/>
      <c r="AR30" s="88"/>
      <c r="AS30" s="88"/>
      <c r="AT30" s="88"/>
      <c r="AU30" s="88"/>
      <c r="AV30" s="88"/>
      <c r="AW30" s="88"/>
      <c r="AX30" s="88"/>
      <c r="AY30" s="88"/>
      <c r="AZ30" s="88"/>
      <c r="BA30" s="88"/>
      <c r="BB30" s="88"/>
      <c r="BC30" s="88"/>
      <c r="BD30" s="88"/>
      <c r="BE30" s="88"/>
      <c r="BF30" s="88"/>
      <c r="BG30" s="88"/>
      <c r="BH30" s="88"/>
      <c r="BI30" s="88"/>
      <c r="BJ30" s="88"/>
      <c r="BK30" s="88"/>
      <c r="BL30" s="88"/>
      <c r="BM30" s="88"/>
      <c r="BN30" s="88"/>
      <c r="BO30" s="88"/>
      <c r="BP30" s="88"/>
      <c r="BQ30" s="88"/>
      <c r="BR30" s="88"/>
      <c r="BS30" s="88"/>
      <c r="BT30" s="88"/>
      <c r="BU30" s="88"/>
      <c r="BV30" s="88"/>
      <c r="BW30" s="88"/>
      <c r="BX30" s="88"/>
      <c r="BY30" s="88"/>
      <c r="BZ30" s="88"/>
      <c r="CA30" s="88"/>
      <c r="CB30" s="88"/>
      <c r="CC30" s="88"/>
      <c r="CD30" s="88"/>
    </row>
    <row r="31" spans="1:82" ht="27">
      <c r="A31" s="12" t="s">
        <v>43</v>
      </c>
      <c r="B31" s="106">
        <f t="shared" ref="B31:G31" si="19">SUM(B23:B30)</f>
        <v>163</v>
      </c>
      <c r="C31" s="106">
        <f t="shared" si="19"/>
        <v>355</v>
      </c>
      <c r="D31" s="106">
        <f t="shared" si="19"/>
        <v>518</v>
      </c>
      <c r="E31" s="106">
        <f t="shared" si="19"/>
        <v>144</v>
      </c>
      <c r="F31" s="106">
        <f t="shared" si="19"/>
        <v>84</v>
      </c>
      <c r="G31" s="106">
        <f t="shared" si="19"/>
        <v>160</v>
      </c>
      <c r="H31" s="106">
        <f t="shared" si="7"/>
        <v>906</v>
      </c>
      <c r="I31" s="97">
        <f t="shared" si="1"/>
        <v>28.127910586774295</v>
      </c>
      <c r="J31" s="29">
        <f t="shared" ref="J31:O31" si="20">SUM(J23:J30)</f>
        <v>250</v>
      </c>
      <c r="K31" s="29">
        <f t="shared" si="20"/>
        <v>185</v>
      </c>
      <c r="L31" s="29">
        <f t="shared" si="20"/>
        <v>435</v>
      </c>
      <c r="M31" s="29">
        <f t="shared" si="20"/>
        <v>75</v>
      </c>
      <c r="N31" s="29">
        <f t="shared" si="20"/>
        <v>215</v>
      </c>
      <c r="O31" s="29">
        <f t="shared" si="20"/>
        <v>213</v>
      </c>
      <c r="P31" s="29">
        <f t="shared" si="2"/>
        <v>938</v>
      </c>
      <c r="Q31" s="20">
        <f t="shared" si="3"/>
        <v>28.125937031484259</v>
      </c>
      <c r="R31" s="29">
        <f t="shared" ref="R31:W31" si="21">SUM(R23:R30)</f>
        <v>358</v>
      </c>
      <c r="S31" s="29">
        <f t="shared" si="21"/>
        <v>249</v>
      </c>
      <c r="T31" s="29">
        <f t="shared" si="21"/>
        <v>607</v>
      </c>
      <c r="U31" s="29">
        <f t="shared" si="21"/>
        <v>104</v>
      </c>
      <c r="V31" s="29">
        <f t="shared" si="21"/>
        <v>195</v>
      </c>
      <c r="W31" s="29">
        <f t="shared" si="21"/>
        <v>123</v>
      </c>
      <c r="X31" s="29">
        <f t="shared" si="4"/>
        <v>1029</v>
      </c>
      <c r="Y31" s="20">
        <f t="shared" si="5"/>
        <v>32.656299587432564</v>
      </c>
      <c r="Z31" s="88"/>
      <c r="AA31" s="88"/>
      <c r="AB31" s="88"/>
      <c r="AC31" s="88"/>
      <c r="AD31" s="88"/>
      <c r="AE31" s="88"/>
      <c r="AF31" s="88"/>
      <c r="AG31" s="88"/>
      <c r="AH31" s="88"/>
      <c r="AI31" s="88"/>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row>
    <row r="32" spans="1:82">
      <c r="A32" s="11" t="s">
        <v>44</v>
      </c>
      <c r="B32" s="110">
        <f t="shared" ref="B32:G32" si="22">B12+B17+B22+B31</f>
        <v>834</v>
      </c>
      <c r="C32" s="110">
        <f t="shared" si="22"/>
        <v>1165</v>
      </c>
      <c r="D32" s="111">
        <f t="shared" si="22"/>
        <v>1999</v>
      </c>
      <c r="E32" s="111">
        <f t="shared" si="22"/>
        <v>343</v>
      </c>
      <c r="F32" s="111">
        <f t="shared" si="22"/>
        <v>341</v>
      </c>
      <c r="G32" s="111">
        <f t="shared" si="22"/>
        <v>538</v>
      </c>
      <c r="H32" s="111">
        <f t="shared" si="7"/>
        <v>3221</v>
      </c>
      <c r="I32" s="132">
        <f>I12+I17+I22+I31</f>
        <v>99.999999999999986</v>
      </c>
      <c r="J32" s="6">
        <f t="shared" ref="J32:O32" si="23">J12+J17+J22+J31</f>
        <v>1065</v>
      </c>
      <c r="K32" s="6">
        <f t="shared" si="23"/>
        <v>787</v>
      </c>
      <c r="L32" s="10">
        <f t="shared" si="23"/>
        <v>1852</v>
      </c>
      <c r="M32" s="10">
        <f t="shared" si="23"/>
        <v>360</v>
      </c>
      <c r="N32" s="10">
        <f t="shared" si="23"/>
        <v>518</v>
      </c>
      <c r="O32" s="10">
        <f t="shared" si="23"/>
        <v>605</v>
      </c>
      <c r="P32" s="10">
        <f t="shared" si="2"/>
        <v>3335</v>
      </c>
      <c r="Q32" s="133">
        <f>Q12+Q17+Q22+Q31</f>
        <v>100</v>
      </c>
      <c r="R32" s="6">
        <f t="shared" ref="R32:W32" si="24">R12+R17+R22+R31</f>
        <v>1072</v>
      </c>
      <c r="S32" s="6">
        <f t="shared" si="24"/>
        <v>914</v>
      </c>
      <c r="T32" s="10">
        <f t="shared" si="24"/>
        <v>1986</v>
      </c>
      <c r="U32" s="10">
        <f t="shared" si="24"/>
        <v>304</v>
      </c>
      <c r="V32" s="10">
        <f t="shared" si="24"/>
        <v>515</v>
      </c>
      <c r="W32" s="10">
        <f t="shared" si="24"/>
        <v>346</v>
      </c>
      <c r="X32" s="10">
        <f t="shared" si="4"/>
        <v>3151</v>
      </c>
      <c r="Y32" s="133">
        <f>Y12+Y17+Y22+Y31</f>
        <v>100</v>
      </c>
      <c r="Z32" s="91"/>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row>
    <row r="33" spans="1:82" ht="15.75">
      <c r="A33" s="85" t="s">
        <v>60</v>
      </c>
      <c r="B33" s="85"/>
      <c r="C33" s="85"/>
      <c r="D33" s="85"/>
      <c r="E33" s="85"/>
      <c r="F33" s="85"/>
      <c r="G33" s="85"/>
      <c r="H33" s="85"/>
      <c r="I33" s="85"/>
      <c r="J33" s="85"/>
      <c r="K33" s="85"/>
      <c r="L33" s="85"/>
      <c r="M33" s="85"/>
      <c r="N33" s="85"/>
      <c r="O33" s="85"/>
      <c r="P33" s="85"/>
      <c r="Q33" s="85"/>
      <c r="R33" s="85"/>
      <c r="S33" s="85"/>
      <c r="T33" s="85"/>
      <c r="U33" s="85"/>
      <c r="V33" s="85"/>
      <c r="W33" s="85"/>
      <c r="X33" s="85"/>
      <c r="Y33" s="85"/>
      <c r="Z33" s="86"/>
      <c r="AA33" s="86"/>
      <c r="AB33" s="86"/>
      <c r="AC33" s="86"/>
      <c r="AD33" s="86"/>
      <c r="AE33" s="86"/>
      <c r="AF33" s="86"/>
      <c r="AG33" s="86"/>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row>
    <row r="34" spans="1:82" ht="15.75">
      <c r="A34" s="86" t="s">
        <v>69</v>
      </c>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row>
    <row r="35" spans="1:82">
      <c r="A35" s="87" t="s">
        <v>68</v>
      </c>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row>
    <row r="36" spans="1:82">
      <c r="A36" s="88"/>
      <c r="B36" s="88"/>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row>
    <row r="37" spans="1:82">
      <c r="A37" s="88"/>
      <c r="B37" s="88"/>
      <c r="C37" s="88"/>
      <c r="D37" s="88"/>
      <c r="E37" s="88"/>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row>
    <row r="38" spans="1:82">
      <c r="A38" s="88"/>
      <c r="B38" s="88"/>
      <c r="C38" s="88"/>
      <c r="D38" s="88"/>
      <c r="E38" s="88"/>
      <c r="F38" s="88"/>
      <c r="G38" s="88"/>
      <c r="H38" s="88"/>
      <c r="I38" s="88"/>
      <c r="J38" s="88"/>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88"/>
    </row>
    <row r="39" spans="1:82">
      <c r="A39" s="88"/>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8"/>
      <c r="BQ39" s="88"/>
      <c r="BR39" s="88"/>
      <c r="BS39" s="88"/>
      <c r="BT39" s="88"/>
      <c r="BU39" s="88"/>
      <c r="BV39" s="88"/>
      <c r="BW39" s="88"/>
      <c r="BX39" s="88"/>
      <c r="BY39" s="88"/>
      <c r="BZ39" s="88"/>
      <c r="CA39" s="88"/>
      <c r="CB39" s="88"/>
      <c r="CC39" s="88"/>
      <c r="CD39" s="88"/>
    </row>
    <row r="40" spans="1:82">
      <c r="A40" s="88"/>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8"/>
      <c r="BQ40" s="88"/>
      <c r="BR40" s="88"/>
      <c r="BS40" s="88"/>
      <c r="BT40" s="88"/>
      <c r="BU40" s="88"/>
      <c r="BV40" s="88"/>
      <c r="BW40" s="88"/>
      <c r="BX40" s="88"/>
      <c r="BY40" s="88"/>
      <c r="BZ40" s="88"/>
      <c r="CA40" s="88"/>
      <c r="CB40" s="88"/>
      <c r="CC40" s="88"/>
      <c r="CD40" s="88"/>
    </row>
    <row r="41" spans="1:82">
      <c r="A41" s="88"/>
      <c r="B41" s="88"/>
      <c r="C41" s="88"/>
      <c r="D41" s="88"/>
      <c r="E41" s="88"/>
      <c r="F41" s="88"/>
      <c r="G41" s="88"/>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8"/>
      <c r="BQ41" s="88"/>
      <c r="BR41" s="88"/>
      <c r="BS41" s="88"/>
      <c r="BT41" s="88"/>
      <c r="BU41" s="88"/>
      <c r="BV41" s="88"/>
      <c r="BW41" s="88"/>
      <c r="BX41" s="88"/>
      <c r="BY41" s="88"/>
      <c r="BZ41" s="88"/>
      <c r="CA41" s="88"/>
      <c r="CB41" s="88"/>
      <c r="CC41" s="88"/>
      <c r="CD41" s="88"/>
    </row>
    <row r="42" spans="1:82">
      <c r="A42" s="88"/>
      <c r="B42" s="88"/>
      <c r="C42" s="88"/>
      <c r="D42" s="88"/>
      <c r="E42" s="88"/>
      <c r="F42" s="88"/>
      <c r="G42" s="88"/>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8"/>
      <c r="BM42" s="88"/>
      <c r="BN42" s="88"/>
      <c r="BO42" s="88"/>
      <c r="BP42" s="88"/>
      <c r="BQ42" s="88"/>
      <c r="BR42" s="88"/>
      <c r="BS42" s="88"/>
      <c r="BT42" s="88"/>
      <c r="BU42" s="88"/>
      <c r="BV42" s="88"/>
      <c r="BW42" s="88"/>
      <c r="BX42" s="88"/>
      <c r="BY42" s="88"/>
      <c r="BZ42" s="88"/>
      <c r="CA42" s="88"/>
      <c r="CB42" s="88"/>
      <c r="CC42" s="88"/>
      <c r="CD42" s="88"/>
    </row>
    <row r="43" spans="1:82">
      <c r="A43" s="88"/>
      <c r="B43" s="88"/>
      <c r="C43" s="88"/>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88"/>
      <c r="BR43" s="88"/>
      <c r="BS43" s="88"/>
      <c r="BT43" s="88"/>
      <c r="BU43" s="88"/>
      <c r="BV43" s="88"/>
      <c r="BW43" s="88"/>
      <c r="BX43" s="88"/>
      <c r="BY43" s="88"/>
      <c r="BZ43" s="88"/>
      <c r="CA43" s="88"/>
      <c r="CB43" s="88"/>
      <c r="CC43" s="88"/>
      <c r="CD43" s="88"/>
    </row>
    <row r="44" spans="1:82">
      <c r="A44" s="88"/>
      <c r="B44" s="88"/>
      <c r="C44" s="88"/>
      <c r="D44" s="88"/>
      <c r="E44" s="88"/>
      <c r="F44" s="88"/>
      <c r="G44" s="88"/>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88"/>
      <c r="BN44" s="88"/>
      <c r="BO44" s="88"/>
      <c r="BP44" s="88"/>
      <c r="BQ44" s="88"/>
      <c r="BR44" s="88"/>
      <c r="BS44" s="88"/>
      <c r="BT44" s="88"/>
      <c r="BU44" s="88"/>
      <c r="BV44" s="88"/>
      <c r="BW44" s="88"/>
      <c r="BX44" s="88"/>
      <c r="BY44" s="88"/>
      <c r="BZ44" s="88"/>
      <c r="CA44" s="88"/>
      <c r="CB44" s="88"/>
      <c r="CC44" s="88"/>
      <c r="CD44" s="88"/>
    </row>
    <row r="45" spans="1:82">
      <c r="A45" s="88"/>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8"/>
      <c r="BM45" s="88"/>
      <c r="BN45" s="88"/>
      <c r="BO45" s="88"/>
      <c r="BP45" s="88"/>
      <c r="BQ45" s="88"/>
      <c r="BR45" s="88"/>
      <c r="BS45" s="88"/>
      <c r="BT45" s="88"/>
      <c r="BU45" s="88"/>
      <c r="BV45" s="88"/>
      <c r="BW45" s="88"/>
      <c r="BX45" s="88"/>
      <c r="BY45" s="88"/>
      <c r="BZ45" s="88"/>
      <c r="CA45" s="88"/>
      <c r="CB45" s="88"/>
      <c r="CC45" s="88"/>
      <c r="CD45" s="88"/>
    </row>
    <row r="46" spans="1:82">
      <c r="A46" s="88"/>
      <c r="B46" s="88"/>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8"/>
      <c r="BM46" s="88"/>
      <c r="BN46" s="88"/>
      <c r="BO46" s="88"/>
      <c r="BP46" s="88"/>
      <c r="BQ46" s="88"/>
      <c r="BR46" s="88"/>
      <c r="BS46" s="88"/>
      <c r="BT46" s="88"/>
      <c r="BU46" s="88"/>
      <c r="BV46" s="88"/>
      <c r="BW46" s="88"/>
      <c r="BX46" s="88"/>
      <c r="BY46" s="88"/>
      <c r="BZ46" s="88"/>
      <c r="CA46" s="88"/>
      <c r="CB46" s="88"/>
      <c r="CC46" s="88"/>
      <c r="CD46" s="88"/>
    </row>
    <row r="47" spans="1:82">
      <c r="A47" s="88"/>
      <c r="B47" s="88"/>
      <c r="C47" s="88"/>
      <c r="D47" s="88"/>
      <c r="E47" s="88"/>
      <c r="F47" s="88"/>
      <c r="G47" s="88"/>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8"/>
      <c r="BQ47" s="88"/>
      <c r="BR47" s="88"/>
      <c r="BS47" s="88"/>
      <c r="BT47" s="88"/>
      <c r="BU47" s="88"/>
      <c r="BV47" s="88"/>
      <c r="BW47" s="88"/>
      <c r="BX47" s="88"/>
      <c r="BY47" s="88"/>
      <c r="BZ47" s="88"/>
      <c r="CA47" s="88"/>
      <c r="CB47" s="88"/>
      <c r="CC47" s="88"/>
      <c r="CD47" s="88"/>
    </row>
    <row r="48" spans="1:82">
      <c r="A48" s="88"/>
      <c r="B48" s="88"/>
      <c r="C48" s="88"/>
      <c r="D48" s="88"/>
      <c r="E48" s="88"/>
      <c r="F48" s="88"/>
      <c r="G48" s="88"/>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8"/>
      <c r="BQ48" s="88"/>
      <c r="BR48" s="88"/>
      <c r="BS48" s="88"/>
      <c r="BT48" s="88"/>
      <c r="BU48" s="88"/>
      <c r="BV48" s="88"/>
      <c r="BW48" s="88"/>
      <c r="BX48" s="88"/>
      <c r="BY48" s="88"/>
      <c r="BZ48" s="88"/>
      <c r="CA48" s="88"/>
      <c r="CB48" s="88"/>
      <c r="CC48" s="88"/>
      <c r="CD48" s="88"/>
    </row>
    <row r="49" spans="1:82">
      <c r="A49" s="88"/>
      <c r="B49" s="88"/>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8"/>
      <c r="BQ49" s="88"/>
      <c r="BR49" s="88"/>
      <c r="BS49" s="88"/>
      <c r="BT49" s="88"/>
      <c r="BU49" s="88"/>
      <c r="BV49" s="88"/>
      <c r="BW49" s="88"/>
      <c r="BX49" s="88"/>
      <c r="BY49" s="88"/>
      <c r="BZ49" s="88"/>
      <c r="CA49" s="88"/>
      <c r="CB49" s="88"/>
      <c r="CC49" s="88"/>
      <c r="CD49" s="88"/>
    </row>
    <row r="50" spans="1:82">
      <c r="A50" s="88"/>
      <c r="B50" s="88"/>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row>
    <row r="51" spans="1:82">
      <c r="A51" s="88"/>
      <c r="B51" s="88"/>
      <c r="C51" s="88"/>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row>
    <row r="52" spans="1:82">
      <c r="A52" s="88"/>
      <c r="B52" s="88"/>
      <c r="C52" s="88"/>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row>
    <row r="53" spans="1:82">
      <c r="A53" s="88"/>
      <c r="B53" s="88"/>
      <c r="C53" s="88"/>
      <c r="D53" s="88"/>
      <c r="E53" s="88"/>
      <c r="F53" s="88"/>
      <c r="G53" s="88"/>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c r="AH53" s="88"/>
      <c r="AI53" s="88"/>
      <c r="AJ53" s="88"/>
      <c r="AK53" s="88"/>
      <c r="AL53" s="88"/>
      <c r="AM53" s="88"/>
      <c r="AN53" s="88"/>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88"/>
      <c r="CB53" s="88"/>
      <c r="CC53" s="88"/>
      <c r="CD53" s="88"/>
    </row>
    <row r="54" spans="1:82">
      <c r="A54" s="88"/>
      <c r="B54" s="88"/>
      <c r="C54" s="88"/>
      <c r="D54" s="88"/>
      <c r="E54" s="88"/>
      <c r="F54" s="88"/>
      <c r="G54" s="88"/>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c r="BQ54" s="88"/>
      <c r="BR54" s="88"/>
      <c r="BS54" s="88"/>
      <c r="BT54" s="88"/>
      <c r="BU54" s="88"/>
      <c r="BV54" s="88"/>
      <c r="BW54" s="88"/>
      <c r="BX54" s="88"/>
      <c r="BY54" s="88"/>
      <c r="BZ54" s="88"/>
      <c r="CA54" s="88"/>
      <c r="CB54" s="88"/>
      <c r="CC54" s="88"/>
      <c r="CD54" s="88"/>
    </row>
    <row r="55" spans="1:82">
      <c r="A55" s="88"/>
      <c r="B55" s="88"/>
      <c r="C55" s="88"/>
      <c r="D55" s="88"/>
      <c r="E55" s="88"/>
      <c r="F55" s="88"/>
      <c r="G55" s="88"/>
      <c r="H55" s="88"/>
      <c r="I55" s="88"/>
      <c r="J55" s="88"/>
      <c r="K55" s="88"/>
      <c r="L55" s="88"/>
      <c r="M55" s="88"/>
      <c r="N55" s="88"/>
      <c r="O55" s="88"/>
      <c r="P55" s="88"/>
      <c r="Q55" s="88"/>
      <c r="R55" s="88"/>
      <c r="S55" s="88"/>
      <c r="T55" s="88"/>
      <c r="U55" s="88"/>
      <c r="V55" s="88"/>
      <c r="W55" s="88"/>
      <c r="X55" s="88"/>
      <c r="Y55" s="88"/>
      <c r="Z55" s="88"/>
      <c r="AA55" s="88"/>
      <c r="AB55" s="88"/>
      <c r="AC55" s="88"/>
      <c r="AD55" s="88"/>
      <c r="AE55" s="88"/>
      <c r="AF55" s="88"/>
      <c r="AG55" s="88"/>
      <c r="AH55" s="88"/>
      <c r="AI55" s="88"/>
      <c r="AJ55" s="88"/>
      <c r="AK55" s="88"/>
      <c r="AL55" s="88"/>
      <c r="AM55" s="88"/>
      <c r="AN55" s="88"/>
      <c r="AO55" s="88"/>
      <c r="AP55" s="88"/>
      <c r="AQ55" s="88"/>
      <c r="AR55" s="88"/>
      <c r="AS55" s="88"/>
      <c r="AT55" s="88"/>
      <c r="AU55" s="88"/>
      <c r="AV55" s="88"/>
      <c r="AW55" s="88"/>
      <c r="AX55" s="88"/>
      <c r="AY55" s="88"/>
      <c r="AZ55" s="88"/>
      <c r="BA55" s="88"/>
      <c r="BB55" s="88"/>
      <c r="BC55" s="88"/>
      <c r="BD55" s="88"/>
      <c r="BE55" s="88"/>
      <c r="BF55" s="88"/>
      <c r="BG55" s="88"/>
      <c r="BH55" s="88"/>
      <c r="BI55" s="88"/>
      <c r="BJ55" s="88"/>
      <c r="BK55" s="88"/>
      <c r="BL55" s="88"/>
      <c r="BM55" s="88"/>
      <c r="BN55" s="88"/>
      <c r="BO55" s="88"/>
      <c r="BP55" s="88"/>
      <c r="BQ55" s="88"/>
      <c r="BR55" s="88"/>
      <c r="BS55" s="88"/>
      <c r="BT55" s="88"/>
      <c r="BU55" s="88"/>
      <c r="BV55" s="88"/>
      <c r="BW55" s="88"/>
      <c r="BX55" s="88"/>
      <c r="BY55" s="88"/>
      <c r="BZ55" s="88"/>
      <c r="CA55" s="88"/>
      <c r="CB55" s="88"/>
      <c r="CC55" s="88"/>
      <c r="CD55" s="88"/>
    </row>
    <row r="56" spans="1:82">
      <c r="A56" s="88"/>
      <c r="B56" s="88"/>
      <c r="C56" s="88"/>
      <c r="D56" s="88"/>
      <c r="E56" s="88"/>
      <c r="F56" s="88"/>
      <c r="G56" s="88"/>
      <c r="H56" s="88"/>
      <c r="I56" s="88"/>
      <c r="J56" s="88"/>
      <c r="K56" s="88"/>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c r="AX56" s="88"/>
      <c r="AY56" s="88"/>
      <c r="AZ56" s="88"/>
      <c r="BA56" s="88"/>
      <c r="BB56" s="88"/>
      <c r="BC56" s="88"/>
      <c r="BD56" s="88"/>
      <c r="BE56" s="88"/>
      <c r="BF56" s="88"/>
      <c r="BG56" s="88"/>
      <c r="BH56" s="88"/>
      <c r="BI56" s="88"/>
      <c r="BJ56" s="88"/>
      <c r="BK56" s="88"/>
      <c r="BL56" s="88"/>
      <c r="BM56" s="88"/>
      <c r="BN56" s="88"/>
      <c r="BO56" s="88"/>
      <c r="BP56" s="88"/>
      <c r="BQ56" s="88"/>
      <c r="BR56" s="88"/>
      <c r="BS56" s="88"/>
      <c r="BT56" s="88"/>
      <c r="BU56" s="88"/>
      <c r="BV56" s="88"/>
      <c r="BW56" s="88"/>
      <c r="BX56" s="88"/>
      <c r="BY56" s="88"/>
      <c r="BZ56" s="88"/>
      <c r="CA56" s="88"/>
      <c r="CB56" s="88"/>
      <c r="CC56" s="88"/>
      <c r="CD56" s="88"/>
    </row>
    <row r="57" spans="1:82">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c r="AX57" s="88"/>
      <c r="AY57" s="88"/>
      <c r="AZ57" s="88"/>
      <c r="BA57" s="88"/>
      <c r="BB57" s="88"/>
      <c r="BC57" s="88"/>
      <c r="BD57" s="88"/>
      <c r="BE57" s="88"/>
      <c r="BF57" s="88"/>
      <c r="BG57" s="88"/>
      <c r="BH57" s="88"/>
      <c r="BI57" s="88"/>
      <c r="BJ57" s="88"/>
      <c r="BK57" s="88"/>
      <c r="BL57" s="88"/>
      <c r="BM57" s="88"/>
      <c r="BN57" s="88"/>
      <c r="BO57" s="88"/>
      <c r="BP57" s="88"/>
      <c r="BQ57" s="88"/>
      <c r="BR57" s="88"/>
      <c r="BS57" s="88"/>
      <c r="BT57" s="88"/>
      <c r="BU57" s="88"/>
      <c r="BV57" s="88"/>
      <c r="BW57" s="88"/>
      <c r="BX57" s="88"/>
      <c r="BY57" s="88"/>
      <c r="BZ57" s="88"/>
      <c r="CA57" s="88"/>
      <c r="CB57" s="88"/>
      <c r="CC57" s="88"/>
      <c r="CD57" s="88"/>
    </row>
    <row r="58" spans="1:82">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c r="AX58" s="88"/>
      <c r="AY58" s="88"/>
      <c r="AZ58" s="88"/>
      <c r="BA58" s="88"/>
      <c r="BB58" s="88"/>
      <c r="BC58" s="88"/>
      <c r="BD58" s="88"/>
      <c r="BE58" s="88"/>
      <c r="BF58" s="88"/>
      <c r="BG58" s="88"/>
      <c r="BH58" s="88"/>
      <c r="BI58" s="88"/>
      <c r="BJ58" s="88"/>
      <c r="BK58" s="88"/>
      <c r="BL58" s="88"/>
      <c r="BM58" s="88"/>
      <c r="BN58" s="88"/>
      <c r="BO58" s="88"/>
      <c r="BP58" s="88"/>
      <c r="BQ58" s="88"/>
      <c r="BR58" s="88"/>
      <c r="BS58" s="88"/>
      <c r="BT58" s="88"/>
      <c r="BU58" s="88"/>
      <c r="BV58" s="88"/>
      <c r="BW58" s="88"/>
      <c r="BX58" s="88"/>
      <c r="BY58" s="88"/>
      <c r="BZ58" s="88"/>
      <c r="CA58" s="88"/>
      <c r="CB58" s="88"/>
      <c r="CC58" s="88"/>
      <c r="CD58" s="88"/>
    </row>
    <row r="59" spans="1:82">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c r="BC59" s="88"/>
      <c r="BD59" s="88"/>
      <c r="BE59" s="88"/>
      <c r="BF59" s="88"/>
      <c r="BG59" s="88"/>
      <c r="BH59" s="88"/>
      <c r="BI59" s="88"/>
      <c r="BJ59" s="88"/>
      <c r="BK59" s="88"/>
      <c r="BL59" s="88"/>
      <c r="BM59" s="88"/>
      <c r="BN59" s="88"/>
      <c r="BO59" s="88"/>
      <c r="BP59" s="88"/>
      <c r="BQ59" s="88"/>
      <c r="BR59" s="88"/>
      <c r="BS59" s="88"/>
      <c r="BT59" s="88"/>
      <c r="BU59" s="88"/>
      <c r="BV59" s="88"/>
      <c r="BW59" s="88"/>
      <c r="BX59" s="88"/>
      <c r="BY59" s="88"/>
      <c r="BZ59" s="88"/>
      <c r="CA59" s="88"/>
      <c r="CB59" s="88"/>
      <c r="CC59" s="88"/>
      <c r="CD59" s="88"/>
    </row>
    <row r="60" spans="1:82">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c r="BC60" s="88"/>
      <c r="BD60" s="88"/>
      <c r="BE60" s="88"/>
      <c r="BF60" s="88"/>
      <c r="BG60" s="88"/>
      <c r="BH60" s="88"/>
      <c r="BI60" s="88"/>
      <c r="BJ60" s="88"/>
      <c r="BK60" s="88"/>
      <c r="BL60" s="88"/>
      <c r="BM60" s="88"/>
      <c r="BN60" s="88"/>
      <c r="BO60" s="88"/>
      <c r="BP60" s="88"/>
      <c r="BQ60" s="88"/>
      <c r="BR60" s="88"/>
      <c r="BS60" s="88"/>
      <c r="BT60" s="88"/>
      <c r="BU60" s="88"/>
      <c r="BV60" s="88"/>
      <c r="BW60" s="88"/>
      <c r="BX60" s="88"/>
      <c r="BY60" s="88"/>
      <c r="BZ60" s="88"/>
      <c r="CA60" s="88"/>
      <c r="CB60" s="88"/>
      <c r="CC60" s="88"/>
      <c r="CD60" s="88"/>
    </row>
    <row r="61" spans="1:82">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c r="BC61" s="88"/>
      <c r="BD61" s="88"/>
      <c r="BE61" s="88"/>
      <c r="BF61" s="88"/>
      <c r="BG61" s="88"/>
      <c r="BH61" s="88"/>
      <c r="BI61" s="88"/>
      <c r="BJ61" s="88"/>
      <c r="BK61" s="88"/>
      <c r="BL61" s="88"/>
      <c r="BM61" s="88"/>
      <c r="BN61" s="88"/>
      <c r="BO61" s="88"/>
      <c r="BP61" s="88"/>
      <c r="BQ61" s="88"/>
      <c r="BR61" s="88"/>
      <c r="BS61" s="88"/>
      <c r="BT61" s="88"/>
      <c r="BU61" s="88"/>
      <c r="BV61" s="88"/>
      <c r="BW61" s="88"/>
      <c r="BX61" s="88"/>
      <c r="BY61" s="88"/>
      <c r="BZ61" s="88"/>
      <c r="CA61" s="88"/>
      <c r="CB61" s="88"/>
      <c r="CC61" s="88"/>
      <c r="CD61" s="88"/>
    </row>
    <row r="62" spans="1:82">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row>
    <row r="63" spans="1:82">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row>
    <row r="64" spans="1:82">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row>
    <row r="65" spans="1:82">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c r="BC65" s="88"/>
      <c r="BD65" s="88"/>
      <c r="BE65" s="88"/>
      <c r="BF65" s="88"/>
      <c r="BG65" s="88"/>
      <c r="BH65" s="88"/>
      <c r="BI65" s="88"/>
      <c r="BJ65" s="88"/>
      <c r="BK65" s="88"/>
      <c r="BL65" s="88"/>
      <c r="BM65" s="88"/>
      <c r="BN65" s="88"/>
      <c r="BO65" s="88"/>
      <c r="BP65" s="88"/>
      <c r="BQ65" s="88"/>
      <c r="BR65" s="88"/>
      <c r="BS65" s="88"/>
      <c r="BT65" s="88"/>
      <c r="BU65" s="88"/>
      <c r="BV65" s="88"/>
      <c r="BW65" s="88"/>
      <c r="BX65" s="88"/>
      <c r="BY65" s="88"/>
      <c r="BZ65" s="88"/>
      <c r="CA65" s="88"/>
      <c r="CB65" s="88"/>
      <c r="CC65" s="88"/>
      <c r="CD65" s="88"/>
    </row>
    <row r="66" spans="1:82">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row>
    <row r="67" spans="1:82">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row>
    <row r="68" spans="1:82">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c r="BI68" s="88"/>
      <c r="BJ68" s="88"/>
      <c r="BK68" s="88"/>
      <c r="BL68" s="88"/>
      <c r="BM68" s="88"/>
      <c r="BN68" s="88"/>
      <c r="BO68" s="88"/>
      <c r="BP68" s="88"/>
      <c r="BQ68" s="88"/>
      <c r="BR68" s="88"/>
      <c r="BS68" s="88"/>
      <c r="BT68" s="88"/>
      <c r="BU68" s="88"/>
      <c r="BV68" s="88"/>
      <c r="BW68" s="88"/>
      <c r="BX68" s="88"/>
      <c r="BY68" s="88"/>
      <c r="BZ68" s="88"/>
      <c r="CA68" s="88"/>
      <c r="CB68" s="88"/>
      <c r="CC68" s="88"/>
      <c r="CD68" s="88"/>
    </row>
    <row r="69" spans="1:82">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c r="BC69" s="88"/>
      <c r="BD69" s="88"/>
      <c r="BE69" s="88"/>
      <c r="BF69" s="88"/>
      <c r="BG69" s="88"/>
      <c r="BH69" s="88"/>
      <c r="BI69" s="88"/>
      <c r="BJ69" s="88"/>
      <c r="BK69" s="88"/>
      <c r="BL69" s="88"/>
      <c r="BM69" s="88"/>
      <c r="BN69" s="88"/>
      <c r="BO69" s="88"/>
      <c r="BP69" s="88"/>
      <c r="BQ69" s="88"/>
      <c r="BR69" s="88"/>
      <c r="BS69" s="88"/>
      <c r="BT69" s="88"/>
      <c r="BU69" s="88"/>
      <c r="BV69" s="88"/>
      <c r="BW69" s="88"/>
      <c r="BX69" s="88"/>
      <c r="BY69" s="88"/>
      <c r="BZ69" s="88"/>
      <c r="CA69" s="88"/>
      <c r="CB69" s="88"/>
      <c r="CC69" s="88"/>
      <c r="CD69" s="88"/>
    </row>
    <row r="70" spans="1:82">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c r="BC70" s="88"/>
      <c r="BD70" s="88"/>
      <c r="BE70" s="88"/>
      <c r="BF70" s="88"/>
      <c r="BG70" s="88"/>
      <c r="BH70" s="88"/>
      <c r="BI70" s="88"/>
      <c r="BJ70" s="88"/>
      <c r="BK70" s="88"/>
      <c r="BL70" s="88"/>
      <c r="BM70" s="88"/>
      <c r="BN70" s="88"/>
      <c r="BO70" s="88"/>
      <c r="BP70" s="88"/>
      <c r="BQ70" s="88"/>
      <c r="BR70" s="88"/>
      <c r="BS70" s="88"/>
      <c r="BT70" s="88"/>
      <c r="BU70" s="88"/>
      <c r="BV70" s="88"/>
      <c r="BW70" s="88"/>
      <c r="BX70" s="88"/>
      <c r="BY70" s="88"/>
      <c r="BZ70" s="88"/>
      <c r="CA70" s="88"/>
      <c r="CB70" s="88"/>
      <c r="CC70" s="88"/>
      <c r="CD70" s="88"/>
    </row>
    <row r="71" spans="1:82">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c r="BC71" s="88"/>
      <c r="BD71" s="88"/>
      <c r="BE71" s="88"/>
      <c r="BF71" s="88"/>
      <c r="BG71" s="88"/>
      <c r="BH71" s="88"/>
      <c r="BI71" s="88"/>
      <c r="BJ71" s="88"/>
      <c r="BK71" s="88"/>
      <c r="BL71" s="88"/>
      <c r="BM71" s="88"/>
      <c r="BN71" s="88"/>
      <c r="BO71" s="88"/>
      <c r="BP71" s="88"/>
      <c r="BQ71" s="88"/>
      <c r="BR71" s="88"/>
      <c r="BS71" s="88"/>
      <c r="BT71" s="88"/>
      <c r="BU71" s="88"/>
      <c r="BV71" s="88"/>
      <c r="BW71" s="88"/>
      <c r="BX71" s="88"/>
      <c r="BY71" s="88"/>
      <c r="BZ71" s="88"/>
      <c r="CA71" s="88"/>
      <c r="CB71" s="88"/>
      <c r="CC71" s="88"/>
      <c r="CD71" s="88"/>
    </row>
    <row r="72" spans="1:82">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c r="BC72" s="88"/>
      <c r="BD72" s="88"/>
      <c r="BE72" s="88"/>
      <c r="BF72" s="88"/>
      <c r="BG72" s="88"/>
      <c r="BH72" s="88"/>
      <c r="BI72" s="88"/>
      <c r="BJ72" s="88"/>
      <c r="BK72" s="88"/>
      <c r="BL72" s="88"/>
      <c r="BM72" s="88"/>
      <c r="BN72" s="88"/>
      <c r="BO72" s="88"/>
      <c r="BP72" s="88"/>
      <c r="BQ72" s="88"/>
      <c r="BR72" s="88"/>
      <c r="BS72" s="88"/>
      <c r="BT72" s="88"/>
      <c r="BU72" s="88"/>
      <c r="BV72" s="88"/>
      <c r="BW72" s="88"/>
      <c r="BX72" s="88"/>
      <c r="BY72" s="88"/>
      <c r="BZ72" s="88"/>
      <c r="CA72" s="88"/>
      <c r="CB72" s="88"/>
      <c r="CC72" s="88"/>
      <c r="CD72" s="88"/>
    </row>
    <row r="73" spans="1:82">
      <c r="A73" s="88"/>
      <c r="B73" s="88"/>
      <c r="C73" s="88"/>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c r="BC73" s="88"/>
      <c r="BD73" s="88"/>
      <c r="BE73" s="88"/>
      <c r="BF73" s="88"/>
      <c r="BG73" s="88"/>
      <c r="BH73" s="88"/>
      <c r="BI73" s="88"/>
      <c r="BJ73" s="88"/>
      <c r="BK73" s="88"/>
      <c r="BL73" s="88"/>
      <c r="BM73" s="88"/>
      <c r="BN73" s="88"/>
      <c r="BO73" s="88"/>
      <c r="BP73" s="88"/>
      <c r="BQ73" s="88"/>
      <c r="BR73" s="88"/>
      <c r="BS73" s="88"/>
      <c r="BT73" s="88"/>
      <c r="BU73" s="88"/>
      <c r="BV73" s="88"/>
      <c r="BW73" s="88"/>
      <c r="BX73" s="88"/>
      <c r="BY73" s="88"/>
      <c r="BZ73" s="88"/>
      <c r="CA73" s="88"/>
      <c r="CB73" s="88"/>
      <c r="CC73" s="88"/>
      <c r="CD73" s="88"/>
    </row>
    <row r="74" spans="1:82">
      <c r="A74" s="88"/>
      <c r="B74" s="88"/>
      <c r="C74" s="88"/>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88"/>
      <c r="BC74" s="88"/>
      <c r="BD74" s="88"/>
      <c r="BE74" s="88"/>
      <c r="BF74" s="88"/>
      <c r="BG74" s="88"/>
      <c r="BH74" s="88"/>
      <c r="BI74" s="88"/>
      <c r="BJ74" s="88"/>
      <c r="BK74" s="88"/>
      <c r="BL74" s="88"/>
      <c r="BM74" s="88"/>
      <c r="BN74" s="88"/>
      <c r="BO74" s="88"/>
      <c r="BP74" s="88"/>
      <c r="BQ74" s="88"/>
      <c r="BR74" s="88"/>
      <c r="BS74" s="88"/>
      <c r="BT74" s="88"/>
      <c r="BU74" s="88"/>
      <c r="BV74" s="88"/>
      <c r="BW74" s="88"/>
      <c r="BX74" s="88"/>
      <c r="BY74" s="88"/>
      <c r="BZ74" s="88"/>
      <c r="CA74" s="88"/>
      <c r="CB74" s="88"/>
      <c r="CC74" s="88"/>
      <c r="CD74" s="88"/>
    </row>
    <row r="75" spans="1:82">
      <c r="A75" s="88"/>
      <c r="B75" s="88"/>
      <c r="C75" s="88"/>
      <c r="D75" s="88"/>
      <c r="E75" s="88"/>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c r="BC75" s="88"/>
      <c r="BD75" s="88"/>
      <c r="BE75" s="88"/>
      <c r="BF75" s="88"/>
      <c r="BG75" s="88"/>
      <c r="BH75" s="88"/>
      <c r="BI75" s="88"/>
      <c r="BJ75" s="88"/>
      <c r="BK75" s="88"/>
      <c r="BL75" s="88"/>
      <c r="BM75" s="88"/>
      <c r="BN75" s="88"/>
      <c r="BO75" s="88"/>
      <c r="BP75" s="88"/>
      <c r="BQ75" s="88"/>
      <c r="BR75" s="88"/>
      <c r="BS75" s="88"/>
      <c r="BT75" s="88"/>
      <c r="BU75" s="88"/>
      <c r="BV75" s="88"/>
      <c r="BW75" s="88"/>
      <c r="BX75" s="88"/>
      <c r="BY75" s="88"/>
      <c r="BZ75" s="88"/>
      <c r="CA75" s="88"/>
      <c r="CB75" s="88"/>
      <c r="CC75" s="88"/>
      <c r="CD75" s="88"/>
    </row>
    <row r="76" spans="1:82">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c r="BC76" s="88"/>
      <c r="BD76" s="88"/>
      <c r="BE76" s="88"/>
      <c r="BF76" s="88"/>
      <c r="BG76" s="88"/>
      <c r="BH76" s="88"/>
      <c r="BI76" s="88"/>
      <c r="BJ76" s="88"/>
      <c r="BK76" s="88"/>
      <c r="BL76" s="88"/>
      <c r="BM76" s="88"/>
      <c r="BN76" s="88"/>
      <c r="BO76" s="88"/>
      <c r="BP76" s="88"/>
      <c r="BQ76" s="88"/>
      <c r="BR76" s="88"/>
      <c r="BS76" s="88"/>
      <c r="BT76" s="88"/>
      <c r="BU76" s="88"/>
      <c r="BV76" s="88"/>
      <c r="BW76" s="88"/>
      <c r="BX76" s="88"/>
      <c r="BY76" s="88"/>
      <c r="BZ76" s="88"/>
      <c r="CA76" s="88"/>
      <c r="CB76" s="88"/>
      <c r="CC76" s="88"/>
      <c r="CD76" s="88"/>
    </row>
    <row r="77" spans="1:82">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c r="BC77" s="88"/>
      <c r="BD77" s="88"/>
      <c r="BE77" s="88"/>
      <c r="BF77" s="88"/>
      <c r="BG77" s="88"/>
      <c r="BH77" s="88"/>
      <c r="BI77" s="88"/>
      <c r="BJ77" s="88"/>
      <c r="BK77" s="88"/>
      <c r="BL77" s="88"/>
      <c r="BM77" s="88"/>
      <c r="BN77" s="88"/>
      <c r="BO77" s="88"/>
      <c r="BP77" s="88"/>
      <c r="BQ77" s="88"/>
      <c r="BR77" s="88"/>
      <c r="BS77" s="88"/>
      <c r="BT77" s="88"/>
      <c r="BU77" s="88"/>
      <c r="BV77" s="88"/>
      <c r="BW77" s="88"/>
      <c r="BX77" s="88"/>
      <c r="BY77" s="88"/>
      <c r="BZ77" s="88"/>
      <c r="CA77" s="88"/>
      <c r="CB77" s="88"/>
      <c r="CC77" s="88"/>
      <c r="CD77" s="88"/>
    </row>
    <row r="78" spans="1:82">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c r="BC78" s="88"/>
      <c r="BD78" s="88"/>
      <c r="BE78" s="88"/>
      <c r="BF78" s="88"/>
      <c r="BG78" s="88"/>
      <c r="BH78" s="88"/>
      <c r="BI78" s="88"/>
      <c r="BJ78" s="88"/>
      <c r="BK78" s="88"/>
      <c r="BL78" s="88"/>
      <c r="BM78" s="88"/>
      <c r="BN78" s="88"/>
      <c r="BO78" s="88"/>
      <c r="BP78" s="88"/>
      <c r="BQ78" s="88"/>
      <c r="BR78" s="88"/>
      <c r="BS78" s="88"/>
      <c r="BT78" s="88"/>
      <c r="BU78" s="88"/>
      <c r="BV78" s="88"/>
      <c r="BW78" s="88"/>
      <c r="BX78" s="88"/>
      <c r="BY78" s="88"/>
      <c r="BZ78" s="88"/>
      <c r="CA78" s="88"/>
      <c r="CB78" s="88"/>
      <c r="CC78" s="88"/>
      <c r="CD78" s="88"/>
    </row>
    <row r="79" spans="1:82">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row>
    <row r="80" spans="1:82">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c r="BC80" s="88"/>
      <c r="BD80" s="88"/>
      <c r="BE80" s="88"/>
      <c r="BF80" s="88"/>
      <c r="BG80" s="88"/>
      <c r="BH80" s="88"/>
      <c r="BI80" s="88"/>
      <c r="BJ80" s="88"/>
      <c r="BK80" s="88"/>
      <c r="BL80" s="88"/>
      <c r="BM80" s="88"/>
      <c r="BN80" s="88"/>
      <c r="BO80" s="88"/>
      <c r="BP80" s="88"/>
      <c r="BQ80" s="88"/>
      <c r="BR80" s="88"/>
      <c r="BS80" s="88"/>
      <c r="BT80" s="88"/>
      <c r="BU80" s="88"/>
      <c r="BV80" s="88"/>
      <c r="BW80" s="88"/>
      <c r="BX80" s="88"/>
      <c r="BY80" s="88"/>
      <c r="BZ80" s="88"/>
      <c r="CA80" s="88"/>
      <c r="CB80" s="88"/>
      <c r="CC80" s="88"/>
      <c r="CD80" s="88"/>
    </row>
    <row r="81" spans="1:82">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row>
    <row r="82" spans="1:82">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row>
    <row r="83" spans="1:82">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row>
    <row r="84" spans="1:82">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c r="BC84" s="88"/>
      <c r="BD84" s="88"/>
      <c r="BE84" s="88"/>
      <c r="BF84" s="88"/>
      <c r="BG84" s="88"/>
      <c r="BH84" s="88"/>
      <c r="BI84" s="88"/>
      <c r="BJ84" s="88"/>
      <c r="BK84" s="88"/>
      <c r="BL84" s="88"/>
      <c r="BM84" s="88"/>
      <c r="BN84" s="88"/>
      <c r="BO84" s="88"/>
      <c r="BP84" s="88"/>
      <c r="BQ84" s="88"/>
      <c r="BR84" s="88"/>
      <c r="BS84" s="88"/>
      <c r="BT84" s="88"/>
      <c r="BU84" s="88"/>
      <c r="BV84" s="88"/>
      <c r="BW84" s="88"/>
      <c r="BX84" s="88"/>
      <c r="BY84" s="88"/>
      <c r="BZ84" s="88"/>
      <c r="CA84" s="88"/>
      <c r="CB84" s="88"/>
      <c r="CC84" s="88"/>
      <c r="CD84" s="88"/>
    </row>
    <row r="85" spans="1:82">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c r="BI85" s="88"/>
      <c r="BJ85" s="88"/>
      <c r="BK85" s="88"/>
      <c r="BL85" s="88"/>
      <c r="BM85" s="88"/>
      <c r="BN85" s="88"/>
      <c r="BO85" s="88"/>
      <c r="BP85" s="88"/>
      <c r="BQ85" s="88"/>
      <c r="BR85" s="88"/>
      <c r="BS85" s="88"/>
      <c r="BT85" s="88"/>
      <c r="BU85" s="88"/>
      <c r="BV85" s="88"/>
      <c r="BW85" s="88"/>
      <c r="BX85" s="88"/>
      <c r="BY85" s="88"/>
      <c r="BZ85" s="88"/>
      <c r="CA85" s="88"/>
      <c r="CB85" s="88"/>
      <c r="CC85" s="88"/>
      <c r="CD85" s="88"/>
    </row>
    <row r="86" spans="1:82">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c r="BC86" s="88"/>
      <c r="BD86" s="88"/>
      <c r="BE86" s="88"/>
      <c r="BF86" s="88"/>
      <c r="BG86" s="88"/>
      <c r="BH86" s="88"/>
      <c r="BI86" s="88"/>
      <c r="BJ86" s="88"/>
      <c r="BK86" s="88"/>
      <c r="BL86" s="88"/>
      <c r="BM86" s="88"/>
      <c r="BN86" s="88"/>
      <c r="BO86" s="88"/>
      <c r="BP86" s="88"/>
      <c r="BQ86" s="88"/>
      <c r="BR86" s="88"/>
      <c r="BS86" s="88"/>
      <c r="BT86" s="88"/>
      <c r="BU86" s="88"/>
      <c r="BV86" s="88"/>
      <c r="BW86" s="88"/>
      <c r="BX86" s="88"/>
      <c r="BY86" s="88"/>
      <c r="BZ86" s="88"/>
      <c r="CA86" s="88"/>
      <c r="CB86" s="88"/>
      <c r="CC86" s="88"/>
      <c r="CD86" s="88"/>
    </row>
    <row r="87" spans="1:82">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row>
    <row r="88" spans="1:82">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c r="BC88" s="88"/>
      <c r="BD88" s="88"/>
      <c r="BE88" s="88"/>
      <c r="BF88" s="88"/>
      <c r="BG88" s="88"/>
      <c r="BH88" s="88"/>
      <c r="BI88" s="88"/>
      <c r="BJ88" s="88"/>
      <c r="BK88" s="88"/>
      <c r="BL88" s="88"/>
      <c r="BM88" s="88"/>
      <c r="BN88" s="88"/>
      <c r="BO88" s="88"/>
      <c r="BP88" s="88"/>
      <c r="BQ88" s="88"/>
      <c r="BR88" s="88"/>
      <c r="BS88" s="88"/>
      <c r="BT88" s="88"/>
      <c r="BU88" s="88"/>
      <c r="BV88" s="88"/>
      <c r="BW88" s="88"/>
      <c r="BX88" s="88"/>
      <c r="BY88" s="88"/>
      <c r="BZ88" s="88"/>
      <c r="CA88" s="88"/>
      <c r="CB88" s="88"/>
      <c r="CC88" s="88"/>
      <c r="CD88" s="88"/>
    </row>
    <row r="89" spans="1:82">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c r="BC89" s="88"/>
      <c r="BD89" s="88"/>
      <c r="BE89" s="88"/>
      <c r="BF89" s="88"/>
      <c r="BG89" s="88"/>
      <c r="BH89" s="88"/>
      <c r="BI89" s="88"/>
      <c r="BJ89" s="88"/>
      <c r="BK89" s="88"/>
      <c r="BL89" s="88"/>
      <c r="BM89" s="88"/>
      <c r="BN89" s="88"/>
      <c r="BO89" s="88"/>
      <c r="BP89" s="88"/>
      <c r="BQ89" s="88"/>
      <c r="BR89" s="88"/>
      <c r="BS89" s="88"/>
      <c r="BT89" s="88"/>
      <c r="BU89" s="88"/>
      <c r="BV89" s="88"/>
      <c r="BW89" s="88"/>
      <c r="BX89" s="88"/>
      <c r="BY89" s="88"/>
      <c r="BZ89" s="88"/>
      <c r="CA89" s="88"/>
      <c r="CB89" s="88"/>
      <c r="CC89" s="88"/>
      <c r="CD89" s="88"/>
    </row>
    <row r="90" spans="1:82">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c r="BC90" s="88"/>
      <c r="BD90" s="88"/>
      <c r="BE90" s="88"/>
      <c r="BF90" s="88"/>
      <c r="BG90" s="88"/>
      <c r="BH90" s="88"/>
      <c r="BI90" s="88"/>
      <c r="BJ90" s="88"/>
      <c r="BK90" s="88"/>
      <c r="BL90" s="88"/>
      <c r="BM90" s="88"/>
      <c r="BN90" s="88"/>
      <c r="BO90" s="88"/>
      <c r="BP90" s="88"/>
      <c r="BQ90" s="88"/>
      <c r="BR90" s="88"/>
      <c r="BS90" s="88"/>
      <c r="BT90" s="88"/>
      <c r="BU90" s="88"/>
      <c r="BV90" s="88"/>
      <c r="BW90" s="88"/>
      <c r="BX90" s="88"/>
      <c r="BY90" s="88"/>
      <c r="BZ90" s="88"/>
      <c r="CA90" s="88"/>
      <c r="CB90" s="88"/>
      <c r="CC90" s="88"/>
      <c r="CD90" s="88"/>
    </row>
    <row r="91" spans="1:82">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row>
    <row r="92" spans="1:82">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row>
    <row r="93" spans="1:82">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c r="BC93" s="88"/>
      <c r="BD93" s="88"/>
      <c r="BE93" s="88"/>
      <c r="BF93" s="88"/>
      <c r="BG93" s="88"/>
      <c r="BH93" s="88"/>
      <c r="BI93" s="88"/>
      <c r="BJ93" s="88"/>
      <c r="BK93" s="88"/>
      <c r="BL93" s="88"/>
      <c r="BM93" s="88"/>
      <c r="BN93" s="88"/>
      <c r="BO93" s="88"/>
      <c r="BP93" s="88"/>
      <c r="BQ93" s="88"/>
      <c r="BR93" s="88"/>
      <c r="BS93" s="88"/>
      <c r="BT93" s="88"/>
      <c r="BU93" s="88"/>
      <c r="BV93" s="88"/>
      <c r="BW93" s="88"/>
      <c r="BX93" s="88"/>
      <c r="BY93" s="88"/>
      <c r="BZ93" s="88"/>
      <c r="CA93" s="88"/>
      <c r="CB93" s="88"/>
      <c r="CC93" s="88"/>
      <c r="CD93" s="88"/>
    </row>
    <row r="94" spans="1:82">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row>
    <row r="95" spans="1:82">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row>
    <row r="96" spans="1:82">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c r="BC96" s="88"/>
      <c r="BD96" s="88"/>
      <c r="BE96" s="88"/>
      <c r="BF96" s="88"/>
      <c r="BG96" s="88"/>
      <c r="BH96" s="88"/>
      <c r="BI96" s="88"/>
      <c r="BJ96" s="88"/>
      <c r="BK96" s="88"/>
      <c r="BL96" s="88"/>
      <c r="BM96" s="88"/>
      <c r="BN96" s="88"/>
      <c r="BO96" s="88"/>
      <c r="BP96" s="88"/>
      <c r="BQ96" s="88"/>
      <c r="BR96" s="88"/>
      <c r="BS96" s="88"/>
      <c r="BT96" s="88"/>
      <c r="BU96" s="88"/>
      <c r="BV96" s="88"/>
      <c r="BW96" s="88"/>
      <c r="BX96" s="88"/>
      <c r="BY96" s="88"/>
      <c r="BZ96" s="88"/>
      <c r="CA96" s="88"/>
      <c r="CB96" s="88"/>
      <c r="CC96" s="88"/>
      <c r="CD96" s="88"/>
    </row>
    <row r="97" spans="1:82">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row>
    <row r="98" spans="1:82">
      <c r="AH98" s="88"/>
      <c r="AI98" s="88"/>
      <c r="AJ98" s="88"/>
      <c r="AK98" s="88"/>
      <c r="AL98" s="88"/>
      <c r="AM98" s="88"/>
      <c r="AN98" s="88"/>
      <c r="AO98" s="88"/>
      <c r="AP98" s="88"/>
      <c r="AQ98" s="88"/>
      <c r="AR98" s="88"/>
      <c r="AS98" s="88"/>
      <c r="AT98" s="88"/>
      <c r="AU98" s="88"/>
      <c r="AV98" s="88"/>
      <c r="AW98" s="88"/>
      <c r="AX98" s="88"/>
      <c r="AY98" s="88"/>
      <c r="AZ98" s="88"/>
      <c r="BA98" s="88"/>
      <c r="BB98" s="88"/>
      <c r="BC98" s="88"/>
      <c r="BD98" s="88"/>
      <c r="BE98" s="88"/>
      <c r="BF98" s="88"/>
      <c r="BG98" s="88"/>
      <c r="BH98" s="88"/>
      <c r="BI98" s="88"/>
      <c r="BJ98" s="88"/>
      <c r="BK98" s="88"/>
      <c r="BL98" s="88"/>
      <c r="BM98" s="88"/>
      <c r="BN98" s="88"/>
      <c r="BO98" s="88"/>
      <c r="BP98" s="88"/>
      <c r="BQ98" s="88"/>
      <c r="BR98" s="88"/>
      <c r="BS98" s="88"/>
      <c r="BT98" s="88"/>
      <c r="BU98" s="88"/>
      <c r="BV98" s="88"/>
      <c r="BW98" s="88"/>
      <c r="BX98" s="88"/>
      <c r="BY98" s="88"/>
      <c r="BZ98" s="88"/>
      <c r="CA98" s="88"/>
      <c r="CB98" s="88"/>
      <c r="CC98" s="88"/>
      <c r="CD98" s="88"/>
    </row>
    <row r="99" spans="1:82">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c r="CC99" s="88"/>
      <c r="CD99" s="88"/>
    </row>
    <row r="100" spans="1:82">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c r="BM100" s="88"/>
      <c r="BN100" s="88"/>
      <c r="BO100" s="88"/>
      <c r="BP100" s="88"/>
      <c r="BQ100" s="88"/>
      <c r="BR100" s="88"/>
      <c r="BS100" s="88"/>
      <c r="BT100" s="88"/>
      <c r="BU100" s="88"/>
      <c r="BV100" s="88"/>
      <c r="BW100" s="88"/>
      <c r="BX100" s="88"/>
      <c r="BY100" s="88"/>
      <c r="BZ100" s="88"/>
      <c r="CA100" s="88"/>
      <c r="CB100" s="88"/>
      <c r="CC100" s="88"/>
      <c r="CD100" s="88"/>
    </row>
    <row r="101" spans="1:82">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CC101" s="88"/>
      <c r="CD101" s="88"/>
    </row>
    <row r="102" spans="1:82">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row>
    <row r="103" spans="1:82">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c r="BM103" s="88"/>
      <c r="BN103" s="88"/>
      <c r="BO103" s="88"/>
      <c r="BP103" s="88"/>
      <c r="BQ103" s="88"/>
      <c r="BR103" s="88"/>
      <c r="BS103" s="88"/>
      <c r="BT103" s="88"/>
      <c r="BU103" s="88"/>
      <c r="BV103" s="88"/>
      <c r="BW103" s="88"/>
      <c r="BX103" s="88"/>
      <c r="BY103" s="88"/>
      <c r="BZ103" s="88"/>
      <c r="CA103" s="88"/>
      <c r="CB103" s="88"/>
      <c r="CC103" s="88"/>
      <c r="CD103" s="88"/>
    </row>
    <row r="104" spans="1:82">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row>
    <row r="105" spans="1:82">
      <c r="AH105" s="88"/>
      <c r="AI105" s="88"/>
      <c r="AJ105" s="88"/>
      <c r="AK105" s="88"/>
      <c r="AL105" s="88"/>
      <c r="AM105" s="88"/>
      <c r="AN105" s="88"/>
      <c r="AO105" s="88"/>
      <c r="AP105" s="88"/>
      <c r="AQ105" s="88"/>
      <c r="AR105" s="88"/>
      <c r="AS105" s="88"/>
      <c r="AT105" s="88"/>
      <c r="AU105" s="88"/>
      <c r="AV105" s="88"/>
      <c r="AW105" s="88"/>
      <c r="AX105" s="88"/>
      <c r="AY105" s="88"/>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BY105" s="88"/>
      <c r="BZ105" s="88"/>
      <c r="CA105" s="88"/>
      <c r="CB105" s="88"/>
      <c r="CC105" s="88"/>
      <c r="CD105" s="88"/>
    </row>
    <row r="106" spans="1:82">
      <c r="AH106" s="88"/>
      <c r="AI106" s="88"/>
      <c r="AJ106" s="88"/>
      <c r="AK106" s="88"/>
      <c r="AL106" s="88"/>
      <c r="AM106" s="88"/>
      <c r="AN106" s="88"/>
      <c r="AO106" s="88"/>
      <c r="AP106" s="88"/>
      <c r="AQ106" s="88"/>
      <c r="AR106" s="88"/>
      <c r="AS106" s="88"/>
      <c r="AT106" s="88"/>
      <c r="AU106" s="88"/>
      <c r="AV106" s="88"/>
      <c r="AW106" s="88"/>
      <c r="AX106" s="88"/>
      <c r="AY106" s="88"/>
      <c r="AZ106" s="88"/>
      <c r="BA106" s="88"/>
      <c r="BB106" s="88"/>
      <c r="BC106" s="88"/>
      <c r="BD106" s="88"/>
      <c r="BE106" s="88"/>
      <c r="BF106" s="88"/>
      <c r="BG106" s="88"/>
      <c r="BH106" s="88"/>
      <c r="BI106" s="88"/>
      <c r="BJ106" s="88"/>
      <c r="BK106" s="88"/>
      <c r="BL106" s="88"/>
      <c r="BM106" s="88"/>
      <c r="BN106" s="88"/>
      <c r="BO106" s="88"/>
      <c r="BP106" s="88"/>
      <c r="BQ106" s="88"/>
      <c r="BR106" s="88"/>
      <c r="BS106" s="88"/>
      <c r="BT106" s="88"/>
      <c r="BU106" s="88"/>
      <c r="BV106" s="88"/>
      <c r="BW106" s="88"/>
      <c r="BX106" s="88"/>
      <c r="BY106" s="88"/>
      <c r="BZ106" s="88"/>
      <c r="CA106" s="88"/>
      <c r="CB106" s="88"/>
      <c r="CC106" s="88"/>
      <c r="CD106" s="88"/>
    </row>
    <row r="107" spans="1:82">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c r="BY107" s="88"/>
      <c r="BZ107" s="88"/>
      <c r="CA107" s="88"/>
      <c r="CB107" s="88"/>
      <c r="CC107" s="88"/>
      <c r="CD107" s="88"/>
    </row>
    <row r="108" spans="1:82">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row>
    <row r="109" spans="1:82">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row>
    <row r="110" spans="1:82">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c r="BM110" s="88"/>
      <c r="BN110" s="88"/>
      <c r="BO110" s="88"/>
      <c r="BP110" s="88"/>
      <c r="BQ110" s="88"/>
      <c r="BR110" s="88"/>
      <c r="BS110" s="88"/>
      <c r="BT110" s="88"/>
      <c r="BU110" s="88"/>
      <c r="BV110" s="88"/>
      <c r="BW110" s="88"/>
      <c r="BX110" s="88"/>
      <c r="BY110" s="88"/>
      <c r="BZ110" s="88"/>
      <c r="CA110" s="88"/>
      <c r="CB110" s="88"/>
      <c r="CC110" s="88"/>
      <c r="CD110" s="88"/>
    </row>
    <row r="111" spans="1:82">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row>
    <row r="112" spans="1:82">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row>
    <row r="113" spans="34:82">
      <c r="AH113" s="88"/>
      <c r="AI113" s="88"/>
      <c r="AJ113" s="88"/>
      <c r="AK113" s="88"/>
      <c r="AL113" s="88"/>
      <c r="AM113" s="88"/>
      <c r="AN113" s="88"/>
      <c r="AO113" s="88"/>
      <c r="AP113" s="88"/>
      <c r="AQ113" s="88"/>
      <c r="AR113" s="88"/>
      <c r="AS113" s="88"/>
      <c r="AT113" s="88"/>
      <c r="AU113" s="88"/>
      <c r="AV113" s="88"/>
      <c r="AW113" s="88"/>
      <c r="AX113" s="88"/>
      <c r="AY113" s="88"/>
      <c r="AZ113" s="88"/>
      <c r="BA113" s="88"/>
      <c r="BB113" s="88"/>
      <c r="BC113" s="88"/>
      <c r="BD113" s="88"/>
      <c r="BE113" s="88"/>
      <c r="BF113" s="88"/>
      <c r="BG113" s="88"/>
      <c r="BH113" s="88"/>
      <c r="BI113" s="88"/>
      <c r="BJ113" s="88"/>
      <c r="BK113" s="88"/>
      <c r="BL113" s="88"/>
      <c r="BM113" s="88"/>
      <c r="BN113" s="88"/>
      <c r="BO113" s="88"/>
      <c r="BP113" s="88"/>
      <c r="BQ113" s="88"/>
      <c r="BR113" s="88"/>
      <c r="BS113" s="88"/>
      <c r="BT113" s="88"/>
      <c r="BU113" s="88"/>
      <c r="BV113" s="88"/>
      <c r="BW113" s="88"/>
      <c r="BX113" s="88"/>
      <c r="BY113" s="88"/>
      <c r="BZ113" s="88"/>
      <c r="CA113" s="88"/>
      <c r="CB113" s="88"/>
      <c r="CC113" s="88"/>
      <c r="CD113" s="88"/>
    </row>
    <row r="114" spans="34:82">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row>
    <row r="115" spans="34:82">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row>
    <row r="116" spans="34:82">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row>
    <row r="117" spans="34:82">
      <c r="AH117" s="88"/>
      <c r="AI117" s="88"/>
      <c r="AJ117" s="88"/>
      <c r="AK117" s="88"/>
      <c r="AL117" s="88"/>
      <c r="AM117" s="88"/>
      <c r="AN117" s="88"/>
      <c r="AO117" s="88"/>
      <c r="AP117" s="88"/>
      <c r="AQ117" s="88"/>
      <c r="AR117" s="88"/>
      <c r="AS117" s="88"/>
      <c r="AT117" s="88"/>
      <c r="AU117" s="88"/>
      <c r="AV117" s="88"/>
      <c r="AW117" s="88"/>
      <c r="AX117" s="88"/>
      <c r="AY117" s="88"/>
      <c r="AZ117" s="88"/>
      <c r="BA117" s="88"/>
      <c r="BB117" s="88"/>
      <c r="BC117" s="88"/>
      <c r="BD117" s="88"/>
      <c r="BE117" s="88"/>
      <c r="BF117" s="88"/>
      <c r="BG117" s="88"/>
      <c r="BH117" s="88"/>
      <c r="BI117" s="88"/>
      <c r="BJ117" s="88"/>
      <c r="BK117" s="88"/>
      <c r="BL117" s="88"/>
      <c r="BM117" s="88"/>
      <c r="BN117" s="88"/>
      <c r="BO117" s="88"/>
      <c r="BP117" s="88"/>
      <c r="BQ117" s="88"/>
      <c r="BR117" s="88"/>
      <c r="BS117" s="88"/>
      <c r="BT117" s="88"/>
      <c r="BU117" s="88"/>
      <c r="BV117" s="88"/>
      <c r="BW117" s="88"/>
      <c r="BX117" s="88"/>
      <c r="BY117" s="88"/>
      <c r="BZ117" s="88"/>
      <c r="CA117" s="88"/>
      <c r="CB117" s="88"/>
      <c r="CC117" s="88"/>
      <c r="CD117" s="88"/>
    </row>
    <row r="118" spans="34:82">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row>
    <row r="119" spans="34:82">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c r="BY119" s="88"/>
      <c r="BZ119" s="88"/>
      <c r="CA119" s="88"/>
      <c r="CB119" s="88"/>
      <c r="CC119" s="88"/>
      <c r="CD119" s="88"/>
    </row>
    <row r="120" spans="34:82">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row>
    <row r="121" spans="34:82">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row>
    <row r="122" spans="34:82">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c r="BM122" s="88"/>
      <c r="BN122" s="88"/>
      <c r="BO122" s="88"/>
      <c r="BP122" s="88"/>
      <c r="BQ122" s="88"/>
      <c r="BR122" s="88"/>
      <c r="BS122" s="88"/>
      <c r="BT122" s="88"/>
      <c r="BU122" s="88"/>
      <c r="BV122" s="88"/>
      <c r="BW122" s="88"/>
      <c r="BX122" s="88"/>
      <c r="BY122" s="88"/>
      <c r="BZ122" s="88"/>
      <c r="CA122" s="88"/>
      <c r="CB122" s="88"/>
      <c r="CC122" s="88"/>
      <c r="CD122" s="88"/>
    </row>
    <row r="123" spans="34:82">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row>
    <row r="124" spans="34:82">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c r="BQ124" s="88"/>
      <c r="BR124" s="88"/>
      <c r="BS124" s="88"/>
      <c r="BT124" s="88"/>
      <c r="BU124" s="88"/>
      <c r="BV124" s="88"/>
      <c r="BW124" s="88"/>
      <c r="BX124" s="88"/>
      <c r="BY124" s="88"/>
      <c r="BZ124" s="88"/>
      <c r="CA124" s="88"/>
      <c r="CB124" s="88"/>
      <c r="CC124" s="88"/>
      <c r="CD124" s="88"/>
    </row>
    <row r="125" spans="34:82">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88"/>
      <c r="BI125" s="88"/>
      <c r="BJ125" s="88"/>
      <c r="BK125" s="88"/>
      <c r="BL125" s="88"/>
      <c r="BM125" s="88"/>
      <c r="BN125" s="88"/>
      <c r="BO125" s="88"/>
      <c r="BP125" s="88"/>
      <c r="BQ125" s="88"/>
      <c r="BR125" s="88"/>
      <c r="BS125" s="88"/>
      <c r="BT125" s="88"/>
      <c r="BU125" s="88"/>
      <c r="BV125" s="88"/>
      <c r="BW125" s="88"/>
      <c r="BX125" s="88"/>
      <c r="BY125" s="88"/>
      <c r="BZ125" s="88"/>
      <c r="CA125" s="88"/>
      <c r="CB125" s="88"/>
      <c r="CC125" s="88"/>
      <c r="CD125" s="88"/>
    </row>
    <row r="126" spans="34:82">
      <c r="AH126" s="88"/>
      <c r="AI126" s="88"/>
      <c r="AJ126" s="88"/>
      <c r="AK126" s="88"/>
      <c r="AL126" s="88"/>
      <c r="AM126" s="88"/>
      <c r="AN126" s="88"/>
      <c r="AO126" s="88"/>
      <c r="AP126" s="88"/>
      <c r="AQ126" s="88"/>
      <c r="AR126" s="88"/>
      <c r="AS126" s="88"/>
      <c r="AT126" s="88"/>
      <c r="AU126" s="88"/>
      <c r="AV126" s="88"/>
      <c r="AW126" s="88"/>
      <c r="AX126" s="88"/>
      <c r="AY126" s="88"/>
      <c r="AZ126" s="88"/>
      <c r="BA126" s="88"/>
      <c r="BB126" s="88"/>
      <c r="BC126" s="88"/>
      <c r="BD126" s="88"/>
      <c r="BE126" s="88"/>
      <c r="BF126" s="88"/>
      <c r="BG126" s="88"/>
      <c r="BH126" s="88"/>
      <c r="BI126" s="88"/>
      <c r="BJ126" s="88"/>
      <c r="BK126" s="88"/>
      <c r="BL126" s="88"/>
      <c r="BM126" s="88"/>
      <c r="BN126" s="88"/>
      <c r="BO126" s="88"/>
      <c r="BP126" s="88"/>
      <c r="BQ126" s="88"/>
      <c r="BR126" s="88"/>
      <c r="BS126" s="88"/>
      <c r="BT126" s="88"/>
      <c r="BU126" s="88"/>
      <c r="BV126" s="88"/>
      <c r="BW126" s="88"/>
      <c r="BX126" s="88"/>
      <c r="BY126" s="88"/>
      <c r="BZ126" s="88"/>
      <c r="CA126" s="88"/>
      <c r="CB126" s="88"/>
      <c r="CC126" s="88"/>
      <c r="CD126" s="88"/>
    </row>
    <row r="127" spans="34:82">
      <c r="AH127" s="88"/>
      <c r="AI127" s="88"/>
      <c r="AJ127" s="88"/>
      <c r="AK127" s="88"/>
      <c r="AL127" s="88"/>
      <c r="AM127" s="88"/>
      <c r="AN127" s="88"/>
      <c r="AO127" s="88"/>
      <c r="AP127" s="88"/>
      <c r="AQ127" s="88"/>
      <c r="AR127" s="88"/>
      <c r="AS127" s="88"/>
      <c r="AT127" s="88"/>
      <c r="AU127" s="88"/>
      <c r="AV127" s="88"/>
      <c r="AW127" s="88"/>
      <c r="AX127" s="88"/>
      <c r="AY127" s="88"/>
      <c r="AZ127" s="88"/>
      <c r="BA127" s="88"/>
      <c r="BB127" s="88"/>
      <c r="BC127" s="88"/>
      <c r="BD127" s="88"/>
      <c r="BE127" s="88"/>
      <c r="BF127" s="88"/>
      <c r="BG127" s="88"/>
      <c r="BH127" s="88"/>
      <c r="BI127" s="88"/>
      <c r="BJ127" s="88"/>
      <c r="BK127" s="88"/>
      <c r="BL127" s="88"/>
      <c r="BM127" s="88"/>
      <c r="BN127" s="88"/>
      <c r="BO127" s="88"/>
      <c r="BP127" s="88"/>
      <c r="BQ127" s="88"/>
      <c r="BR127" s="88"/>
      <c r="BS127" s="88"/>
      <c r="BT127" s="88"/>
      <c r="BU127" s="88"/>
      <c r="BV127" s="88"/>
      <c r="BW127" s="88"/>
      <c r="BX127" s="88"/>
      <c r="BY127" s="88"/>
      <c r="BZ127" s="88"/>
      <c r="CA127" s="88"/>
      <c r="CB127" s="88"/>
      <c r="CC127" s="88"/>
      <c r="CD127" s="88"/>
    </row>
    <row r="128" spans="34:82">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8"/>
      <c r="BM128" s="88"/>
      <c r="BN128" s="88"/>
      <c r="BO128" s="88"/>
      <c r="BP128" s="88"/>
      <c r="BQ128" s="88"/>
      <c r="BR128" s="88"/>
      <c r="BS128" s="88"/>
      <c r="BT128" s="88"/>
      <c r="BU128" s="88"/>
      <c r="BV128" s="88"/>
      <c r="BW128" s="88"/>
      <c r="BX128" s="88"/>
      <c r="BY128" s="88"/>
      <c r="BZ128" s="88"/>
      <c r="CA128" s="88"/>
      <c r="CB128" s="88"/>
      <c r="CC128" s="88"/>
      <c r="CD128" s="88"/>
    </row>
    <row r="129" spans="34:82">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row>
    <row r="130" spans="34:82">
      <c r="AH130" s="88"/>
      <c r="AI130" s="88"/>
      <c r="AJ130" s="88"/>
      <c r="AK130" s="88"/>
      <c r="AL130" s="88"/>
      <c r="AM130" s="88"/>
      <c r="AN130" s="88"/>
      <c r="AO130" s="88"/>
      <c r="AP130" s="88"/>
      <c r="AQ130" s="88"/>
      <c r="AR130" s="88"/>
      <c r="AS130" s="88"/>
      <c r="AT130" s="88"/>
      <c r="AU130" s="88"/>
      <c r="AV130" s="88"/>
      <c r="AW130" s="88"/>
      <c r="AX130" s="88"/>
      <c r="AY130" s="88"/>
      <c r="AZ130" s="88"/>
      <c r="BA130" s="88"/>
      <c r="BB130" s="88"/>
      <c r="BC130" s="88"/>
      <c r="BD130" s="88"/>
      <c r="BE130" s="88"/>
      <c r="BF130" s="88"/>
      <c r="BG130" s="88"/>
      <c r="BH130" s="88"/>
      <c r="BI130" s="88"/>
      <c r="BJ130" s="88"/>
      <c r="BK130" s="88"/>
      <c r="BL130" s="88"/>
      <c r="BM130" s="88"/>
      <c r="BN130" s="88"/>
      <c r="BO130" s="88"/>
      <c r="BP130" s="88"/>
      <c r="BQ130" s="88"/>
      <c r="BR130" s="88"/>
      <c r="BS130" s="88"/>
      <c r="BT130" s="88"/>
      <c r="BU130" s="88"/>
      <c r="BV130" s="88"/>
      <c r="BW130" s="88"/>
      <c r="BX130" s="88"/>
      <c r="BY130" s="88"/>
      <c r="BZ130" s="88"/>
      <c r="CA130" s="88"/>
      <c r="CB130" s="88"/>
      <c r="CC130" s="88"/>
      <c r="CD130" s="88"/>
    </row>
    <row r="131" spans="34:82">
      <c r="AH131" s="88"/>
      <c r="AI131" s="88"/>
      <c r="AJ131" s="88"/>
      <c r="AK131" s="88"/>
      <c r="AL131" s="88"/>
      <c r="AM131" s="88"/>
      <c r="AN131" s="88"/>
      <c r="AO131" s="88"/>
      <c r="AP131" s="88"/>
      <c r="AQ131" s="88"/>
      <c r="AR131" s="88"/>
      <c r="AS131" s="88"/>
      <c r="AT131" s="88"/>
      <c r="AU131" s="88"/>
      <c r="AV131" s="88"/>
      <c r="AW131" s="88"/>
      <c r="AX131" s="88"/>
      <c r="AY131" s="88"/>
      <c r="AZ131" s="88"/>
      <c r="BA131" s="88"/>
      <c r="BB131" s="88"/>
      <c r="BC131" s="88"/>
      <c r="BD131" s="88"/>
      <c r="BE131" s="88"/>
      <c r="BF131" s="88"/>
      <c r="BG131" s="88"/>
      <c r="BH131" s="88"/>
      <c r="BI131" s="88"/>
      <c r="BJ131" s="88"/>
      <c r="BK131" s="88"/>
      <c r="BL131" s="88"/>
      <c r="BM131" s="88"/>
      <c r="BN131" s="88"/>
      <c r="BO131" s="88"/>
      <c r="BP131" s="88"/>
      <c r="BQ131" s="88"/>
      <c r="BR131" s="88"/>
      <c r="BS131" s="88"/>
      <c r="BT131" s="88"/>
      <c r="BU131" s="88"/>
      <c r="BV131" s="88"/>
      <c r="BW131" s="88"/>
      <c r="BX131" s="88"/>
      <c r="BY131" s="88"/>
      <c r="BZ131" s="88"/>
      <c r="CA131" s="88"/>
      <c r="CB131" s="88"/>
      <c r="CC131" s="88"/>
      <c r="CD131" s="88"/>
    </row>
    <row r="132" spans="34:82">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c r="BJ132" s="88"/>
      <c r="BK132" s="88"/>
      <c r="BL132" s="88"/>
      <c r="BM132" s="88"/>
      <c r="BN132" s="88"/>
      <c r="BO132" s="88"/>
      <c r="BP132" s="88"/>
      <c r="BQ132" s="88"/>
      <c r="BR132" s="88"/>
      <c r="BS132" s="88"/>
      <c r="BT132" s="88"/>
      <c r="BU132" s="88"/>
      <c r="BV132" s="88"/>
      <c r="BW132" s="88"/>
      <c r="BX132" s="88"/>
      <c r="BY132" s="88"/>
      <c r="BZ132" s="88"/>
      <c r="CA132" s="88"/>
      <c r="CB132" s="88"/>
      <c r="CC132" s="88"/>
      <c r="CD132" s="88"/>
    </row>
    <row r="133" spans="34:82">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row>
    <row r="134" spans="34:82">
      <c r="AH134" s="88"/>
      <c r="AI134" s="88"/>
      <c r="AJ134" s="88"/>
      <c r="AK134" s="88"/>
      <c r="AL134" s="88"/>
      <c r="AM134" s="88"/>
      <c r="AN134" s="88"/>
      <c r="AO134" s="88"/>
      <c r="AP134" s="88"/>
      <c r="AQ134" s="88"/>
      <c r="AR134" s="88"/>
      <c r="AS134" s="88"/>
      <c r="AT134" s="88"/>
      <c r="AU134" s="88"/>
      <c r="AV134" s="88"/>
      <c r="AW134" s="88"/>
      <c r="AX134" s="88"/>
      <c r="AY134" s="88"/>
      <c r="AZ134" s="88"/>
      <c r="BA134" s="88"/>
      <c r="BB134" s="88"/>
      <c r="BC134" s="88"/>
      <c r="BD134" s="88"/>
      <c r="BE134" s="88"/>
      <c r="BF134" s="88"/>
      <c r="BG134" s="88"/>
      <c r="BH134" s="88"/>
      <c r="BI134" s="88"/>
      <c r="BJ134" s="88"/>
      <c r="BK134" s="88"/>
      <c r="BL134" s="88"/>
      <c r="BM134" s="88"/>
      <c r="BN134" s="88"/>
      <c r="BO134" s="88"/>
      <c r="BP134" s="88"/>
      <c r="BQ134" s="88"/>
      <c r="BR134" s="88"/>
      <c r="BS134" s="88"/>
      <c r="BT134" s="88"/>
      <c r="BU134" s="88"/>
      <c r="BV134" s="88"/>
      <c r="BW134" s="88"/>
      <c r="BX134" s="88"/>
      <c r="BY134" s="88"/>
      <c r="BZ134" s="88"/>
      <c r="CA134" s="88"/>
      <c r="CB134" s="88"/>
      <c r="CC134" s="88"/>
      <c r="CD134" s="88"/>
    </row>
    <row r="135" spans="34:82">
      <c r="AH135" s="88"/>
      <c r="AI135" s="88"/>
      <c r="AJ135" s="88"/>
      <c r="AK135" s="88"/>
      <c r="AL135" s="88"/>
      <c r="AM135" s="88"/>
      <c r="AN135" s="88"/>
      <c r="AO135" s="88"/>
      <c r="AP135" s="88"/>
      <c r="AQ135" s="88"/>
      <c r="AR135" s="88"/>
      <c r="AS135" s="88"/>
      <c r="AT135" s="88"/>
      <c r="AU135" s="88"/>
      <c r="AV135" s="88"/>
      <c r="AW135" s="88"/>
      <c r="AX135" s="88"/>
      <c r="AY135" s="88"/>
      <c r="AZ135" s="88"/>
      <c r="BA135" s="88"/>
      <c r="BB135" s="88"/>
      <c r="BC135" s="88"/>
      <c r="BD135" s="88"/>
      <c r="BE135" s="88"/>
      <c r="BF135" s="88"/>
      <c r="BG135" s="88"/>
      <c r="BH135" s="88"/>
      <c r="BI135" s="88"/>
      <c r="BJ135" s="88"/>
      <c r="BK135" s="88"/>
      <c r="BL135" s="88"/>
      <c r="BM135" s="88"/>
      <c r="BN135" s="88"/>
      <c r="BO135" s="88"/>
      <c r="BP135" s="88"/>
      <c r="BQ135" s="88"/>
      <c r="BR135" s="88"/>
      <c r="BS135" s="88"/>
      <c r="BT135" s="88"/>
      <c r="BU135" s="88"/>
      <c r="BV135" s="88"/>
      <c r="BW135" s="88"/>
      <c r="BX135" s="88"/>
      <c r="BY135" s="88"/>
      <c r="BZ135" s="88"/>
      <c r="CA135" s="88"/>
      <c r="CB135" s="88"/>
      <c r="CC135" s="88"/>
      <c r="CD135" s="88"/>
    </row>
    <row r="136" spans="34:82">
      <c r="AH136" s="88"/>
      <c r="AI136" s="88"/>
      <c r="AJ136" s="88"/>
      <c r="AK136" s="88"/>
      <c r="AL136" s="88"/>
      <c r="AM136" s="88"/>
      <c r="AN136" s="88"/>
      <c r="AO136" s="88"/>
      <c r="AP136" s="88"/>
      <c r="AQ136" s="88"/>
      <c r="AR136" s="88"/>
      <c r="AS136" s="88"/>
      <c r="AT136" s="88"/>
      <c r="AU136" s="88"/>
      <c r="AV136" s="88"/>
      <c r="AW136" s="88"/>
      <c r="AX136" s="88"/>
      <c r="AY136" s="88"/>
      <c r="AZ136" s="88"/>
      <c r="BA136" s="88"/>
      <c r="BB136" s="88"/>
      <c r="BC136" s="88"/>
      <c r="BD136" s="88"/>
      <c r="BE136" s="88"/>
      <c r="BF136" s="88"/>
      <c r="BG136" s="88"/>
      <c r="BH136" s="88"/>
      <c r="BI136" s="88"/>
      <c r="BJ136" s="88"/>
      <c r="BK136" s="88"/>
      <c r="BL136" s="88"/>
      <c r="BM136" s="88"/>
      <c r="BN136" s="88"/>
      <c r="BO136" s="88"/>
      <c r="BP136" s="88"/>
      <c r="BQ136" s="88"/>
      <c r="BR136" s="88"/>
      <c r="BS136" s="88"/>
      <c r="BT136" s="88"/>
      <c r="BU136" s="88"/>
      <c r="BV136" s="88"/>
      <c r="BW136" s="88"/>
      <c r="BX136" s="88"/>
      <c r="BY136" s="88"/>
      <c r="BZ136" s="88"/>
      <c r="CA136" s="88"/>
      <c r="CB136" s="88"/>
      <c r="CC136" s="88"/>
      <c r="CD136" s="88"/>
    </row>
    <row r="137" spans="34:82">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c r="BJ137" s="88"/>
      <c r="BK137" s="88"/>
      <c r="BL137" s="88"/>
      <c r="BM137" s="88"/>
      <c r="BN137" s="88"/>
      <c r="BO137" s="88"/>
      <c r="BP137" s="88"/>
      <c r="BQ137" s="88"/>
      <c r="BR137" s="88"/>
      <c r="BS137" s="88"/>
      <c r="BT137" s="88"/>
      <c r="BU137" s="88"/>
      <c r="BV137" s="88"/>
      <c r="BW137" s="88"/>
      <c r="BX137" s="88"/>
      <c r="BY137" s="88"/>
      <c r="BZ137" s="88"/>
      <c r="CA137" s="88"/>
      <c r="CB137" s="88"/>
      <c r="CC137" s="88"/>
      <c r="CD137" s="88"/>
    </row>
    <row r="138" spans="34:82">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row>
    <row r="139" spans="34:82">
      <c r="AH139" s="88"/>
      <c r="AI139" s="88"/>
      <c r="AJ139" s="88"/>
      <c r="AK139" s="88"/>
      <c r="AL139" s="88"/>
      <c r="AM139" s="88"/>
      <c r="AN139" s="88"/>
      <c r="AO139" s="88"/>
      <c r="AP139" s="88"/>
      <c r="AQ139" s="88"/>
      <c r="AR139" s="88"/>
      <c r="AS139" s="88"/>
      <c r="AT139" s="88"/>
      <c r="AU139" s="88"/>
      <c r="AV139" s="88"/>
      <c r="AW139" s="88"/>
      <c r="AX139" s="88"/>
      <c r="AY139" s="88"/>
      <c r="AZ139" s="88"/>
      <c r="BA139" s="88"/>
      <c r="BB139" s="88"/>
      <c r="BC139" s="88"/>
      <c r="BD139" s="88"/>
      <c r="BE139" s="88"/>
      <c r="BF139" s="88"/>
      <c r="BG139" s="88"/>
      <c r="BH139" s="88"/>
      <c r="BI139" s="88"/>
      <c r="BJ139" s="88"/>
      <c r="BK139" s="88"/>
      <c r="BL139" s="88"/>
      <c r="BM139" s="88"/>
      <c r="BN139" s="88"/>
      <c r="BO139" s="88"/>
      <c r="BP139" s="88"/>
      <c r="BQ139" s="88"/>
      <c r="BR139" s="88"/>
      <c r="BS139" s="88"/>
      <c r="BT139" s="88"/>
      <c r="BU139" s="88"/>
      <c r="BV139" s="88"/>
      <c r="BW139" s="88"/>
      <c r="BX139" s="88"/>
      <c r="BY139" s="88"/>
      <c r="BZ139" s="88"/>
      <c r="CA139" s="88"/>
      <c r="CB139" s="88"/>
      <c r="CC139" s="88"/>
      <c r="CD139" s="88"/>
    </row>
    <row r="140" spans="34:82">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c r="BH140" s="88"/>
      <c r="BI140" s="88"/>
      <c r="BJ140" s="88"/>
      <c r="BK140" s="88"/>
      <c r="BL140" s="88"/>
      <c r="BM140" s="88"/>
      <c r="BN140" s="88"/>
      <c r="BO140" s="88"/>
      <c r="BP140" s="88"/>
      <c r="BQ140" s="88"/>
      <c r="BR140" s="88"/>
      <c r="BS140" s="88"/>
      <c r="BT140" s="88"/>
      <c r="BU140" s="88"/>
      <c r="BV140" s="88"/>
      <c r="BW140" s="88"/>
      <c r="BX140" s="88"/>
      <c r="BY140" s="88"/>
      <c r="BZ140" s="88"/>
      <c r="CA140" s="88"/>
      <c r="CB140" s="88"/>
      <c r="CC140" s="88"/>
      <c r="CD140" s="88"/>
    </row>
    <row r="141" spans="34:82">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c r="BJ141" s="88"/>
      <c r="BK141" s="88"/>
      <c r="BL141" s="88"/>
      <c r="BM141" s="88"/>
      <c r="BN141" s="88"/>
      <c r="BO141" s="88"/>
      <c r="BP141" s="88"/>
      <c r="BQ141" s="88"/>
      <c r="BR141" s="88"/>
      <c r="BS141" s="88"/>
      <c r="BT141" s="88"/>
      <c r="BU141" s="88"/>
      <c r="BV141" s="88"/>
      <c r="BW141" s="88"/>
      <c r="BX141" s="88"/>
      <c r="BY141" s="88"/>
      <c r="BZ141" s="88"/>
      <c r="CA141" s="88"/>
      <c r="CB141" s="88"/>
      <c r="CC141" s="88"/>
      <c r="CD141" s="88"/>
    </row>
    <row r="142" spans="34:82">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88"/>
      <c r="BO142" s="88"/>
      <c r="BP142" s="88"/>
      <c r="BQ142" s="88"/>
      <c r="BR142" s="88"/>
      <c r="BS142" s="88"/>
      <c r="BT142" s="88"/>
      <c r="BU142" s="88"/>
      <c r="BV142" s="88"/>
      <c r="BW142" s="88"/>
      <c r="BX142" s="88"/>
      <c r="BY142" s="88"/>
      <c r="BZ142" s="88"/>
      <c r="CA142" s="88"/>
      <c r="CB142" s="88"/>
      <c r="CC142" s="88"/>
      <c r="CD142" s="88"/>
    </row>
    <row r="143" spans="34:82">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row>
    <row r="144" spans="34:82">
      <c r="AH144" s="88"/>
      <c r="AI144" s="88"/>
      <c r="AJ144" s="88"/>
      <c r="AK144" s="88"/>
      <c r="AL144" s="88"/>
      <c r="AM144" s="88"/>
      <c r="AN144" s="88"/>
      <c r="AO144" s="88"/>
      <c r="AP144" s="88"/>
      <c r="AQ144" s="88"/>
      <c r="AR144" s="88"/>
      <c r="AS144" s="88"/>
      <c r="AT144" s="88"/>
      <c r="AU144" s="88"/>
      <c r="AV144" s="88"/>
      <c r="AW144" s="88"/>
      <c r="AX144" s="88"/>
      <c r="AY144" s="88"/>
      <c r="AZ144" s="88"/>
      <c r="BA144" s="88"/>
      <c r="BB144" s="88"/>
      <c r="BC144" s="88"/>
      <c r="BD144" s="88"/>
      <c r="BE144" s="88"/>
      <c r="BF144" s="88"/>
      <c r="BG144" s="88"/>
      <c r="BH144" s="88"/>
      <c r="BI144" s="88"/>
      <c r="BJ144" s="88"/>
      <c r="BK144" s="88"/>
      <c r="BL144" s="88"/>
      <c r="BM144" s="88"/>
      <c r="BN144" s="88"/>
      <c r="BO144" s="88"/>
      <c r="BP144" s="88"/>
      <c r="BQ144" s="88"/>
      <c r="BR144" s="88"/>
      <c r="BS144" s="88"/>
      <c r="BT144" s="88"/>
      <c r="BU144" s="88"/>
      <c r="BV144" s="88"/>
      <c r="BW144" s="88"/>
      <c r="BX144" s="88"/>
      <c r="BY144" s="88"/>
      <c r="BZ144" s="88"/>
      <c r="CA144" s="88"/>
      <c r="CB144" s="88"/>
      <c r="CC144" s="88"/>
      <c r="CD144" s="88"/>
    </row>
    <row r="145" spans="34:82">
      <c r="AH145" s="88"/>
      <c r="AI145" s="88"/>
      <c r="AJ145" s="88"/>
      <c r="AK145" s="88"/>
      <c r="AL145" s="88"/>
      <c r="AM145" s="88"/>
      <c r="AN145" s="88"/>
      <c r="AO145" s="88"/>
      <c r="AP145" s="88"/>
      <c r="AQ145" s="88"/>
      <c r="AR145" s="88"/>
      <c r="AS145" s="88"/>
      <c r="AT145" s="88"/>
      <c r="AU145" s="88"/>
      <c r="AV145" s="88"/>
      <c r="AW145" s="88"/>
      <c r="AX145" s="88"/>
      <c r="AY145" s="88"/>
      <c r="AZ145" s="88"/>
      <c r="BA145" s="88"/>
      <c r="BB145" s="88"/>
      <c r="BC145" s="88"/>
      <c r="BD145" s="88"/>
      <c r="BE145" s="88"/>
      <c r="BF145" s="88"/>
      <c r="BG145" s="88"/>
      <c r="BH145" s="88"/>
      <c r="BI145" s="88"/>
      <c r="BJ145" s="88"/>
      <c r="BK145" s="88"/>
      <c r="BL145" s="88"/>
      <c r="BM145" s="88"/>
      <c r="BN145" s="88"/>
      <c r="BO145" s="88"/>
      <c r="BP145" s="88"/>
      <c r="BQ145" s="88"/>
      <c r="BR145" s="88"/>
      <c r="BS145" s="88"/>
      <c r="BT145" s="88"/>
      <c r="BU145" s="88"/>
      <c r="BV145" s="88"/>
      <c r="BW145" s="88"/>
      <c r="BX145" s="88"/>
      <c r="BY145" s="88"/>
      <c r="BZ145" s="88"/>
      <c r="CA145" s="88"/>
      <c r="CB145" s="88"/>
      <c r="CC145" s="88"/>
      <c r="CD145" s="88"/>
    </row>
    <row r="146" spans="34:82">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c r="BJ146" s="88"/>
      <c r="BK146" s="88"/>
      <c r="BL146" s="88"/>
      <c r="BM146" s="88"/>
      <c r="BN146" s="88"/>
      <c r="BO146" s="88"/>
      <c r="BP146" s="88"/>
      <c r="BQ146" s="88"/>
      <c r="BR146" s="88"/>
      <c r="BS146" s="88"/>
      <c r="BT146" s="88"/>
      <c r="BU146" s="88"/>
      <c r="BV146" s="88"/>
      <c r="BW146" s="88"/>
      <c r="BX146" s="88"/>
      <c r="BY146" s="88"/>
      <c r="BZ146" s="88"/>
      <c r="CA146" s="88"/>
      <c r="CB146" s="88"/>
      <c r="CC146" s="88"/>
      <c r="CD146" s="88"/>
    </row>
    <row r="147" spans="34:82">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8"/>
      <c r="BM147" s="88"/>
      <c r="BN147" s="88"/>
      <c r="BO147" s="88"/>
      <c r="BP147" s="88"/>
      <c r="BQ147" s="88"/>
      <c r="BR147" s="88"/>
      <c r="BS147" s="88"/>
      <c r="BT147" s="88"/>
      <c r="BU147" s="88"/>
      <c r="BV147" s="88"/>
      <c r="BW147" s="88"/>
      <c r="BX147" s="88"/>
      <c r="BY147" s="88"/>
      <c r="BZ147" s="88"/>
      <c r="CA147" s="88"/>
      <c r="CB147" s="88"/>
      <c r="CC147" s="88"/>
      <c r="CD147" s="88"/>
    </row>
    <row r="148" spans="34:82">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c r="BJ148" s="88"/>
      <c r="BK148" s="88"/>
      <c r="BL148" s="88"/>
      <c r="BM148" s="88"/>
      <c r="BN148" s="88"/>
      <c r="BO148" s="88"/>
      <c r="BP148" s="88"/>
      <c r="BQ148" s="88"/>
      <c r="BR148" s="88"/>
      <c r="BS148" s="88"/>
      <c r="BT148" s="88"/>
      <c r="BU148" s="88"/>
      <c r="BV148" s="88"/>
      <c r="BW148" s="88"/>
      <c r="BX148" s="88"/>
      <c r="BY148" s="88"/>
      <c r="BZ148" s="88"/>
      <c r="CA148" s="88"/>
      <c r="CB148" s="88"/>
      <c r="CC148" s="88"/>
      <c r="CD148" s="88"/>
    </row>
    <row r="149" spans="34:82">
      <c r="AH149" s="88"/>
      <c r="AI149" s="88"/>
      <c r="AJ149" s="88"/>
      <c r="AK149" s="88"/>
      <c r="AL149" s="88"/>
      <c r="AM149" s="88"/>
      <c r="AN149" s="88"/>
      <c r="AO149" s="88"/>
      <c r="AP149" s="88"/>
      <c r="AQ149" s="88"/>
      <c r="AR149" s="88"/>
      <c r="AS149" s="88"/>
      <c r="AT149" s="88"/>
      <c r="AU149" s="88"/>
      <c r="AV149" s="88"/>
      <c r="AW149" s="88"/>
      <c r="AX149" s="88"/>
      <c r="AY149" s="88"/>
      <c r="AZ149" s="88"/>
      <c r="BA149" s="88"/>
      <c r="BB149" s="88"/>
      <c r="BC149" s="88"/>
      <c r="BD149" s="88"/>
      <c r="BE149" s="88"/>
      <c r="BF149" s="88"/>
      <c r="BG149" s="88"/>
      <c r="BH149" s="88"/>
      <c r="BI149" s="88"/>
      <c r="BJ149" s="88"/>
      <c r="BK149" s="88"/>
      <c r="BL149" s="88"/>
      <c r="BM149" s="88"/>
      <c r="BN149" s="88"/>
      <c r="BO149" s="88"/>
      <c r="BP149" s="88"/>
      <c r="BQ149" s="88"/>
      <c r="BR149" s="88"/>
      <c r="BS149" s="88"/>
      <c r="BT149" s="88"/>
      <c r="BU149" s="88"/>
      <c r="BV149" s="88"/>
      <c r="BW149" s="88"/>
      <c r="BX149" s="88"/>
      <c r="BY149" s="88"/>
      <c r="BZ149" s="88"/>
      <c r="CA149" s="88"/>
      <c r="CB149" s="88"/>
      <c r="CC149" s="88"/>
      <c r="CD149" s="88"/>
    </row>
    <row r="150" spans="34:82">
      <c r="AH150" s="88"/>
      <c r="AI150" s="88"/>
      <c r="AJ150" s="88"/>
      <c r="AK150" s="88"/>
      <c r="AL150" s="88"/>
      <c r="AM150" s="88"/>
      <c r="AN150" s="88"/>
      <c r="AO150" s="88"/>
      <c r="AP150" s="88"/>
      <c r="AQ150" s="88"/>
      <c r="AR150" s="88"/>
      <c r="AS150" s="88"/>
      <c r="AT150" s="88"/>
      <c r="AU150" s="88"/>
      <c r="AV150" s="88"/>
      <c r="AW150" s="88"/>
      <c r="AX150" s="88"/>
      <c r="AY150" s="88"/>
      <c r="AZ150" s="88"/>
      <c r="BA150" s="88"/>
      <c r="BB150" s="88"/>
      <c r="BC150" s="88"/>
      <c r="BD150" s="88"/>
      <c r="BE150" s="88"/>
      <c r="BF150" s="88"/>
      <c r="BG150" s="88"/>
      <c r="BH150" s="88"/>
      <c r="BI150" s="88"/>
      <c r="BJ150" s="88"/>
      <c r="BK150" s="88"/>
      <c r="BL150" s="88"/>
      <c r="BM150" s="88"/>
      <c r="BN150" s="88"/>
      <c r="BO150" s="88"/>
      <c r="BP150" s="88"/>
      <c r="BQ150" s="88"/>
      <c r="BR150" s="88"/>
      <c r="BS150" s="88"/>
      <c r="BT150" s="88"/>
      <c r="BU150" s="88"/>
      <c r="BV150" s="88"/>
      <c r="BW150" s="88"/>
      <c r="BX150" s="88"/>
      <c r="BY150" s="88"/>
      <c r="BZ150" s="88"/>
      <c r="CA150" s="88"/>
      <c r="CB150" s="88"/>
      <c r="CC150" s="88"/>
      <c r="CD150" s="88"/>
    </row>
    <row r="151" spans="34:82">
      <c r="AH151" s="88"/>
      <c r="AI151" s="88"/>
      <c r="AJ151" s="88"/>
      <c r="AK151" s="88"/>
      <c r="AL151" s="88"/>
      <c r="AM151" s="88"/>
      <c r="AN151" s="88"/>
      <c r="AO151" s="88"/>
      <c r="AP151" s="88"/>
      <c r="AQ151" s="88"/>
      <c r="AR151" s="88"/>
      <c r="AS151" s="88"/>
      <c r="AT151" s="88"/>
      <c r="AU151" s="88"/>
      <c r="AV151" s="88"/>
      <c r="AW151" s="88"/>
      <c r="AX151" s="88"/>
      <c r="AY151" s="88"/>
      <c r="AZ151" s="88"/>
      <c r="BA151" s="88"/>
      <c r="BB151" s="88"/>
      <c r="BC151" s="88"/>
      <c r="BD151" s="88"/>
      <c r="BE151" s="88"/>
      <c r="BF151" s="88"/>
      <c r="BG151" s="88"/>
      <c r="BH151" s="88"/>
      <c r="BI151" s="88"/>
      <c r="BJ151" s="88"/>
      <c r="BK151" s="88"/>
      <c r="BL151" s="88"/>
      <c r="BM151" s="88"/>
      <c r="BN151" s="88"/>
      <c r="BO151" s="88"/>
      <c r="BP151" s="88"/>
      <c r="BQ151" s="88"/>
      <c r="BR151" s="88"/>
      <c r="BS151" s="88"/>
      <c r="BT151" s="88"/>
      <c r="BU151" s="88"/>
      <c r="BV151" s="88"/>
      <c r="BW151" s="88"/>
      <c r="BX151" s="88"/>
      <c r="BY151" s="88"/>
      <c r="BZ151" s="88"/>
      <c r="CA151" s="88"/>
      <c r="CB151" s="88"/>
      <c r="CC151" s="88"/>
      <c r="CD151" s="88"/>
    </row>
    <row r="152" spans="34:82">
      <c r="AH152" s="88"/>
      <c r="AI152" s="88"/>
      <c r="AJ152" s="88"/>
      <c r="AK152" s="88"/>
      <c r="AL152" s="88"/>
      <c r="AM152" s="88"/>
      <c r="AN152" s="88"/>
      <c r="AO152" s="88"/>
      <c r="AP152" s="88"/>
      <c r="AQ152" s="88"/>
      <c r="AR152" s="88"/>
      <c r="AS152" s="88"/>
      <c r="AT152" s="88"/>
      <c r="AU152" s="88"/>
      <c r="AV152" s="88"/>
      <c r="AW152" s="88"/>
      <c r="AX152" s="88"/>
      <c r="AY152" s="88"/>
      <c r="AZ152" s="88"/>
      <c r="BA152" s="88"/>
      <c r="BB152" s="88"/>
      <c r="BC152" s="88"/>
      <c r="BD152" s="88"/>
      <c r="BE152" s="88"/>
      <c r="BF152" s="88"/>
      <c r="BG152" s="88"/>
      <c r="BH152" s="88"/>
      <c r="BI152" s="88"/>
      <c r="BJ152" s="88"/>
      <c r="BK152" s="88"/>
      <c r="BL152" s="88"/>
      <c r="BM152" s="88"/>
      <c r="BN152" s="88"/>
      <c r="BO152" s="88"/>
      <c r="BP152" s="88"/>
      <c r="BQ152" s="88"/>
      <c r="BR152" s="88"/>
      <c r="BS152" s="88"/>
      <c r="BT152" s="88"/>
      <c r="BU152" s="88"/>
      <c r="BV152" s="88"/>
      <c r="BW152" s="88"/>
      <c r="BX152" s="88"/>
      <c r="BY152" s="88"/>
      <c r="BZ152" s="88"/>
      <c r="CA152" s="88"/>
      <c r="CB152" s="88"/>
      <c r="CC152" s="88"/>
      <c r="CD152" s="88"/>
    </row>
    <row r="153" spans="34:82">
      <c r="AH153" s="88"/>
      <c r="AI153" s="88"/>
      <c r="AJ153" s="88"/>
      <c r="AK153" s="88"/>
      <c r="AL153" s="88"/>
      <c r="AM153" s="88"/>
      <c r="AN153" s="88"/>
      <c r="AO153" s="88"/>
      <c r="AP153" s="88"/>
      <c r="AQ153" s="88"/>
      <c r="AR153" s="88"/>
      <c r="AS153" s="88"/>
      <c r="AT153" s="88"/>
      <c r="AU153" s="88"/>
      <c r="AV153" s="88"/>
      <c r="AW153" s="88"/>
      <c r="AX153" s="88"/>
      <c r="AY153" s="88"/>
      <c r="AZ153" s="88"/>
      <c r="BA153" s="88"/>
      <c r="BB153" s="88"/>
      <c r="BC153" s="88"/>
      <c r="BD153" s="88"/>
      <c r="BE153" s="88"/>
      <c r="BF153" s="88"/>
      <c r="BG153" s="88"/>
      <c r="BH153" s="88"/>
      <c r="BI153" s="88"/>
      <c r="BJ153" s="88"/>
      <c r="BK153" s="88"/>
      <c r="BL153" s="88"/>
      <c r="BM153" s="88"/>
      <c r="BN153" s="88"/>
      <c r="BO153" s="88"/>
      <c r="BP153" s="88"/>
      <c r="BQ153" s="88"/>
      <c r="BR153" s="88"/>
      <c r="BS153" s="88"/>
      <c r="BT153" s="88"/>
      <c r="BU153" s="88"/>
      <c r="BV153" s="88"/>
      <c r="BW153" s="88"/>
      <c r="BX153" s="88"/>
      <c r="BY153" s="88"/>
      <c r="BZ153" s="88"/>
      <c r="CA153" s="88"/>
      <c r="CB153" s="88"/>
      <c r="CC153" s="88"/>
      <c r="CD153" s="88"/>
    </row>
    <row r="154" spans="34:82">
      <c r="AH154" s="88"/>
      <c r="AI154" s="88"/>
      <c r="AJ154" s="88"/>
      <c r="AK154" s="88"/>
      <c r="AL154" s="88"/>
      <c r="AM154" s="88"/>
      <c r="AN154" s="88"/>
      <c r="AO154" s="88"/>
      <c r="AP154" s="88"/>
      <c r="AQ154" s="88"/>
      <c r="AR154" s="88"/>
      <c r="AS154" s="88"/>
      <c r="AT154" s="88"/>
      <c r="AU154" s="88"/>
      <c r="AV154" s="88"/>
      <c r="AW154" s="88"/>
      <c r="AX154" s="88"/>
      <c r="AY154" s="88"/>
      <c r="AZ154" s="88"/>
      <c r="BA154" s="88"/>
      <c r="BB154" s="88"/>
      <c r="BC154" s="88"/>
      <c r="BD154" s="88"/>
      <c r="BE154" s="88"/>
      <c r="BF154" s="88"/>
      <c r="BG154" s="88"/>
      <c r="BH154" s="88"/>
      <c r="BI154" s="88"/>
      <c r="BJ154" s="88"/>
      <c r="BK154" s="88"/>
      <c r="BL154" s="88"/>
      <c r="BM154" s="88"/>
      <c r="BN154" s="88"/>
      <c r="BO154" s="88"/>
      <c r="BP154" s="88"/>
      <c r="BQ154" s="88"/>
      <c r="BR154" s="88"/>
      <c r="BS154" s="88"/>
      <c r="BT154" s="88"/>
      <c r="BU154" s="88"/>
      <c r="BV154" s="88"/>
      <c r="BW154" s="88"/>
      <c r="BX154" s="88"/>
      <c r="BY154" s="88"/>
      <c r="BZ154" s="88"/>
      <c r="CA154" s="88"/>
      <c r="CB154" s="88"/>
      <c r="CC154" s="88"/>
      <c r="CD154" s="88"/>
    </row>
    <row r="155" spans="34:82">
      <c r="AH155" s="88"/>
      <c r="AI155" s="88"/>
      <c r="AJ155" s="88"/>
      <c r="AK155" s="88"/>
      <c r="AL155" s="88"/>
      <c r="AM155" s="88"/>
      <c r="AN155" s="88"/>
      <c r="AO155" s="88"/>
      <c r="AP155" s="88"/>
      <c r="AQ155" s="88"/>
      <c r="AR155" s="88"/>
      <c r="AS155" s="88"/>
      <c r="AT155" s="88"/>
      <c r="AU155" s="88"/>
      <c r="AV155" s="88"/>
      <c r="AW155" s="88"/>
      <c r="AX155" s="88"/>
      <c r="AY155" s="88"/>
      <c r="AZ155" s="88"/>
      <c r="BA155" s="88"/>
      <c r="BB155" s="88"/>
      <c r="BC155" s="88"/>
      <c r="BD155" s="88"/>
      <c r="BE155" s="88"/>
      <c r="BF155" s="88"/>
      <c r="BG155" s="88"/>
      <c r="BH155" s="88"/>
      <c r="BI155" s="88"/>
      <c r="BJ155" s="88"/>
      <c r="BK155" s="88"/>
      <c r="BL155" s="88"/>
      <c r="BM155" s="88"/>
      <c r="BN155" s="88"/>
      <c r="BO155" s="88"/>
      <c r="BP155" s="88"/>
      <c r="BQ155" s="88"/>
      <c r="BR155" s="88"/>
      <c r="BS155" s="88"/>
      <c r="BT155" s="88"/>
      <c r="BU155" s="88"/>
      <c r="BV155" s="88"/>
      <c r="BW155" s="88"/>
      <c r="BX155" s="88"/>
      <c r="BY155" s="88"/>
      <c r="BZ155" s="88"/>
      <c r="CA155" s="88"/>
      <c r="CB155" s="88"/>
      <c r="CC155" s="88"/>
      <c r="CD155" s="88"/>
    </row>
    <row r="156" spans="34:82">
      <c r="AH156" s="88"/>
      <c r="AI156" s="88"/>
      <c r="AJ156" s="88"/>
      <c r="AK156" s="88"/>
      <c r="AL156" s="88"/>
      <c r="AM156" s="88"/>
      <c r="AN156" s="88"/>
      <c r="AO156" s="88"/>
      <c r="AP156" s="88"/>
      <c r="AQ156" s="88"/>
      <c r="AR156" s="88"/>
      <c r="AS156" s="88"/>
      <c r="AT156" s="88"/>
      <c r="AU156" s="88"/>
      <c r="AV156" s="88"/>
      <c r="AW156" s="88"/>
      <c r="AX156" s="88"/>
      <c r="AY156" s="88"/>
      <c r="AZ156" s="88"/>
      <c r="BA156" s="88"/>
      <c r="BB156" s="88"/>
      <c r="BC156" s="88"/>
      <c r="BD156" s="88"/>
      <c r="BE156" s="88"/>
      <c r="BF156" s="88"/>
      <c r="BG156" s="88"/>
      <c r="BH156" s="88"/>
      <c r="BI156" s="88"/>
      <c r="BJ156" s="88"/>
      <c r="BK156" s="88"/>
      <c r="BL156" s="88"/>
      <c r="BM156" s="88"/>
      <c r="BN156" s="88"/>
      <c r="BO156" s="88"/>
      <c r="BP156" s="88"/>
      <c r="BQ156" s="88"/>
      <c r="BR156" s="88"/>
      <c r="BS156" s="88"/>
      <c r="BT156" s="88"/>
      <c r="BU156" s="88"/>
      <c r="BV156" s="88"/>
      <c r="BW156" s="88"/>
      <c r="BX156" s="88"/>
      <c r="BY156" s="88"/>
      <c r="BZ156" s="88"/>
      <c r="CA156" s="88"/>
      <c r="CB156" s="88"/>
      <c r="CC156" s="88"/>
      <c r="CD156" s="88"/>
    </row>
    <row r="157" spans="34:82">
      <c r="AH157" s="88"/>
      <c r="AI157" s="88"/>
      <c r="AJ157" s="88"/>
      <c r="AK157" s="88"/>
      <c r="AL157" s="88"/>
      <c r="AM157" s="88"/>
      <c r="AN157" s="88"/>
      <c r="AO157" s="88"/>
      <c r="AP157" s="88"/>
      <c r="AQ157" s="88"/>
      <c r="AR157" s="88"/>
      <c r="AS157" s="88"/>
      <c r="AT157" s="88"/>
      <c r="AU157" s="88"/>
      <c r="AV157" s="88"/>
      <c r="AW157" s="88"/>
      <c r="AX157" s="88"/>
      <c r="AY157" s="88"/>
      <c r="AZ157" s="88"/>
      <c r="BA157" s="88"/>
      <c r="BB157" s="88"/>
      <c r="BC157" s="88"/>
      <c r="BD157" s="88"/>
      <c r="BE157" s="88"/>
      <c r="BF157" s="88"/>
      <c r="BG157" s="88"/>
      <c r="BH157" s="88"/>
      <c r="BI157" s="88"/>
      <c r="BJ157" s="88"/>
      <c r="BK157" s="88"/>
      <c r="BL157" s="88"/>
      <c r="BM157" s="88"/>
      <c r="BN157" s="88"/>
      <c r="BO157" s="88"/>
      <c r="BP157" s="88"/>
      <c r="BQ157" s="88"/>
      <c r="BR157" s="88"/>
      <c r="BS157" s="88"/>
      <c r="BT157" s="88"/>
      <c r="BU157" s="88"/>
      <c r="BV157" s="88"/>
      <c r="BW157" s="88"/>
      <c r="BX157" s="88"/>
      <c r="BY157" s="88"/>
      <c r="BZ157" s="88"/>
      <c r="CA157" s="88"/>
      <c r="CB157" s="88"/>
      <c r="CC157" s="88"/>
      <c r="CD157" s="88"/>
    </row>
    <row r="158" spans="34:82">
      <c r="AH158" s="88"/>
      <c r="AI158" s="88"/>
      <c r="AJ158" s="88"/>
      <c r="AK158" s="88"/>
      <c r="AL158" s="88"/>
      <c r="AM158" s="88"/>
      <c r="AN158" s="88"/>
      <c r="AO158" s="88"/>
      <c r="AP158" s="88"/>
      <c r="AQ158" s="88"/>
      <c r="AR158" s="88"/>
      <c r="AS158" s="88"/>
      <c r="AT158" s="88"/>
      <c r="AU158" s="88"/>
      <c r="AV158" s="88"/>
      <c r="AW158" s="88"/>
      <c r="AX158" s="88"/>
      <c r="AY158" s="88"/>
      <c r="AZ158" s="88"/>
      <c r="BA158" s="88"/>
      <c r="BB158" s="88"/>
      <c r="BC158" s="88"/>
      <c r="BD158" s="88"/>
      <c r="BE158" s="88"/>
      <c r="BF158" s="88"/>
      <c r="BG158" s="88"/>
      <c r="BH158" s="88"/>
      <c r="BI158" s="88"/>
      <c r="BJ158" s="88"/>
      <c r="BK158" s="88"/>
      <c r="BL158" s="88"/>
      <c r="BM158" s="88"/>
      <c r="BN158" s="88"/>
      <c r="BO158" s="88"/>
      <c r="BP158" s="88"/>
      <c r="BQ158" s="88"/>
      <c r="BR158" s="88"/>
      <c r="BS158" s="88"/>
      <c r="BT158" s="88"/>
      <c r="BU158" s="88"/>
      <c r="BV158" s="88"/>
      <c r="BW158" s="88"/>
      <c r="BX158" s="88"/>
      <c r="BY158" s="88"/>
      <c r="BZ158" s="88"/>
      <c r="CA158" s="88"/>
      <c r="CB158" s="88"/>
      <c r="CC158" s="88"/>
      <c r="CD158" s="88"/>
    </row>
    <row r="159" spans="34:82">
      <c r="AH159" s="88"/>
      <c r="AI159" s="88"/>
      <c r="AJ159" s="88"/>
      <c r="AK159" s="88"/>
      <c r="AL159" s="88"/>
      <c r="AM159" s="88"/>
      <c r="AN159" s="88"/>
      <c r="AO159" s="88"/>
      <c r="AP159" s="88"/>
      <c r="AQ159" s="88"/>
      <c r="AR159" s="88"/>
      <c r="AS159" s="88"/>
      <c r="AT159" s="88"/>
      <c r="AU159" s="88"/>
      <c r="AV159" s="88"/>
      <c r="AW159" s="88"/>
      <c r="AX159" s="88"/>
      <c r="AY159" s="88"/>
      <c r="AZ159" s="88"/>
      <c r="BA159" s="88"/>
      <c r="BB159" s="88"/>
      <c r="BC159" s="88"/>
      <c r="BD159" s="88"/>
      <c r="BE159" s="88"/>
      <c r="BF159" s="88"/>
      <c r="BG159" s="88"/>
      <c r="BH159" s="88"/>
      <c r="BI159" s="88"/>
      <c r="BJ159" s="88"/>
      <c r="BK159" s="88"/>
      <c r="BL159" s="88"/>
      <c r="BM159" s="88"/>
      <c r="BN159" s="88"/>
      <c r="BO159" s="88"/>
      <c r="BP159" s="88"/>
      <c r="BQ159" s="88"/>
      <c r="BR159" s="88"/>
      <c r="BS159" s="88"/>
      <c r="BT159" s="88"/>
      <c r="BU159" s="88"/>
      <c r="BV159" s="88"/>
      <c r="BW159" s="88"/>
      <c r="BX159" s="88"/>
      <c r="BY159" s="88"/>
      <c r="BZ159" s="88"/>
      <c r="CA159" s="88"/>
      <c r="CB159" s="88"/>
      <c r="CC159" s="88"/>
      <c r="CD159" s="88"/>
    </row>
    <row r="160" spans="34:82">
      <c r="AH160" s="88"/>
      <c r="AI160" s="88"/>
      <c r="AJ160" s="88"/>
      <c r="AK160" s="88"/>
      <c r="AL160" s="88"/>
      <c r="AM160" s="88"/>
      <c r="AN160" s="88"/>
      <c r="AO160" s="88"/>
      <c r="AP160" s="88"/>
      <c r="AQ160" s="88"/>
      <c r="AR160" s="88"/>
      <c r="AS160" s="88"/>
      <c r="AT160" s="88"/>
      <c r="AU160" s="88"/>
      <c r="AV160" s="88"/>
      <c r="AW160" s="88"/>
      <c r="AX160" s="88"/>
      <c r="AY160" s="88"/>
      <c r="AZ160" s="88"/>
      <c r="BA160" s="88"/>
      <c r="BB160" s="88"/>
      <c r="BC160" s="88"/>
      <c r="BD160" s="88"/>
      <c r="BE160" s="88"/>
      <c r="BF160" s="88"/>
      <c r="BG160" s="88"/>
      <c r="BH160" s="88"/>
      <c r="BI160" s="88"/>
      <c r="BJ160" s="88"/>
      <c r="BK160" s="88"/>
      <c r="BL160" s="88"/>
      <c r="BM160" s="88"/>
      <c r="BN160" s="88"/>
      <c r="BO160" s="88"/>
      <c r="BP160" s="88"/>
      <c r="BQ160" s="88"/>
      <c r="BR160" s="88"/>
      <c r="BS160" s="88"/>
      <c r="BT160" s="88"/>
      <c r="BU160" s="88"/>
      <c r="BV160" s="88"/>
      <c r="BW160" s="88"/>
      <c r="BX160" s="88"/>
      <c r="BY160" s="88"/>
      <c r="BZ160" s="88"/>
      <c r="CA160" s="88"/>
      <c r="CB160" s="88"/>
      <c r="CC160" s="88"/>
      <c r="CD160" s="88"/>
    </row>
    <row r="161" spans="34:82">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row>
    <row r="162" spans="34:82">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row>
    <row r="163" spans="34:82">
      <c r="AH163" s="88"/>
      <c r="AI163" s="88"/>
      <c r="AJ163" s="88"/>
      <c r="AK163" s="88"/>
      <c r="AL163" s="88"/>
      <c r="AM163" s="88"/>
      <c r="AN163" s="88"/>
      <c r="AO163" s="88"/>
      <c r="AP163" s="88"/>
      <c r="AQ163" s="88"/>
      <c r="AR163" s="88"/>
      <c r="AS163" s="88"/>
      <c r="AT163" s="88"/>
      <c r="AU163" s="88"/>
      <c r="AV163" s="88"/>
      <c r="AW163" s="88"/>
      <c r="AX163" s="88"/>
      <c r="AY163" s="88"/>
      <c r="AZ163" s="88"/>
      <c r="BA163" s="88"/>
      <c r="BB163" s="88"/>
      <c r="BC163" s="88"/>
      <c r="BD163" s="88"/>
      <c r="BE163" s="88"/>
      <c r="BF163" s="88"/>
      <c r="BG163" s="88"/>
      <c r="BH163" s="88"/>
      <c r="BI163" s="88"/>
      <c r="BJ163" s="88"/>
      <c r="BK163" s="88"/>
      <c r="BL163" s="88"/>
      <c r="BM163" s="88"/>
      <c r="BN163" s="88"/>
      <c r="BO163" s="88"/>
      <c r="BP163" s="88"/>
      <c r="BQ163" s="88"/>
      <c r="BR163" s="88"/>
      <c r="BS163" s="88"/>
      <c r="BT163" s="88"/>
      <c r="BU163" s="88"/>
      <c r="BV163" s="88"/>
      <c r="BW163" s="88"/>
      <c r="BX163" s="88"/>
      <c r="BY163" s="88"/>
      <c r="BZ163" s="88"/>
      <c r="CA163" s="88"/>
      <c r="CB163" s="88"/>
      <c r="CC163" s="88"/>
      <c r="CD163" s="88"/>
    </row>
    <row r="164" spans="34:82">
      <c r="AH164" s="88"/>
      <c r="AI164" s="88"/>
      <c r="AJ164" s="88"/>
      <c r="AK164" s="88"/>
      <c r="AL164" s="88"/>
      <c r="AM164" s="88"/>
      <c r="AN164" s="88"/>
      <c r="AO164" s="88"/>
      <c r="AP164" s="88"/>
      <c r="AQ164" s="88"/>
      <c r="AR164" s="88"/>
      <c r="AS164" s="88"/>
      <c r="AT164" s="88"/>
      <c r="AU164" s="88"/>
      <c r="AV164" s="88"/>
      <c r="AW164" s="88"/>
      <c r="AX164" s="88"/>
      <c r="AY164" s="88"/>
      <c r="AZ164" s="88"/>
      <c r="BA164" s="88"/>
      <c r="BB164" s="88"/>
      <c r="BC164" s="88"/>
      <c r="BD164" s="88"/>
      <c r="BE164" s="88"/>
      <c r="BF164" s="88"/>
      <c r="BG164" s="88"/>
      <c r="BH164" s="88"/>
      <c r="BI164" s="88"/>
      <c r="BJ164" s="88"/>
      <c r="BK164" s="88"/>
      <c r="BL164" s="88"/>
      <c r="BM164" s="88"/>
      <c r="BN164" s="88"/>
      <c r="BO164" s="88"/>
      <c r="BP164" s="88"/>
      <c r="BQ164" s="88"/>
      <c r="BR164" s="88"/>
      <c r="BS164" s="88"/>
      <c r="BT164" s="88"/>
      <c r="BU164" s="88"/>
      <c r="BV164" s="88"/>
      <c r="BW164" s="88"/>
      <c r="BX164" s="88"/>
      <c r="BY164" s="88"/>
      <c r="BZ164" s="88"/>
      <c r="CA164" s="88"/>
      <c r="CB164" s="88"/>
      <c r="CC164" s="88"/>
      <c r="CD164" s="88"/>
    </row>
    <row r="165" spans="34:82">
      <c r="AH165" s="88"/>
      <c r="AI165" s="88"/>
      <c r="AJ165" s="88"/>
      <c r="AK165" s="88"/>
      <c r="AL165" s="88"/>
      <c r="AM165" s="88"/>
      <c r="AN165" s="88"/>
      <c r="AO165" s="88"/>
      <c r="AP165" s="88"/>
      <c r="AQ165" s="88"/>
      <c r="AR165" s="88"/>
      <c r="AS165" s="88"/>
      <c r="AT165" s="88"/>
      <c r="AU165" s="88"/>
      <c r="AV165" s="88"/>
      <c r="AW165" s="88"/>
      <c r="AX165" s="88"/>
      <c r="AY165" s="88"/>
      <c r="AZ165" s="88"/>
      <c r="BA165" s="88"/>
      <c r="BB165" s="88"/>
      <c r="BC165" s="88"/>
      <c r="BD165" s="88"/>
      <c r="BE165" s="88"/>
      <c r="BF165" s="88"/>
      <c r="BG165" s="88"/>
      <c r="BH165" s="88"/>
      <c r="BI165" s="88"/>
      <c r="BJ165" s="88"/>
      <c r="BK165" s="88"/>
      <c r="BL165" s="88"/>
      <c r="BM165" s="88"/>
      <c r="BN165" s="88"/>
      <c r="BO165" s="88"/>
      <c r="BP165" s="88"/>
      <c r="BQ165" s="88"/>
      <c r="BR165" s="88"/>
      <c r="BS165" s="88"/>
      <c r="BT165" s="88"/>
      <c r="BU165" s="88"/>
      <c r="BV165" s="88"/>
      <c r="BW165" s="88"/>
      <c r="BX165" s="88"/>
      <c r="BY165" s="88"/>
      <c r="BZ165" s="88"/>
      <c r="CA165" s="88"/>
      <c r="CB165" s="88"/>
      <c r="CC165" s="88"/>
      <c r="CD165" s="88"/>
    </row>
    <row r="166" spans="34:82">
      <c r="AH166" s="88"/>
      <c r="AI166" s="88"/>
      <c r="AJ166" s="88"/>
      <c r="AK166" s="88"/>
      <c r="AL166" s="88"/>
      <c r="AM166" s="88"/>
      <c r="AN166" s="88"/>
      <c r="AO166" s="88"/>
      <c r="AP166" s="88"/>
      <c r="AQ166" s="88"/>
      <c r="AR166" s="88"/>
      <c r="AS166" s="88"/>
      <c r="AT166" s="88"/>
      <c r="AU166" s="88"/>
      <c r="AV166" s="88"/>
      <c r="AW166" s="88"/>
      <c r="AX166" s="88"/>
      <c r="AY166" s="88"/>
      <c r="AZ166" s="88"/>
      <c r="BA166" s="88"/>
      <c r="BB166" s="88"/>
      <c r="BC166" s="88"/>
      <c r="BD166" s="88"/>
      <c r="BE166" s="88"/>
      <c r="BF166" s="88"/>
      <c r="BG166" s="88"/>
      <c r="BH166" s="88"/>
      <c r="BI166" s="88"/>
      <c r="BJ166" s="88"/>
      <c r="BK166" s="88"/>
      <c r="BL166" s="88"/>
      <c r="BM166" s="88"/>
      <c r="BN166" s="88"/>
      <c r="BO166" s="88"/>
      <c r="BP166" s="88"/>
      <c r="BQ166" s="88"/>
      <c r="BR166" s="88"/>
      <c r="BS166" s="88"/>
      <c r="BT166" s="88"/>
      <c r="BU166" s="88"/>
      <c r="BV166" s="88"/>
      <c r="BW166" s="88"/>
      <c r="BX166" s="88"/>
      <c r="BY166" s="88"/>
      <c r="BZ166" s="88"/>
      <c r="CA166" s="88"/>
      <c r="CB166" s="88"/>
      <c r="CC166" s="88"/>
      <c r="CD166" s="88"/>
    </row>
    <row r="167" spans="34:82">
      <c r="AH167" s="88"/>
      <c r="AI167" s="88"/>
      <c r="AJ167" s="88"/>
      <c r="AK167" s="88"/>
      <c r="AL167" s="88"/>
      <c r="AM167" s="88"/>
      <c r="AN167" s="88"/>
      <c r="AO167" s="88"/>
      <c r="AP167" s="88"/>
      <c r="AQ167" s="88"/>
      <c r="AR167" s="88"/>
      <c r="AS167" s="88"/>
      <c r="AT167" s="88"/>
      <c r="AU167" s="88"/>
      <c r="AV167" s="88"/>
      <c r="AW167" s="88"/>
      <c r="AX167" s="88"/>
      <c r="AY167" s="88"/>
      <c r="AZ167" s="88"/>
      <c r="BA167" s="88"/>
      <c r="BB167" s="88"/>
      <c r="BC167" s="88"/>
      <c r="BD167" s="88"/>
      <c r="BE167" s="88"/>
      <c r="BF167" s="88"/>
      <c r="BG167" s="88"/>
      <c r="BH167" s="88"/>
      <c r="BI167" s="88"/>
      <c r="BJ167" s="88"/>
      <c r="BK167" s="88"/>
      <c r="BL167" s="88"/>
      <c r="BM167" s="88"/>
      <c r="BN167" s="88"/>
      <c r="BO167" s="88"/>
      <c r="BP167" s="88"/>
      <c r="BQ167" s="88"/>
      <c r="BR167" s="88"/>
      <c r="BS167" s="88"/>
      <c r="BT167" s="88"/>
      <c r="BU167" s="88"/>
      <c r="BV167" s="88"/>
      <c r="BW167" s="88"/>
      <c r="BX167" s="88"/>
      <c r="BY167" s="88"/>
      <c r="BZ167" s="88"/>
      <c r="CA167" s="88"/>
      <c r="CB167" s="88"/>
      <c r="CC167" s="88"/>
      <c r="CD167" s="88"/>
    </row>
    <row r="168" spans="34:82">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row>
    <row r="169" spans="34:82">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row>
    <row r="170" spans="34:82">
      <c r="AH170" s="88"/>
      <c r="AI170" s="88"/>
      <c r="AJ170" s="88"/>
      <c r="AK170" s="88"/>
      <c r="AL170" s="88"/>
      <c r="AM170" s="88"/>
      <c r="AN170" s="88"/>
      <c r="AO170" s="88"/>
      <c r="AP170" s="88"/>
      <c r="AQ170" s="88"/>
      <c r="AR170" s="88"/>
      <c r="AS170" s="88"/>
      <c r="AT170" s="88"/>
      <c r="AU170" s="88"/>
      <c r="AV170" s="88"/>
      <c r="AW170" s="88"/>
      <c r="AX170" s="88"/>
      <c r="AY170" s="88"/>
      <c r="AZ170" s="88"/>
      <c r="BA170" s="88"/>
      <c r="BB170" s="88"/>
      <c r="BC170" s="88"/>
      <c r="BD170" s="88"/>
      <c r="BE170" s="88"/>
      <c r="BF170" s="88"/>
      <c r="BG170" s="88"/>
      <c r="BH170" s="88"/>
      <c r="BI170" s="88"/>
      <c r="BJ170" s="88"/>
      <c r="BK170" s="88"/>
      <c r="BL170" s="88"/>
      <c r="BM170" s="88"/>
      <c r="BN170" s="88"/>
      <c r="BO170" s="88"/>
      <c r="BP170" s="88"/>
      <c r="BQ170" s="88"/>
      <c r="BR170" s="88"/>
      <c r="BS170" s="88"/>
      <c r="BT170" s="88"/>
      <c r="BU170" s="88"/>
      <c r="BV170" s="88"/>
      <c r="BW170" s="88"/>
      <c r="BX170" s="88"/>
      <c r="BY170" s="88"/>
      <c r="BZ170" s="88"/>
      <c r="CA170" s="88"/>
      <c r="CB170" s="88"/>
      <c r="CC170" s="88"/>
      <c r="CD170" s="88"/>
    </row>
    <row r="171" spans="34:82">
      <c r="AH171" s="88"/>
      <c r="AI171" s="88"/>
      <c r="AJ171" s="88"/>
      <c r="AK171" s="88"/>
      <c r="AL171" s="88"/>
      <c r="AM171" s="88"/>
      <c r="AN171" s="88"/>
      <c r="AO171" s="88"/>
      <c r="AP171" s="88"/>
      <c r="AQ171" s="88"/>
      <c r="AR171" s="88"/>
      <c r="AS171" s="88"/>
      <c r="AT171" s="88"/>
      <c r="AU171" s="88"/>
      <c r="AV171" s="88"/>
      <c r="AW171" s="88"/>
      <c r="AX171" s="88"/>
      <c r="AY171" s="88"/>
      <c r="AZ171" s="88"/>
      <c r="BA171" s="88"/>
      <c r="BB171" s="88"/>
      <c r="BC171" s="88"/>
      <c r="BD171" s="88"/>
      <c r="BE171" s="88"/>
      <c r="BF171" s="88"/>
      <c r="BG171" s="88"/>
      <c r="BH171" s="88"/>
      <c r="BI171" s="88"/>
      <c r="BJ171" s="88"/>
      <c r="BK171" s="88"/>
      <c r="BL171" s="88"/>
      <c r="BM171" s="88"/>
      <c r="BN171" s="88"/>
      <c r="BO171" s="88"/>
      <c r="BP171" s="88"/>
      <c r="BQ171" s="88"/>
      <c r="BR171" s="88"/>
      <c r="BS171" s="88"/>
      <c r="BT171" s="88"/>
      <c r="BU171" s="88"/>
      <c r="BV171" s="88"/>
      <c r="BW171" s="88"/>
      <c r="BX171" s="88"/>
      <c r="BY171" s="88"/>
      <c r="BZ171" s="88"/>
      <c r="CA171" s="88"/>
      <c r="CB171" s="88"/>
      <c r="CC171" s="88"/>
      <c r="CD171" s="88"/>
    </row>
    <row r="172" spans="34:82">
      <c r="AH172" s="88"/>
      <c r="AI172" s="88"/>
      <c r="AJ172" s="88"/>
      <c r="AK172" s="88"/>
      <c r="AL172" s="88"/>
      <c r="AM172" s="88"/>
      <c r="AN172" s="88"/>
      <c r="AO172" s="88"/>
      <c r="AP172" s="88"/>
      <c r="AQ172" s="88"/>
      <c r="AR172" s="88"/>
      <c r="AS172" s="88"/>
      <c r="AT172" s="88"/>
      <c r="AU172" s="88"/>
      <c r="AV172" s="88"/>
      <c r="AW172" s="88"/>
      <c r="AX172" s="88"/>
      <c r="AY172" s="88"/>
      <c r="AZ172" s="88"/>
      <c r="BA172" s="88"/>
      <c r="BB172" s="88"/>
      <c r="BC172" s="88"/>
      <c r="BD172" s="88"/>
      <c r="BE172" s="88"/>
      <c r="BF172" s="88"/>
      <c r="BG172" s="88"/>
      <c r="BH172" s="88"/>
      <c r="BI172" s="88"/>
      <c r="BJ172" s="88"/>
      <c r="BK172" s="88"/>
      <c r="BL172" s="88"/>
      <c r="BM172" s="88"/>
      <c r="BN172" s="88"/>
      <c r="BO172" s="88"/>
      <c r="BP172" s="88"/>
      <c r="BQ172" s="88"/>
      <c r="BR172" s="88"/>
      <c r="BS172" s="88"/>
      <c r="BT172" s="88"/>
      <c r="BU172" s="88"/>
      <c r="BV172" s="88"/>
      <c r="BW172" s="88"/>
      <c r="BX172" s="88"/>
      <c r="BY172" s="88"/>
      <c r="BZ172" s="88"/>
      <c r="CA172" s="88"/>
      <c r="CB172" s="88"/>
      <c r="CC172" s="88"/>
      <c r="CD172" s="88"/>
    </row>
    <row r="173" spans="34:82">
      <c r="AH173" s="88"/>
      <c r="AI173" s="88"/>
      <c r="AJ173" s="88"/>
      <c r="AK173" s="88"/>
      <c r="AL173" s="88"/>
      <c r="AM173" s="88"/>
      <c r="AN173" s="88"/>
      <c r="AO173" s="88"/>
      <c r="AP173" s="88"/>
      <c r="AQ173" s="88"/>
      <c r="AR173" s="88"/>
      <c r="AS173" s="88"/>
      <c r="AT173" s="88"/>
      <c r="AU173" s="88"/>
      <c r="AV173" s="88"/>
      <c r="AW173" s="88"/>
      <c r="AX173" s="88"/>
      <c r="AY173" s="88"/>
      <c r="AZ173" s="88"/>
      <c r="BA173" s="88"/>
      <c r="BB173" s="88"/>
      <c r="BC173" s="88"/>
      <c r="BD173" s="88"/>
      <c r="BE173" s="88"/>
      <c r="BF173" s="88"/>
      <c r="BG173" s="88"/>
      <c r="BH173" s="88"/>
      <c r="BI173" s="88"/>
      <c r="BJ173" s="88"/>
      <c r="BK173" s="88"/>
      <c r="BL173" s="88"/>
      <c r="BM173" s="88"/>
      <c r="BN173" s="88"/>
      <c r="BO173" s="88"/>
      <c r="BP173" s="88"/>
      <c r="BQ173" s="88"/>
      <c r="BR173" s="88"/>
      <c r="BS173" s="88"/>
      <c r="BT173" s="88"/>
      <c r="BU173" s="88"/>
      <c r="BV173" s="88"/>
      <c r="BW173" s="88"/>
      <c r="BX173" s="88"/>
      <c r="BY173" s="88"/>
      <c r="BZ173" s="88"/>
      <c r="CA173" s="88"/>
      <c r="CB173" s="88"/>
      <c r="CC173" s="88"/>
      <c r="CD173" s="88"/>
    </row>
    <row r="174" spans="34:82">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row>
    <row r="175" spans="34:82">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row>
    <row r="176" spans="34:82">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row>
    <row r="177" spans="34:82">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row>
    <row r="178" spans="34:82">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row>
    <row r="179" spans="34:82">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row>
    <row r="180" spans="34:82">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row>
    <row r="181" spans="34:82">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row>
    <row r="182" spans="34:82">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88"/>
      <c r="BW182" s="88"/>
      <c r="BX182" s="88"/>
      <c r="BY182" s="88"/>
      <c r="BZ182" s="88"/>
      <c r="CA182" s="88"/>
      <c r="CB182" s="88"/>
      <c r="CC182" s="88"/>
      <c r="CD182" s="88"/>
    </row>
    <row r="183" spans="34:82">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88"/>
      <c r="BW183" s="88"/>
      <c r="BX183" s="88"/>
      <c r="BY183" s="88"/>
      <c r="BZ183" s="88"/>
      <c r="CA183" s="88"/>
      <c r="CB183" s="88"/>
      <c r="CC183" s="88"/>
      <c r="CD183" s="88"/>
    </row>
    <row r="184" spans="34:82">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88"/>
      <c r="BW184" s="88"/>
      <c r="BX184" s="88"/>
      <c r="BY184" s="88"/>
      <c r="BZ184" s="88"/>
      <c r="CA184" s="88"/>
      <c r="CB184" s="88"/>
      <c r="CC184" s="88"/>
      <c r="CD184" s="88"/>
    </row>
    <row r="185" spans="34:82">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88"/>
      <c r="BW185" s="88"/>
      <c r="BX185" s="88"/>
      <c r="BY185" s="88"/>
      <c r="BZ185" s="88"/>
      <c r="CA185" s="88"/>
      <c r="CB185" s="88"/>
      <c r="CC185" s="88"/>
      <c r="CD185" s="88"/>
    </row>
    <row r="186" spans="34:82">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BM186" s="88"/>
      <c r="BN186" s="88"/>
      <c r="BO186" s="88"/>
      <c r="BP186" s="88"/>
      <c r="BQ186" s="88"/>
      <c r="BR186" s="88"/>
      <c r="BS186" s="88"/>
      <c r="BT186" s="88"/>
      <c r="BU186" s="88"/>
      <c r="BV186" s="88"/>
      <c r="BW186" s="88"/>
      <c r="BX186" s="88"/>
      <c r="BY186" s="88"/>
      <c r="BZ186" s="88"/>
      <c r="CA186" s="88"/>
      <c r="CB186" s="88"/>
      <c r="CC186" s="88"/>
      <c r="CD186" s="88"/>
    </row>
    <row r="187" spans="34:82">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8"/>
      <c r="BM187" s="88"/>
      <c r="BN187" s="88"/>
      <c r="BO187" s="88"/>
      <c r="BP187" s="88"/>
      <c r="BQ187" s="88"/>
      <c r="BR187" s="88"/>
      <c r="BS187" s="88"/>
      <c r="BT187" s="88"/>
      <c r="BU187" s="88"/>
      <c r="BV187" s="88"/>
      <c r="BW187" s="88"/>
      <c r="BX187" s="88"/>
      <c r="BY187" s="88"/>
      <c r="BZ187" s="88"/>
      <c r="CA187" s="88"/>
      <c r="CB187" s="88"/>
      <c r="CC187" s="88"/>
      <c r="CD187" s="88"/>
    </row>
    <row r="188" spans="34:82">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row>
    <row r="189" spans="34:82">
      <c r="AH189" s="88"/>
      <c r="AI189" s="88"/>
      <c r="AJ189" s="88"/>
      <c r="AK189" s="88"/>
      <c r="AL189" s="88"/>
      <c r="AM189" s="88"/>
      <c r="AN189" s="88"/>
      <c r="AO189" s="88"/>
      <c r="AP189" s="88"/>
      <c r="AQ189" s="88"/>
      <c r="AR189" s="88"/>
      <c r="AS189" s="88"/>
      <c r="AT189" s="88"/>
      <c r="AU189" s="88"/>
      <c r="AV189" s="88"/>
      <c r="AW189" s="88"/>
      <c r="AX189" s="88"/>
      <c r="AY189" s="88"/>
      <c r="AZ189" s="88"/>
      <c r="BA189" s="88"/>
      <c r="BB189" s="88"/>
      <c r="BC189" s="88"/>
      <c r="BD189" s="88"/>
      <c r="BE189" s="88"/>
      <c r="BF189" s="88"/>
      <c r="BG189" s="88"/>
      <c r="BH189" s="88"/>
      <c r="BI189" s="88"/>
      <c r="BJ189" s="88"/>
      <c r="BK189" s="88"/>
      <c r="BL189" s="88"/>
      <c r="BM189" s="88"/>
      <c r="BN189" s="88"/>
      <c r="BO189" s="88"/>
      <c r="BP189" s="88"/>
      <c r="BQ189" s="88"/>
      <c r="BR189" s="88"/>
      <c r="BS189" s="88"/>
      <c r="BT189" s="88"/>
      <c r="BU189" s="88"/>
      <c r="BV189" s="88"/>
      <c r="BW189" s="88"/>
      <c r="BX189" s="88"/>
      <c r="BY189" s="88"/>
      <c r="BZ189" s="88"/>
      <c r="CA189" s="88"/>
      <c r="CB189" s="88"/>
      <c r="CC189" s="88"/>
      <c r="CD189" s="88"/>
    </row>
    <row r="190" spans="34:82">
      <c r="AH190" s="88"/>
      <c r="AI190" s="88"/>
      <c r="AJ190" s="88"/>
      <c r="AK190" s="88"/>
      <c r="AL190" s="88"/>
      <c r="AM190" s="88"/>
      <c r="AN190" s="88"/>
      <c r="AO190" s="88"/>
      <c r="AP190" s="88"/>
      <c r="AQ190" s="88"/>
      <c r="AR190" s="88"/>
      <c r="AS190" s="88"/>
      <c r="AT190" s="88"/>
      <c r="AU190" s="88"/>
      <c r="AV190" s="88"/>
      <c r="AW190" s="88"/>
      <c r="AX190" s="88"/>
      <c r="AY190" s="88"/>
      <c r="AZ190" s="88"/>
      <c r="BA190" s="88"/>
      <c r="BB190" s="88"/>
      <c r="BC190" s="88"/>
      <c r="BD190" s="88"/>
      <c r="BE190" s="88"/>
      <c r="BF190" s="88"/>
      <c r="BG190" s="88"/>
      <c r="BH190" s="88"/>
      <c r="BI190" s="88"/>
      <c r="BJ190" s="88"/>
      <c r="BK190" s="88"/>
      <c r="BL190" s="88"/>
      <c r="BM190" s="88"/>
      <c r="BN190" s="88"/>
      <c r="BO190" s="88"/>
      <c r="BP190" s="88"/>
      <c r="BQ190" s="88"/>
      <c r="BR190" s="88"/>
      <c r="BS190" s="88"/>
      <c r="BT190" s="88"/>
      <c r="BU190" s="88"/>
      <c r="BV190" s="88"/>
      <c r="BW190" s="88"/>
      <c r="BX190" s="88"/>
      <c r="BY190" s="88"/>
      <c r="BZ190" s="88"/>
      <c r="CA190" s="88"/>
      <c r="CB190" s="88"/>
      <c r="CC190" s="88"/>
      <c r="CD190" s="88"/>
    </row>
    <row r="191" spans="34:82">
      <c r="AH191" s="88"/>
      <c r="AI191" s="88"/>
      <c r="AJ191" s="88"/>
      <c r="AK191" s="88"/>
      <c r="AL191" s="88"/>
      <c r="AM191" s="88"/>
      <c r="AN191" s="88"/>
      <c r="AO191" s="88"/>
      <c r="AP191" s="88"/>
      <c r="AQ191" s="88"/>
      <c r="AR191" s="88"/>
      <c r="AS191" s="88"/>
      <c r="AT191" s="88"/>
      <c r="AU191" s="88"/>
      <c r="AV191" s="88"/>
      <c r="AW191" s="88"/>
      <c r="AX191" s="88"/>
      <c r="AY191" s="88"/>
      <c r="AZ191" s="88"/>
      <c r="BA191" s="88"/>
      <c r="BB191" s="88"/>
      <c r="BC191" s="88"/>
      <c r="BD191" s="88"/>
      <c r="BE191" s="88"/>
      <c r="BF191" s="88"/>
      <c r="BG191" s="88"/>
      <c r="BH191" s="88"/>
      <c r="BI191" s="88"/>
      <c r="BJ191" s="88"/>
      <c r="BK191" s="88"/>
      <c r="BL191" s="88"/>
      <c r="BM191" s="88"/>
      <c r="BN191" s="88"/>
      <c r="BO191" s="88"/>
      <c r="BP191" s="88"/>
      <c r="BQ191" s="88"/>
      <c r="BR191" s="88"/>
      <c r="BS191" s="88"/>
      <c r="BT191" s="88"/>
      <c r="BU191" s="88"/>
      <c r="BV191" s="88"/>
      <c r="BW191" s="88"/>
      <c r="BX191" s="88"/>
      <c r="BY191" s="88"/>
      <c r="BZ191" s="88"/>
      <c r="CA191" s="88"/>
      <c r="CB191" s="88"/>
      <c r="CC191" s="88"/>
      <c r="CD191" s="88"/>
    </row>
    <row r="192" spans="34:82">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8"/>
      <c r="BM192" s="88"/>
      <c r="BN192" s="88"/>
      <c r="BO192" s="88"/>
      <c r="BP192" s="88"/>
      <c r="BQ192" s="88"/>
      <c r="BR192" s="88"/>
      <c r="BS192" s="88"/>
      <c r="BT192" s="88"/>
      <c r="BU192" s="88"/>
      <c r="BV192" s="88"/>
      <c r="BW192" s="88"/>
      <c r="BX192" s="88"/>
      <c r="BY192" s="88"/>
      <c r="BZ192" s="88"/>
      <c r="CA192" s="88"/>
      <c r="CB192" s="88"/>
      <c r="CC192" s="88"/>
      <c r="CD192" s="88"/>
    </row>
    <row r="193" spans="34:82">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8"/>
      <c r="BM193" s="88"/>
      <c r="BN193" s="88"/>
      <c r="BO193" s="88"/>
      <c r="BP193" s="88"/>
      <c r="BQ193" s="88"/>
      <c r="BR193" s="88"/>
      <c r="BS193" s="88"/>
      <c r="BT193" s="88"/>
      <c r="BU193" s="88"/>
      <c r="BV193" s="88"/>
      <c r="BW193" s="88"/>
      <c r="BX193" s="88"/>
      <c r="BY193" s="88"/>
      <c r="BZ193" s="88"/>
      <c r="CA193" s="88"/>
      <c r="CB193" s="88"/>
      <c r="CC193" s="88"/>
      <c r="CD193" s="88"/>
    </row>
    <row r="194" spans="34:82">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row>
    <row r="195" spans="34:82">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88"/>
      <c r="BW195" s="88"/>
      <c r="BX195" s="88"/>
      <c r="BY195" s="88"/>
      <c r="BZ195" s="88"/>
      <c r="CA195" s="88"/>
      <c r="CB195" s="88"/>
      <c r="CC195" s="88"/>
      <c r="CD195" s="88"/>
    </row>
    <row r="196" spans="34:82">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88"/>
      <c r="BW196" s="88"/>
      <c r="BX196" s="88"/>
      <c r="BY196" s="88"/>
      <c r="BZ196" s="88"/>
      <c r="CA196" s="88"/>
      <c r="CB196" s="88"/>
      <c r="CC196" s="88"/>
      <c r="CD196" s="88"/>
    </row>
    <row r="197" spans="34:82">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row>
    <row r="198" spans="34:82">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8"/>
      <c r="BM198" s="88"/>
      <c r="BN198" s="88"/>
      <c r="BO198" s="88"/>
      <c r="BP198" s="88"/>
      <c r="BQ198" s="88"/>
      <c r="BR198" s="88"/>
      <c r="BS198" s="88"/>
      <c r="BT198" s="88"/>
      <c r="BU198" s="88"/>
      <c r="BV198" s="88"/>
      <c r="BW198" s="88"/>
      <c r="BX198" s="88"/>
      <c r="BY198" s="88"/>
      <c r="BZ198" s="88"/>
      <c r="CA198" s="88"/>
      <c r="CB198" s="88"/>
      <c r="CC198" s="88"/>
      <c r="CD198" s="88"/>
    </row>
    <row r="199" spans="34:82">
      <c r="AH199" s="88"/>
      <c r="AI199" s="88"/>
      <c r="AJ199" s="88"/>
      <c r="AK199" s="88"/>
      <c r="AL199" s="88"/>
      <c r="AM199" s="88"/>
      <c r="AN199" s="88"/>
      <c r="AO199" s="88"/>
      <c r="AP199" s="88"/>
      <c r="AQ199" s="88"/>
      <c r="AR199" s="88"/>
      <c r="AS199" s="88"/>
      <c r="AT199" s="88"/>
      <c r="AU199" s="88"/>
      <c r="AV199" s="88"/>
      <c r="AW199" s="88"/>
      <c r="AX199" s="88"/>
      <c r="AY199" s="88"/>
      <c r="AZ199" s="88"/>
      <c r="BA199" s="88"/>
      <c r="BB199" s="88"/>
      <c r="BC199" s="88"/>
      <c r="BD199" s="88"/>
      <c r="BE199" s="88"/>
      <c r="BF199" s="88"/>
      <c r="BG199" s="88"/>
      <c r="BH199" s="88"/>
      <c r="BI199" s="88"/>
      <c r="BJ199" s="88"/>
      <c r="BK199" s="88"/>
      <c r="BL199" s="88"/>
      <c r="BM199" s="88"/>
      <c r="BN199" s="88"/>
      <c r="BO199" s="88"/>
      <c r="BP199" s="88"/>
      <c r="BQ199" s="88"/>
      <c r="BR199" s="88"/>
      <c r="BS199" s="88"/>
      <c r="BT199" s="88"/>
      <c r="BU199" s="88"/>
      <c r="BV199" s="88"/>
      <c r="BW199" s="88"/>
      <c r="BX199" s="88"/>
      <c r="BY199" s="88"/>
      <c r="BZ199" s="88"/>
      <c r="CA199" s="88"/>
      <c r="CB199" s="88"/>
      <c r="CC199" s="88"/>
      <c r="CD199" s="88"/>
    </row>
    <row r="200" spans="34:82">
      <c r="AH200" s="88"/>
      <c r="AI200" s="88"/>
      <c r="AJ200" s="88"/>
      <c r="AK200" s="88"/>
      <c r="AL200" s="88"/>
      <c r="AM200" s="88"/>
      <c r="AN200" s="88"/>
      <c r="AO200" s="88"/>
      <c r="AP200" s="88"/>
      <c r="AQ200" s="88"/>
      <c r="AR200" s="88"/>
      <c r="AS200" s="88"/>
      <c r="AT200" s="88"/>
      <c r="AU200" s="88"/>
      <c r="AV200" s="88"/>
      <c r="AW200" s="88"/>
      <c r="AX200" s="88"/>
      <c r="AY200" s="88"/>
      <c r="AZ200" s="88"/>
      <c r="BA200" s="88"/>
      <c r="BB200" s="88"/>
      <c r="BC200" s="88"/>
      <c r="BD200" s="88"/>
      <c r="BE200" s="88"/>
      <c r="BF200" s="88"/>
      <c r="BG200" s="88"/>
      <c r="BH200" s="88"/>
      <c r="BI200" s="88"/>
      <c r="BJ200" s="88"/>
      <c r="BK200" s="88"/>
      <c r="BL200" s="88"/>
      <c r="BM200" s="88"/>
      <c r="BN200" s="88"/>
      <c r="BO200" s="88"/>
      <c r="BP200" s="88"/>
      <c r="BQ200" s="88"/>
      <c r="BR200" s="88"/>
      <c r="BS200" s="88"/>
      <c r="BT200" s="88"/>
      <c r="BU200" s="88"/>
      <c r="BV200" s="88"/>
      <c r="BW200" s="88"/>
      <c r="BX200" s="88"/>
      <c r="BY200" s="88"/>
      <c r="BZ200" s="88"/>
      <c r="CA200" s="88"/>
      <c r="CB200" s="88"/>
      <c r="CC200" s="88"/>
      <c r="CD200" s="88"/>
    </row>
    <row r="201" spans="34:82">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row>
    <row r="202" spans="34:82">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row>
    <row r="203" spans="34:82">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row>
    <row r="204" spans="34:82">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row>
    <row r="205" spans="34:82">
      <c r="AH205" s="88"/>
      <c r="AI205" s="88"/>
      <c r="AJ205" s="88"/>
      <c r="AK205" s="88"/>
      <c r="AL205" s="88"/>
      <c r="AM205" s="88"/>
      <c r="AN205" s="88"/>
      <c r="AO205" s="88"/>
      <c r="AP205" s="88"/>
      <c r="AQ205" s="88"/>
      <c r="AR205" s="88"/>
      <c r="AS205" s="88"/>
      <c r="AT205" s="88"/>
      <c r="AU205" s="88"/>
      <c r="AV205" s="88"/>
      <c r="AW205" s="88"/>
      <c r="AX205" s="88"/>
      <c r="AY205" s="88"/>
      <c r="AZ205" s="88"/>
      <c r="BA205" s="88"/>
      <c r="BB205" s="88"/>
      <c r="BC205" s="88"/>
      <c r="BD205" s="88"/>
      <c r="BE205" s="88"/>
      <c r="BF205" s="88"/>
      <c r="BG205" s="88"/>
      <c r="BH205" s="88"/>
      <c r="BI205" s="88"/>
      <c r="BJ205" s="88"/>
      <c r="BK205" s="88"/>
      <c r="BL205" s="88"/>
      <c r="BM205" s="88"/>
      <c r="BN205" s="88"/>
      <c r="BO205" s="88"/>
      <c r="BP205" s="88"/>
      <c r="BQ205" s="88"/>
      <c r="BR205" s="88"/>
      <c r="BS205" s="88"/>
      <c r="BT205" s="88"/>
      <c r="BU205" s="88"/>
      <c r="BV205" s="88"/>
      <c r="BW205" s="88"/>
      <c r="BX205" s="88"/>
      <c r="BY205" s="88"/>
      <c r="BZ205" s="88"/>
      <c r="CA205" s="88"/>
      <c r="CB205" s="88"/>
      <c r="CC205" s="88"/>
      <c r="CD205" s="88"/>
    </row>
    <row r="206" spans="34:82">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row>
    <row r="207" spans="34:82">
      <c r="AH207" s="88"/>
      <c r="AI207" s="88"/>
      <c r="AJ207" s="88"/>
      <c r="AK207" s="88"/>
      <c r="AL207" s="88"/>
      <c r="AM207" s="88"/>
      <c r="AN207" s="88"/>
      <c r="AO207" s="88"/>
      <c r="AP207" s="88"/>
      <c r="AQ207" s="88"/>
      <c r="AR207" s="88"/>
      <c r="AS207" s="88"/>
      <c r="AT207" s="88"/>
      <c r="AU207" s="88"/>
      <c r="AV207" s="88"/>
      <c r="AW207" s="88"/>
      <c r="AX207" s="88"/>
      <c r="AY207" s="88"/>
      <c r="AZ207" s="88"/>
      <c r="BA207" s="88"/>
      <c r="BB207" s="88"/>
      <c r="BC207" s="88"/>
      <c r="BD207" s="88"/>
      <c r="BE207" s="88"/>
      <c r="BF207" s="88"/>
      <c r="BG207" s="88"/>
      <c r="BH207" s="88"/>
      <c r="BI207" s="88"/>
      <c r="BJ207" s="88"/>
      <c r="BK207" s="88"/>
      <c r="BL207" s="88"/>
      <c r="BM207" s="88"/>
      <c r="BN207" s="88"/>
      <c r="BO207" s="88"/>
      <c r="BP207" s="88"/>
      <c r="BQ207" s="88"/>
      <c r="BR207" s="88"/>
      <c r="BS207" s="88"/>
      <c r="BT207" s="88"/>
      <c r="BU207" s="88"/>
      <c r="BV207" s="88"/>
      <c r="BW207" s="88"/>
      <c r="BX207" s="88"/>
      <c r="BY207" s="88"/>
      <c r="BZ207" s="88"/>
      <c r="CA207" s="88"/>
      <c r="CB207" s="88"/>
      <c r="CC207" s="88"/>
      <c r="CD207" s="88"/>
    </row>
    <row r="208" spans="34:82">
      <c r="AH208" s="88"/>
      <c r="AI208" s="88"/>
      <c r="AJ208" s="88"/>
      <c r="AK208" s="88"/>
      <c r="AL208" s="88"/>
      <c r="AM208" s="88"/>
      <c r="AN208" s="88"/>
      <c r="AO208" s="88"/>
      <c r="AP208" s="88"/>
      <c r="AQ208" s="88"/>
      <c r="AR208" s="88"/>
      <c r="AS208" s="88"/>
      <c r="AT208" s="88"/>
      <c r="AU208" s="88"/>
      <c r="AV208" s="88"/>
      <c r="AW208" s="88"/>
      <c r="AX208" s="88"/>
      <c r="AY208" s="88"/>
      <c r="AZ208" s="88"/>
      <c r="BA208" s="88"/>
      <c r="BB208" s="88"/>
      <c r="BC208" s="88"/>
      <c r="BD208" s="88"/>
      <c r="BE208" s="88"/>
      <c r="BF208" s="88"/>
      <c r="BG208" s="88"/>
      <c r="BH208" s="88"/>
      <c r="BI208" s="88"/>
      <c r="BJ208" s="88"/>
      <c r="BK208" s="88"/>
      <c r="BL208" s="88"/>
      <c r="BM208" s="88"/>
      <c r="BN208" s="88"/>
      <c r="BO208" s="88"/>
      <c r="BP208" s="88"/>
      <c r="BQ208" s="88"/>
      <c r="BR208" s="88"/>
      <c r="BS208" s="88"/>
      <c r="BT208" s="88"/>
      <c r="BU208" s="88"/>
      <c r="BV208" s="88"/>
      <c r="BW208" s="88"/>
      <c r="BX208" s="88"/>
      <c r="BY208" s="88"/>
      <c r="BZ208" s="88"/>
      <c r="CA208" s="88"/>
      <c r="CB208" s="88"/>
      <c r="CC208" s="88"/>
      <c r="CD208" s="88"/>
    </row>
    <row r="209" spans="34:82">
      <c r="AH209" s="88"/>
      <c r="AI209" s="88"/>
      <c r="AJ209" s="88"/>
      <c r="AK209" s="88"/>
      <c r="AL209" s="88"/>
      <c r="AM209" s="88"/>
      <c r="AN209" s="88"/>
      <c r="AO209" s="88"/>
      <c r="AP209" s="88"/>
      <c r="AQ209" s="88"/>
      <c r="AR209" s="88"/>
      <c r="AS209" s="88"/>
      <c r="AT209" s="88"/>
      <c r="AU209" s="88"/>
      <c r="AV209" s="88"/>
      <c r="AW209" s="88"/>
      <c r="AX209" s="88"/>
      <c r="AY209" s="88"/>
      <c r="AZ209" s="88"/>
      <c r="BA209" s="88"/>
      <c r="BB209" s="88"/>
      <c r="BC209" s="88"/>
      <c r="BD209" s="88"/>
      <c r="BE209" s="88"/>
      <c r="BF209" s="88"/>
      <c r="BG209" s="88"/>
      <c r="BH209" s="88"/>
      <c r="BI209" s="88"/>
      <c r="BJ209" s="88"/>
      <c r="BK209" s="88"/>
      <c r="BL209" s="88"/>
      <c r="BM209" s="88"/>
      <c r="BN209" s="88"/>
      <c r="BO209" s="88"/>
      <c r="BP209" s="88"/>
      <c r="BQ209" s="88"/>
      <c r="BR209" s="88"/>
      <c r="BS209" s="88"/>
      <c r="BT209" s="88"/>
      <c r="BU209" s="88"/>
      <c r="BV209" s="88"/>
      <c r="BW209" s="88"/>
      <c r="BX209" s="88"/>
      <c r="BY209" s="88"/>
      <c r="BZ209" s="88"/>
      <c r="CA209" s="88"/>
      <c r="CB209" s="88"/>
      <c r="CC209" s="88"/>
      <c r="CD209" s="88"/>
    </row>
    <row r="210" spans="34:82">
      <c r="AH210" s="88"/>
      <c r="AI210" s="88"/>
      <c r="AJ210" s="88"/>
      <c r="AK210" s="88"/>
      <c r="AL210" s="88"/>
      <c r="AM210" s="88"/>
      <c r="AN210" s="88"/>
      <c r="AO210" s="88"/>
      <c r="AP210" s="88"/>
      <c r="AQ210" s="88"/>
      <c r="AR210" s="88"/>
      <c r="AS210" s="88"/>
      <c r="AT210" s="88"/>
      <c r="AU210" s="88"/>
      <c r="AV210" s="88"/>
      <c r="AW210" s="88"/>
      <c r="AX210" s="88"/>
      <c r="AY210" s="88"/>
      <c r="AZ210" s="88"/>
      <c r="BA210" s="88"/>
      <c r="BB210" s="88"/>
      <c r="BC210" s="88"/>
      <c r="BD210" s="88"/>
      <c r="BE210" s="88"/>
      <c r="BF210" s="88"/>
      <c r="BG210" s="88"/>
      <c r="BH210" s="88"/>
      <c r="BI210" s="88"/>
      <c r="BJ210" s="88"/>
      <c r="BK210" s="88"/>
      <c r="BL210" s="88"/>
      <c r="BM210" s="88"/>
      <c r="BN210" s="88"/>
      <c r="BO210" s="88"/>
      <c r="BP210" s="88"/>
      <c r="BQ210" s="88"/>
      <c r="BR210" s="88"/>
      <c r="BS210" s="88"/>
      <c r="BT210" s="88"/>
      <c r="BU210" s="88"/>
      <c r="BV210" s="88"/>
      <c r="BW210" s="88"/>
      <c r="BX210" s="88"/>
      <c r="BY210" s="88"/>
      <c r="BZ210" s="88"/>
      <c r="CA210" s="88"/>
      <c r="CB210" s="88"/>
      <c r="CC210" s="88"/>
      <c r="CD210" s="88"/>
    </row>
    <row r="211" spans="34:82">
      <c r="AH211" s="88"/>
      <c r="AI211" s="88"/>
      <c r="AJ211" s="88"/>
      <c r="AK211" s="88"/>
      <c r="AL211" s="88"/>
      <c r="AM211" s="88"/>
      <c r="AN211" s="88"/>
      <c r="AO211" s="88"/>
      <c r="AP211" s="88"/>
      <c r="AQ211" s="88"/>
      <c r="AR211" s="88"/>
      <c r="AS211" s="88"/>
      <c r="AT211" s="88"/>
      <c r="AU211" s="88"/>
      <c r="AV211" s="88"/>
      <c r="AW211" s="88"/>
      <c r="AX211" s="88"/>
      <c r="AY211" s="88"/>
      <c r="AZ211" s="88"/>
      <c r="BA211" s="88"/>
      <c r="BB211" s="88"/>
      <c r="BC211" s="88"/>
      <c r="BD211" s="88"/>
      <c r="BE211" s="88"/>
      <c r="BF211" s="88"/>
      <c r="BG211" s="88"/>
      <c r="BH211" s="88"/>
      <c r="BI211" s="88"/>
      <c r="BJ211" s="88"/>
      <c r="BK211" s="88"/>
      <c r="BL211" s="88"/>
      <c r="BM211" s="88"/>
      <c r="BN211" s="88"/>
      <c r="BO211" s="88"/>
      <c r="BP211" s="88"/>
      <c r="BQ211" s="88"/>
      <c r="BR211" s="88"/>
      <c r="BS211" s="88"/>
      <c r="BT211" s="88"/>
      <c r="BU211" s="88"/>
      <c r="BV211" s="88"/>
      <c r="BW211" s="88"/>
      <c r="BX211" s="88"/>
      <c r="BY211" s="88"/>
      <c r="BZ211" s="88"/>
      <c r="CA211" s="88"/>
      <c r="CB211" s="88"/>
      <c r="CC211" s="88"/>
      <c r="CD211" s="88"/>
    </row>
    <row r="212" spans="34:82">
      <c r="AH212" s="88"/>
      <c r="AI212" s="88"/>
      <c r="AJ212" s="88"/>
      <c r="AK212" s="88"/>
      <c r="AL212" s="88"/>
      <c r="AM212" s="88"/>
      <c r="AN212" s="88"/>
      <c r="AO212" s="88"/>
      <c r="AP212" s="88"/>
      <c r="AQ212" s="88"/>
      <c r="AR212" s="88"/>
      <c r="AS212" s="88"/>
      <c r="AT212" s="88"/>
      <c r="AU212" s="88"/>
      <c r="AV212" s="88"/>
      <c r="AW212" s="88"/>
      <c r="AX212" s="88"/>
      <c r="AY212" s="88"/>
      <c r="AZ212" s="88"/>
      <c r="BA212" s="88"/>
      <c r="BB212" s="88"/>
      <c r="BC212" s="88"/>
      <c r="BD212" s="88"/>
      <c r="BE212" s="88"/>
      <c r="BF212" s="88"/>
      <c r="BG212" s="88"/>
      <c r="BH212" s="88"/>
      <c r="BI212" s="88"/>
      <c r="BJ212" s="88"/>
      <c r="BK212" s="88"/>
      <c r="BL212" s="88"/>
      <c r="BM212" s="88"/>
      <c r="BN212" s="88"/>
      <c r="BO212" s="88"/>
      <c r="BP212" s="88"/>
      <c r="BQ212" s="88"/>
      <c r="BR212" s="88"/>
      <c r="BS212" s="88"/>
      <c r="BT212" s="88"/>
      <c r="BU212" s="88"/>
      <c r="BV212" s="88"/>
      <c r="BW212" s="88"/>
      <c r="BX212" s="88"/>
      <c r="BY212" s="88"/>
      <c r="BZ212" s="88"/>
      <c r="CA212" s="88"/>
      <c r="CB212" s="88"/>
      <c r="CC212" s="88"/>
      <c r="CD212" s="88"/>
    </row>
    <row r="213" spans="34:82">
      <c r="AH213" s="88"/>
      <c r="AI213" s="88"/>
      <c r="AJ213" s="88"/>
      <c r="AK213" s="88"/>
      <c r="AL213" s="88"/>
      <c r="AM213" s="88"/>
      <c r="AN213" s="88"/>
      <c r="AO213" s="88"/>
      <c r="AP213" s="88"/>
      <c r="AQ213" s="88"/>
      <c r="AR213" s="88"/>
      <c r="AS213" s="88"/>
      <c r="AT213" s="88"/>
      <c r="AU213" s="88"/>
      <c r="AV213" s="88"/>
      <c r="AW213" s="88"/>
      <c r="AX213" s="88"/>
      <c r="AY213" s="88"/>
      <c r="AZ213" s="88"/>
      <c r="BA213" s="88"/>
      <c r="BB213" s="88"/>
      <c r="BC213" s="88"/>
      <c r="BD213" s="88"/>
      <c r="BE213" s="88"/>
      <c r="BF213" s="88"/>
      <c r="BG213" s="88"/>
      <c r="BH213" s="88"/>
      <c r="BI213" s="88"/>
      <c r="BJ213" s="88"/>
      <c r="BK213" s="88"/>
      <c r="BL213" s="88"/>
      <c r="BM213" s="88"/>
      <c r="BN213" s="88"/>
      <c r="BO213" s="88"/>
      <c r="BP213" s="88"/>
      <c r="BQ213" s="88"/>
      <c r="BR213" s="88"/>
      <c r="BS213" s="88"/>
      <c r="BT213" s="88"/>
      <c r="BU213" s="88"/>
      <c r="BV213" s="88"/>
      <c r="BW213" s="88"/>
      <c r="BX213" s="88"/>
      <c r="BY213" s="88"/>
      <c r="BZ213" s="88"/>
      <c r="CA213" s="88"/>
      <c r="CB213" s="88"/>
      <c r="CC213" s="88"/>
      <c r="CD213" s="88"/>
    </row>
    <row r="214" spans="34:82">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row>
    <row r="215" spans="34:82">
      <c r="AH215" s="88"/>
      <c r="AI215" s="88"/>
      <c r="AJ215" s="88"/>
      <c r="AK215" s="88"/>
      <c r="AL215" s="88"/>
      <c r="AM215" s="88"/>
      <c r="AN215" s="88"/>
      <c r="AO215" s="88"/>
      <c r="AP215" s="88"/>
      <c r="AQ215" s="88"/>
      <c r="AR215" s="88"/>
      <c r="AS215" s="88"/>
      <c r="AT215" s="88"/>
      <c r="AU215" s="88"/>
      <c r="AV215" s="88"/>
      <c r="AW215" s="88"/>
      <c r="AX215" s="88"/>
      <c r="AY215" s="88"/>
      <c r="AZ215" s="88"/>
      <c r="BA215" s="88"/>
      <c r="BB215" s="88"/>
      <c r="BC215" s="88"/>
      <c r="BD215" s="88"/>
      <c r="BE215" s="88"/>
      <c r="BF215" s="88"/>
      <c r="BG215" s="88"/>
      <c r="BH215" s="88"/>
      <c r="BI215" s="88"/>
      <c r="BJ215" s="88"/>
      <c r="BK215" s="88"/>
      <c r="BL215" s="88"/>
      <c r="BM215" s="88"/>
      <c r="BN215" s="88"/>
      <c r="BO215" s="88"/>
      <c r="BP215" s="88"/>
      <c r="BQ215" s="88"/>
      <c r="BR215" s="88"/>
      <c r="BS215" s="88"/>
      <c r="BT215" s="88"/>
      <c r="BU215" s="88"/>
      <c r="BV215" s="88"/>
      <c r="BW215" s="88"/>
      <c r="BX215" s="88"/>
      <c r="BY215" s="88"/>
      <c r="BZ215" s="88"/>
      <c r="CA215" s="88"/>
      <c r="CB215" s="88"/>
      <c r="CC215" s="88"/>
      <c r="CD215" s="88"/>
    </row>
    <row r="216" spans="34:82">
      <c r="AH216" s="88"/>
      <c r="AI216" s="88"/>
      <c r="AJ216" s="88"/>
      <c r="AK216" s="88"/>
      <c r="AL216" s="88"/>
      <c r="AM216" s="88"/>
      <c r="AN216" s="88"/>
      <c r="AO216" s="88"/>
      <c r="AP216" s="88"/>
      <c r="AQ216" s="88"/>
      <c r="AR216" s="88"/>
      <c r="AS216" s="88"/>
      <c r="AT216" s="88"/>
      <c r="AU216" s="88"/>
      <c r="AV216" s="88"/>
      <c r="AW216" s="88"/>
      <c r="AX216" s="88"/>
      <c r="AY216" s="88"/>
      <c r="AZ216" s="88"/>
      <c r="BA216" s="88"/>
      <c r="BB216" s="88"/>
      <c r="BC216" s="88"/>
      <c r="BD216" s="88"/>
      <c r="BE216" s="88"/>
      <c r="BF216" s="88"/>
      <c r="BG216" s="88"/>
      <c r="BH216" s="88"/>
      <c r="BI216" s="88"/>
      <c r="BJ216" s="88"/>
      <c r="BK216" s="88"/>
      <c r="BL216" s="88"/>
      <c r="BM216" s="88"/>
      <c r="BN216" s="88"/>
      <c r="BO216" s="88"/>
      <c r="BP216" s="88"/>
      <c r="BQ216" s="88"/>
      <c r="BR216" s="88"/>
      <c r="BS216" s="88"/>
      <c r="BT216" s="88"/>
      <c r="BU216" s="88"/>
      <c r="BV216" s="88"/>
      <c r="BW216" s="88"/>
      <c r="BX216" s="88"/>
      <c r="BY216" s="88"/>
      <c r="BZ216" s="88"/>
      <c r="CA216" s="88"/>
      <c r="CB216" s="88"/>
      <c r="CC216" s="88"/>
      <c r="CD216" s="88"/>
    </row>
    <row r="217" spans="34:82">
      <c r="AH217" s="88"/>
      <c r="AI217" s="88"/>
      <c r="AJ217" s="88"/>
      <c r="AK217" s="88"/>
      <c r="AL217" s="88"/>
      <c r="AM217" s="88"/>
      <c r="AN217" s="88"/>
      <c r="AO217" s="88"/>
      <c r="AP217" s="88"/>
      <c r="AQ217" s="88"/>
      <c r="AR217" s="88"/>
      <c r="AS217" s="88"/>
      <c r="AT217" s="88"/>
      <c r="AU217" s="88"/>
      <c r="AV217" s="88"/>
      <c r="AW217" s="88"/>
      <c r="AX217" s="88"/>
      <c r="AY217" s="88"/>
      <c r="AZ217" s="88"/>
      <c r="BA217" s="88"/>
      <c r="BB217" s="88"/>
      <c r="BC217" s="88"/>
      <c r="BD217" s="88"/>
      <c r="BE217" s="88"/>
      <c r="BF217" s="88"/>
      <c r="BG217" s="88"/>
      <c r="BH217" s="88"/>
      <c r="BI217" s="88"/>
      <c r="BJ217" s="88"/>
      <c r="BK217" s="88"/>
      <c r="BL217" s="88"/>
      <c r="BM217" s="88"/>
      <c r="BN217" s="88"/>
      <c r="BO217" s="88"/>
      <c r="BP217" s="88"/>
      <c r="BQ217" s="88"/>
      <c r="BR217" s="88"/>
      <c r="BS217" s="88"/>
      <c r="BT217" s="88"/>
      <c r="BU217" s="88"/>
      <c r="BV217" s="88"/>
      <c r="BW217" s="88"/>
      <c r="BX217" s="88"/>
      <c r="BY217" s="88"/>
      <c r="BZ217" s="88"/>
      <c r="CA217" s="88"/>
      <c r="CB217" s="88"/>
      <c r="CC217" s="88"/>
      <c r="CD217" s="88"/>
    </row>
    <row r="218" spans="34:82">
      <c r="AH218" s="88"/>
      <c r="AI218" s="88"/>
      <c r="AJ218" s="88"/>
      <c r="AK218" s="88"/>
      <c r="AL218" s="88"/>
      <c r="AM218" s="88"/>
      <c r="AN218" s="88"/>
      <c r="AO218" s="88"/>
      <c r="AP218" s="88"/>
      <c r="AQ218" s="88"/>
      <c r="AR218" s="88"/>
      <c r="AS218" s="88"/>
      <c r="AT218" s="88"/>
      <c r="AU218" s="88"/>
      <c r="AV218" s="88"/>
      <c r="AW218" s="88"/>
      <c r="AX218" s="88"/>
      <c r="AY218" s="88"/>
      <c r="AZ218" s="88"/>
      <c r="BA218" s="88"/>
      <c r="BB218" s="88"/>
      <c r="BC218" s="88"/>
      <c r="BD218" s="88"/>
      <c r="BE218" s="88"/>
      <c r="BF218" s="88"/>
      <c r="BG218" s="88"/>
      <c r="BH218" s="88"/>
      <c r="BI218" s="88"/>
      <c r="BJ218" s="88"/>
      <c r="BK218" s="88"/>
      <c r="BL218" s="88"/>
      <c r="BM218" s="88"/>
      <c r="BN218" s="88"/>
      <c r="BO218" s="88"/>
      <c r="BP218" s="88"/>
      <c r="BQ218" s="88"/>
      <c r="BR218" s="88"/>
      <c r="BS218" s="88"/>
      <c r="BT218" s="88"/>
      <c r="BU218" s="88"/>
      <c r="BV218" s="88"/>
      <c r="BW218" s="88"/>
      <c r="BX218" s="88"/>
      <c r="BY218" s="88"/>
      <c r="BZ218" s="88"/>
      <c r="CA218" s="88"/>
      <c r="CB218" s="88"/>
      <c r="CC218" s="88"/>
      <c r="CD218" s="88"/>
    </row>
    <row r="219" spans="34:82">
      <c r="AH219" s="88"/>
      <c r="AI219" s="88"/>
      <c r="AJ219" s="88"/>
      <c r="AK219" s="88"/>
      <c r="AL219" s="88"/>
      <c r="AM219" s="88"/>
      <c r="AN219" s="88"/>
      <c r="AO219" s="88"/>
      <c r="AP219" s="88"/>
      <c r="AQ219" s="88"/>
      <c r="AR219" s="88"/>
      <c r="AS219" s="88"/>
      <c r="AT219" s="88"/>
      <c r="AU219" s="88"/>
      <c r="AV219" s="88"/>
      <c r="AW219" s="88"/>
      <c r="AX219" s="88"/>
      <c r="AY219" s="88"/>
      <c r="AZ219" s="88"/>
      <c r="BA219" s="88"/>
      <c r="BB219" s="88"/>
      <c r="BC219" s="88"/>
      <c r="BD219" s="88"/>
      <c r="BE219" s="88"/>
      <c r="BF219" s="88"/>
      <c r="BG219" s="88"/>
      <c r="BH219" s="88"/>
      <c r="BI219" s="88"/>
      <c r="BJ219" s="88"/>
      <c r="BK219" s="88"/>
      <c r="BL219" s="88"/>
      <c r="BM219" s="88"/>
      <c r="BN219" s="88"/>
      <c r="BO219" s="88"/>
      <c r="BP219" s="88"/>
      <c r="BQ219" s="88"/>
      <c r="BR219" s="88"/>
      <c r="BS219" s="88"/>
      <c r="BT219" s="88"/>
      <c r="BU219" s="88"/>
      <c r="BV219" s="88"/>
      <c r="BW219" s="88"/>
      <c r="BX219" s="88"/>
      <c r="BY219" s="88"/>
      <c r="BZ219" s="88"/>
      <c r="CA219" s="88"/>
      <c r="CB219" s="88"/>
      <c r="CC219" s="88"/>
      <c r="CD219" s="88"/>
    </row>
    <row r="220" spans="34:82">
      <c r="AH220" s="88"/>
      <c r="AI220" s="88"/>
      <c r="AJ220" s="88"/>
      <c r="AK220" s="88"/>
      <c r="AL220" s="88"/>
      <c r="AM220" s="88"/>
      <c r="AN220" s="88"/>
      <c r="AO220" s="88"/>
      <c r="AP220" s="88"/>
      <c r="AQ220" s="88"/>
      <c r="AR220" s="88"/>
      <c r="AS220" s="88"/>
      <c r="AT220" s="88"/>
      <c r="AU220" s="88"/>
      <c r="AV220" s="88"/>
      <c r="AW220" s="88"/>
      <c r="AX220" s="88"/>
      <c r="AY220" s="88"/>
      <c r="AZ220" s="88"/>
      <c r="BA220" s="88"/>
      <c r="BB220" s="88"/>
      <c r="BC220" s="88"/>
      <c r="BD220" s="88"/>
      <c r="BE220" s="88"/>
      <c r="BF220" s="88"/>
      <c r="BG220" s="88"/>
      <c r="BH220" s="88"/>
      <c r="BI220" s="88"/>
      <c r="BJ220" s="88"/>
      <c r="BK220" s="88"/>
      <c r="BL220" s="88"/>
      <c r="BM220" s="88"/>
      <c r="BN220" s="88"/>
      <c r="BO220" s="88"/>
      <c r="BP220" s="88"/>
      <c r="BQ220" s="88"/>
      <c r="BR220" s="88"/>
      <c r="BS220" s="88"/>
      <c r="BT220" s="88"/>
      <c r="BU220" s="88"/>
      <c r="BV220" s="88"/>
      <c r="BW220" s="88"/>
      <c r="BX220" s="88"/>
      <c r="BY220" s="88"/>
      <c r="BZ220" s="88"/>
      <c r="CA220" s="88"/>
      <c r="CB220" s="88"/>
      <c r="CC220" s="88"/>
      <c r="CD220" s="88"/>
    </row>
    <row r="221" spans="34:82">
      <c r="AH221" s="88"/>
      <c r="AI221" s="88"/>
      <c r="AJ221" s="88"/>
      <c r="AK221" s="88"/>
      <c r="AL221" s="88"/>
      <c r="AM221" s="88"/>
      <c r="AN221" s="88"/>
      <c r="AO221" s="88"/>
      <c r="AP221" s="88"/>
      <c r="AQ221" s="88"/>
      <c r="AR221" s="88"/>
      <c r="AS221" s="88"/>
      <c r="AT221" s="88"/>
      <c r="AU221" s="88"/>
      <c r="AV221" s="88"/>
      <c r="AW221" s="88"/>
      <c r="AX221" s="88"/>
      <c r="AY221" s="88"/>
      <c r="AZ221" s="88"/>
      <c r="BA221" s="88"/>
      <c r="BB221" s="88"/>
      <c r="BC221" s="88"/>
      <c r="BD221" s="88"/>
      <c r="BE221" s="88"/>
      <c r="BF221" s="88"/>
      <c r="BG221" s="88"/>
      <c r="BH221" s="88"/>
      <c r="BI221" s="88"/>
      <c r="BJ221" s="88"/>
      <c r="BK221" s="88"/>
      <c r="BL221" s="88"/>
      <c r="BM221" s="88"/>
      <c r="BN221" s="88"/>
      <c r="BO221" s="88"/>
      <c r="BP221" s="88"/>
      <c r="BQ221" s="88"/>
      <c r="BR221" s="88"/>
      <c r="BS221" s="88"/>
      <c r="BT221" s="88"/>
      <c r="BU221" s="88"/>
      <c r="BV221" s="88"/>
      <c r="BW221" s="88"/>
      <c r="BX221" s="88"/>
      <c r="BY221" s="88"/>
      <c r="BZ221" s="88"/>
      <c r="CA221" s="88"/>
      <c r="CB221" s="88"/>
      <c r="CC221" s="88"/>
      <c r="CD221" s="88"/>
    </row>
    <row r="222" spans="34:82">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row>
    <row r="223" spans="34:82">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row>
    <row r="224" spans="34:82">
      <c r="AH224" s="88"/>
      <c r="AI224" s="88"/>
      <c r="AJ224" s="88"/>
      <c r="AK224" s="88"/>
      <c r="AL224" s="88"/>
      <c r="AM224" s="88"/>
      <c r="AN224" s="88"/>
      <c r="AO224" s="88"/>
      <c r="AP224" s="88"/>
      <c r="AQ224" s="88"/>
      <c r="AR224" s="88"/>
      <c r="AS224" s="88"/>
      <c r="AT224" s="88"/>
      <c r="AU224" s="88"/>
      <c r="AV224" s="88"/>
      <c r="AW224" s="88"/>
      <c r="AX224" s="88"/>
      <c r="AY224" s="88"/>
      <c r="AZ224" s="88"/>
      <c r="BA224" s="88"/>
      <c r="BB224" s="88"/>
      <c r="BC224" s="88"/>
      <c r="BD224" s="88"/>
      <c r="BE224" s="88"/>
      <c r="BF224" s="88"/>
      <c r="BG224" s="88"/>
      <c r="BH224" s="88"/>
      <c r="BI224" s="88"/>
      <c r="BJ224" s="88"/>
      <c r="BK224" s="88"/>
      <c r="BL224" s="88"/>
      <c r="BM224" s="88"/>
      <c r="BN224" s="88"/>
      <c r="BO224" s="88"/>
      <c r="BP224" s="88"/>
      <c r="BQ224" s="88"/>
      <c r="BR224" s="88"/>
      <c r="BS224" s="88"/>
      <c r="BT224" s="88"/>
      <c r="BU224" s="88"/>
      <c r="BV224" s="88"/>
      <c r="BW224" s="88"/>
      <c r="BX224" s="88"/>
      <c r="BY224" s="88"/>
      <c r="BZ224" s="88"/>
      <c r="CA224" s="88"/>
      <c r="CB224" s="88"/>
      <c r="CC224" s="88"/>
      <c r="CD224" s="88"/>
    </row>
    <row r="225" spans="34:82">
      <c r="AH225" s="88"/>
      <c r="AI225" s="88"/>
      <c r="AJ225" s="88"/>
      <c r="AK225" s="88"/>
      <c r="AL225" s="88"/>
      <c r="AM225" s="88"/>
      <c r="AN225" s="88"/>
      <c r="AO225" s="88"/>
      <c r="AP225" s="88"/>
      <c r="AQ225" s="88"/>
      <c r="AR225" s="88"/>
      <c r="AS225" s="88"/>
      <c r="AT225" s="88"/>
      <c r="AU225" s="88"/>
      <c r="AV225" s="88"/>
      <c r="AW225" s="88"/>
      <c r="AX225" s="88"/>
      <c r="AY225" s="88"/>
      <c r="AZ225" s="88"/>
      <c r="BA225" s="88"/>
      <c r="BB225" s="88"/>
      <c r="BC225" s="88"/>
      <c r="BD225" s="88"/>
      <c r="BE225" s="88"/>
      <c r="BF225" s="88"/>
      <c r="BG225" s="88"/>
      <c r="BH225" s="88"/>
      <c r="BI225" s="88"/>
      <c r="BJ225" s="88"/>
      <c r="BK225" s="88"/>
      <c r="BL225" s="88"/>
      <c r="BM225" s="88"/>
      <c r="BN225" s="88"/>
      <c r="BO225" s="88"/>
      <c r="BP225" s="88"/>
      <c r="BQ225" s="88"/>
      <c r="BR225" s="88"/>
      <c r="BS225" s="88"/>
      <c r="BT225" s="88"/>
      <c r="BU225" s="88"/>
      <c r="BV225" s="88"/>
      <c r="BW225" s="88"/>
      <c r="BX225" s="88"/>
      <c r="BY225" s="88"/>
      <c r="BZ225" s="88"/>
      <c r="CA225" s="88"/>
      <c r="CB225" s="88"/>
      <c r="CC225" s="88"/>
      <c r="CD225" s="88"/>
    </row>
    <row r="226" spans="34:82">
      <c r="AH226" s="88"/>
      <c r="AI226" s="88"/>
      <c r="AJ226" s="88"/>
      <c r="AK226" s="88"/>
      <c r="AL226" s="88"/>
      <c r="AM226" s="88"/>
      <c r="AN226" s="88"/>
      <c r="AO226" s="88"/>
      <c r="AP226" s="88"/>
      <c r="AQ226" s="88"/>
      <c r="AR226" s="88"/>
      <c r="AS226" s="88"/>
      <c r="AT226" s="88"/>
      <c r="AU226" s="88"/>
      <c r="AV226" s="88"/>
      <c r="AW226" s="88"/>
      <c r="AX226" s="88"/>
      <c r="AY226" s="88"/>
      <c r="AZ226" s="88"/>
      <c r="BA226" s="88"/>
      <c r="BB226" s="88"/>
      <c r="BC226" s="88"/>
      <c r="BD226" s="88"/>
      <c r="BE226" s="88"/>
      <c r="BF226" s="88"/>
      <c r="BG226" s="88"/>
      <c r="BH226" s="88"/>
      <c r="BI226" s="88"/>
      <c r="BJ226" s="88"/>
      <c r="BK226" s="88"/>
      <c r="BL226" s="88"/>
      <c r="BM226" s="88"/>
      <c r="BN226" s="88"/>
      <c r="BO226" s="88"/>
      <c r="BP226" s="88"/>
      <c r="BQ226" s="88"/>
      <c r="BR226" s="88"/>
      <c r="BS226" s="88"/>
      <c r="BT226" s="88"/>
      <c r="BU226" s="88"/>
      <c r="BV226" s="88"/>
      <c r="BW226" s="88"/>
      <c r="BX226" s="88"/>
      <c r="BY226" s="88"/>
      <c r="BZ226" s="88"/>
      <c r="CA226" s="88"/>
      <c r="CB226" s="88"/>
      <c r="CC226" s="88"/>
      <c r="CD226" s="88"/>
    </row>
    <row r="227" spans="34:82">
      <c r="AH227" s="88"/>
      <c r="AI227" s="88"/>
      <c r="AJ227" s="88"/>
      <c r="AK227" s="88"/>
      <c r="AL227" s="88"/>
      <c r="AM227" s="88"/>
      <c r="AN227" s="88"/>
      <c r="AO227" s="88"/>
      <c r="AP227" s="88"/>
      <c r="AQ227" s="88"/>
      <c r="AR227" s="88"/>
      <c r="AS227" s="88"/>
      <c r="AT227" s="88"/>
      <c r="AU227" s="88"/>
      <c r="AV227" s="88"/>
      <c r="AW227" s="88"/>
      <c r="AX227" s="88"/>
      <c r="AY227" s="88"/>
      <c r="AZ227" s="88"/>
      <c r="BA227" s="88"/>
      <c r="BB227" s="88"/>
      <c r="BC227" s="88"/>
      <c r="BD227" s="88"/>
      <c r="BE227" s="88"/>
      <c r="BF227" s="88"/>
      <c r="BG227" s="88"/>
      <c r="BH227" s="88"/>
      <c r="BI227" s="88"/>
      <c r="BJ227" s="88"/>
      <c r="BK227" s="88"/>
      <c r="BL227" s="88"/>
      <c r="BM227" s="88"/>
      <c r="BN227" s="88"/>
      <c r="BO227" s="88"/>
      <c r="BP227" s="88"/>
      <c r="BQ227" s="88"/>
      <c r="BR227" s="88"/>
      <c r="BS227" s="88"/>
      <c r="BT227" s="88"/>
      <c r="BU227" s="88"/>
      <c r="BV227" s="88"/>
      <c r="BW227" s="88"/>
      <c r="BX227" s="88"/>
      <c r="BY227" s="88"/>
      <c r="BZ227" s="88"/>
      <c r="CA227" s="88"/>
      <c r="CB227" s="88"/>
      <c r="CC227" s="88"/>
      <c r="CD227" s="88"/>
    </row>
    <row r="228" spans="34:82">
      <c r="AH228" s="88"/>
      <c r="AI228" s="88"/>
      <c r="AJ228" s="88"/>
      <c r="AK228" s="88"/>
      <c r="AL228" s="88"/>
      <c r="AM228" s="88"/>
      <c r="AN228" s="88"/>
      <c r="AO228" s="88"/>
      <c r="AP228" s="88"/>
      <c r="AQ228" s="88"/>
      <c r="AR228" s="88"/>
      <c r="AS228" s="88"/>
      <c r="AT228" s="88"/>
      <c r="AU228" s="88"/>
      <c r="AV228" s="88"/>
      <c r="AW228" s="88"/>
      <c r="AX228" s="88"/>
      <c r="AY228" s="88"/>
      <c r="AZ228" s="88"/>
      <c r="BA228" s="88"/>
      <c r="BB228" s="88"/>
      <c r="BC228" s="88"/>
      <c r="BD228" s="88"/>
      <c r="BE228" s="88"/>
      <c r="BF228" s="88"/>
      <c r="BG228" s="88"/>
      <c r="BH228" s="88"/>
      <c r="BI228" s="88"/>
      <c r="BJ228" s="88"/>
      <c r="BK228" s="88"/>
      <c r="BL228" s="88"/>
      <c r="BM228" s="88"/>
      <c r="BN228" s="88"/>
      <c r="BO228" s="88"/>
      <c r="BP228" s="88"/>
      <c r="BQ228" s="88"/>
      <c r="BR228" s="88"/>
      <c r="BS228" s="88"/>
      <c r="BT228" s="88"/>
      <c r="BU228" s="88"/>
      <c r="BV228" s="88"/>
      <c r="BW228" s="88"/>
      <c r="BX228" s="88"/>
      <c r="BY228" s="88"/>
      <c r="BZ228" s="88"/>
      <c r="CA228" s="88"/>
      <c r="CB228" s="88"/>
      <c r="CC228" s="88"/>
      <c r="CD228" s="88"/>
    </row>
    <row r="229" spans="34:82">
      <c r="AH229" s="88"/>
      <c r="AI229" s="88"/>
      <c r="AJ229" s="88"/>
      <c r="AK229" s="88"/>
      <c r="AL229" s="88"/>
      <c r="AM229" s="88"/>
      <c r="AN229" s="88"/>
      <c r="AO229" s="88"/>
      <c r="AP229" s="88"/>
      <c r="AQ229" s="88"/>
      <c r="AR229" s="88"/>
      <c r="AS229" s="88"/>
      <c r="AT229" s="88"/>
      <c r="AU229" s="88"/>
      <c r="AV229" s="88"/>
      <c r="AW229" s="88"/>
      <c r="AX229" s="88"/>
      <c r="AY229" s="88"/>
      <c r="AZ229" s="88"/>
      <c r="BA229" s="88"/>
      <c r="BB229" s="88"/>
      <c r="BC229" s="88"/>
      <c r="BD229" s="88"/>
      <c r="BE229" s="88"/>
      <c r="BF229" s="88"/>
      <c r="BG229" s="88"/>
      <c r="BH229" s="88"/>
      <c r="BI229" s="88"/>
      <c r="BJ229" s="88"/>
      <c r="BK229" s="88"/>
      <c r="BL229" s="88"/>
      <c r="BM229" s="88"/>
      <c r="BN229" s="88"/>
      <c r="BO229" s="88"/>
      <c r="BP229" s="88"/>
      <c r="BQ229" s="88"/>
      <c r="BR229" s="88"/>
      <c r="BS229" s="88"/>
      <c r="BT229" s="88"/>
      <c r="BU229" s="88"/>
      <c r="BV229" s="88"/>
      <c r="BW229" s="88"/>
      <c r="BX229" s="88"/>
      <c r="BY229" s="88"/>
      <c r="BZ229" s="88"/>
      <c r="CA229" s="88"/>
      <c r="CB229" s="88"/>
      <c r="CC229" s="88"/>
      <c r="CD229" s="88"/>
    </row>
    <row r="230" spans="34:82">
      <c r="AH230" s="88"/>
      <c r="AI230" s="88"/>
      <c r="AJ230" s="88"/>
      <c r="AK230" s="88"/>
      <c r="AL230" s="88"/>
      <c r="AM230" s="88"/>
      <c r="AN230" s="88"/>
      <c r="AO230" s="88"/>
      <c r="AP230" s="88"/>
      <c r="AQ230" s="88"/>
      <c r="AR230" s="88"/>
      <c r="AS230" s="88"/>
      <c r="AT230" s="88"/>
      <c r="AU230" s="88"/>
      <c r="AV230" s="88"/>
      <c r="AW230" s="88"/>
      <c r="AX230" s="88"/>
      <c r="AY230" s="88"/>
      <c r="AZ230" s="88"/>
      <c r="BA230" s="88"/>
      <c r="BB230" s="88"/>
      <c r="BC230" s="88"/>
      <c r="BD230" s="88"/>
      <c r="BE230" s="88"/>
      <c r="BF230" s="88"/>
      <c r="BG230" s="88"/>
      <c r="BH230" s="88"/>
      <c r="BI230" s="88"/>
      <c r="BJ230" s="88"/>
      <c r="BK230" s="88"/>
      <c r="BL230" s="88"/>
      <c r="BM230" s="88"/>
      <c r="BN230" s="88"/>
      <c r="BO230" s="88"/>
      <c r="BP230" s="88"/>
      <c r="BQ230" s="88"/>
      <c r="BR230" s="88"/>
      <c r="BS230" s="88"/>
      <c r="BT230" s="88"/>
      <c r="BU230" s="88"/>
      <c r="BV230" s="88"/>
      <c r="BW230" s="88"/>
      <c r="BX230" s="88"/>
      <c r="BY230" s="88"/>
      <c r="BZ230" s="88"/>
      <c r="CA230" s="88"/>
      <c r="CB230" s="88"/>
      <c r="CC230" s="88"/>
      <c r="CD230" s="88"/>
    </row>
    <row r="231" spans="34:82">
      <c r="AH231" s="88"/>
      <c r="AI231" s="88"/>
      <c r="AJ231" s="88"/>
      <c r="AK231" s="88"/>
      <c r="AL231" s="88"/>
      <c r="AM231" s="88"/>
      <c r="AN231" s="88"/>
      <c r="AO231" s="88"/>
      <c r="AP231" s="88"/>
      <c r="AQ231" s="88"/>
      <c r="AR231" s="88"/>
      <c r="AS231" s="88"/>
      <c r="AT231" s="88"/>
      <c r="AU231" s="88"/>
      <c r="AV231" s="88"/>
      <c r="AW231" s="88"/>
      <c r="AX231" s="88"/>
      <c r="AY231" s="88"/>
      <c r="AZ231" s="88"/>
      <c r="BA231" s="88"/>
      <c r="BB231" s="88"/>
      <c r="BC231" s="88"/>
      <c r="BD231" s="88"/>
      <c r="BE231" s="88"/>
      <c r="BF231" s="88"/>
      <c r="BG231" s="88"/>
      <c r="BH231" s="88"/>
      <c r="BI231" s="88"/>
      <c r="BJ231" s="88"/>
      <c r="BK231" s="88"/>
      <c r="BL231" s="88"/>
      <c r="BM231" s="88"/>
      <c r="BN231" s="88"/>
      <c r="BO231" s="88"/>
      <c r="BP231" s="88"/>
      <c r="BQ231" s="88"/>
      <c r="BR231" s="88"/>
      <c r="BS231" s="88"/>
      <c r="BT231" s="88"/>
      <c r="BU231" s="88"/>
      <c r="BV231" s="88"/>
      <c r="BW231" s="88"/>
      <c r="BX231" s="88"/>
      <c r="BY231" s="88"/>
      <c r="BZ231" s="88"/>
      <c r="CA231" s="88"/>
      <c r="CB231" s="88"/>
      <c r="CC231" s="88"/>
      <c r="CD231" s="88"/>
    </row>
    <row r="232" spans="34:82">
      <c r="AH232" s="88"/>
      <c r="AI232" s="88"/>
      <c r="AJ232" s="88"/>
      <c r="AK232" s="88"/>
      <c r="AL232" s="88"/>
      <c r="AM232" s="88"/>
      <c r="AN232" s="88"/>
      <c r="AO232" s="88"/>
      <c r="AP232" s="88"/>
      <c r="AQ232" s="88"/>
      <c r="AR232" s="88"/>
      <c r="AS232" s="88"/>
      <c r="AT232" s="88"/>
      <c r="AU232" s="88"/>
      <c r="AV232" s="88"/>
      <c r="AW232" s="88"/>
      <c r="AX232" s="88"/>
      <c r="AY232" s="88"/>
      <c r="AZ232" s="88"/>
      <c r="BA232" s="88"/>
      <c r="BB232" s="88"/>
      <c r="BC232" s="88"/>
      <c r="BD232" s="88"/>
      <c r="BE232" s="88"/>
      <c r="BF232" s="88"/>
      <c r="BG232" s="88"/>
      <c r="BH232" s="88"/>
      <c r="BI232" s="88"/>
      <c r="BJ232" s="88"/>
      <c r="BK232" s="88"/>
      <c r="BL232" s="88"/>
      <c r="BM232" s="88"/>
      <c r="BN232" s="88"/>
      <c r="BO232" s="88"/>
      <c r="BP232" s="88"/>
      <c r="BQ232" s="88"/>
      <c r="BR232" s="88"/>
      <c r="BS232" s="88"/>
      <c r="BT232" s="88"/>
      <c r="BU232" s="88"/>
      <c r="BV232" s="88"/>
      <c r="BW232" s="88"/>
      <c r="BX232" s="88"/>
      <c r="BY232" s="88"/>
      <c r="BZ232" s="88"/>
      <c r="CA232" s="88"/>
      <c r="CB232" s="88"/>
      <c r="CC232" s="88"/>
      <c r="CD232" s="88"/>
    </row>
    <row r="233" spans="34:82">
      <c r="AH233" s="88"/>
      <c r="AI233" s="88"/>
      <c r="AJ233" s="88"/>
      <c r="AK233" s="88"/>
      <c r="AL233" s="88"/>
      <c r="AM233" s="88"/>
      <c r="AN233" s="88"/>
      <c r="AO233" s="88"/>
      <c r="AP233" s="88"/>
      <c r="AQ233" s="88"/>
      <c r="AR233" s="88"/>
      <c r="AS233" s="88"/>
      <c r="AT233" s="88"/>
      <c r="AU233" s="88"/>
      <c r="AV233" s="88"/>
      <c r="AW233" s="88"/>
      <c r="AX233" s="88"/>
      <c r="AY233" s="88"/>
      <c r="AZ233" s="88"/>
      <c r="BA233" s="88"/>
      <c r="BB233" s="88"/>
      <c r="BC233" s="88"/>
      <c r="BD233" s="88"/>
      <c r="BE233" s="88"/>
      <c r="BF233" s="88"/>
      <c r="BG233" s="88"/>
      <c r="BH233" s="88"/>
      <c r="BI233" s="88"/>
      <c r="BJ233" s="88"/>
      <c r="BK233" s="88"/>
      <c r="BL233" s="88"/>
      <c r="BM233" s="88"/>
      <c r="BN233" s="88"/>
      <c r="BO233" s="88"/>
      <c r="BP233" s="88"/>
      <c r="BQ233" s="88"/>
      <c r="BR233" s="88"/>
      <c r="BS233" s="88"/>
      <c r="BT233" s="88"/>
      <c r="BU233" s="88"/>
      <c r="BV233" s="88"/>
      <c r="BW233" s="88"/>
      <c r="BX233" s="88"/>
      <c r="BY233" s="88"/>
      <c r="BZ233" s="88"/>
      <c r="CA233" s="88"/>
      <c r="CB233" s="88"/>
      <c r="CC233" s="88"/>
      <c r="CD233" s="88"/>
    </row>
    <row r="234" spans="34:82">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row>
    <row r="235" spans="34:82">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row>
    <row r="236" spans="34:82">
      <c r="AH236" s="88"/>
      <c r="AI236" s="88"/>
      <c r="AJ236" s="88"/>
      <c r="AK236" s="88"/>
      <c r="AL236" s="88"/>
      <c r="AM236" s="88"/>
      <c r="AN236" s="88"/>
      <c r="AO236" s="88"/>
      <c r="AP236" s="88"/>
      <c r="AQ236" s="88"/>
      <c r="AR236" s="88"/>
      <c r="AS236" s="88"/>
      <c r="AT236" s="88"/>
      <c r="AU236" s="88"/>
      <c r="AV236" s="88"/>
      <c r="AW236" s="88"/>
      <c r="AX236" s="88"/>
      <c r="AY236" s="88"/>
      <c r="AZ236" s="88"/>
      <c r="BA236" s="88"/>
      <c r="BB236" s="88"/>
      <c r="BC236" s="88"/>
      <c r="BD236" s="88"/>
      <c r="BE236" s="88"/>
      <c r="BF236" s="88"/>
      <c r="BG236" s="88"/>
      <c r="BH236" s="88"/>
      <c r="BI236" s="88"/>
      <c r="BJ236" s="88"/>
      <c r="BK236" s="88"/>
      <c r="BL236" s="88"/>
      <c r="BM236" s="88"/>
      <c r="BN236" s="88"/>
      <c r="BO236" s="88"/>
      <c r="BP236" s="88"/>
      <c r="BQ236" s="88"/>
      <c r="BR236" s="88"/>
      <c r="BS236" s="88"/>
      <c r="BT236" s="88"/>
      <c r="BU236" s="88"/>
      <c r="BV236" s="88"/>
      <c r="BW236" s="88"/>
      <c r="BX236" s="88"/>
      <c r="BY236" s="88"/>
      <c r="BZ236" s="88"/>
      <c r="CA236" s="88"/>
      <c r="CB236" s="88"/>
      <c r="CC236" s="88"/>
      <c r="CD236" s="88"/>
    </row>
    <row r="237" spans="34:82">
      <c r="AH237" s="88"/>
      <c r="AI237" s="88"/>
      <c r="AJ237" s="88"/>
      <c r="AK237" s="88"/>
      <c r="AL237" s="88"/>
      <c r="AM237" s="88"/>
      <c r="AN237" s="88"/>
      <c r="AO237" s="88"/>
      <c r="AP237" s="88"/>
      <c r="AQ237" s="88"/>
      <c r="AR237" s="88"/>
      <c r="AS237" s="88"/>
      <c r="AT237" s="88"/>
      <c r="AU237" s="88"/>
      <c r="AV237" s="88"/>
      <c r="AW237" s="88"/>
      <c r="AX237" s="88"/>
      <c r="AY237" s="88"/>
      <c r="AZ237" s="88"/>
      <c r="BA237" s="88"/>
      <c r="BB237" s="88"/>
      <c r="BC237" s="88"/>
      <c r="BD237" s="88"/>
      <c r="BE237" s="88"/>
      <c r="BF237" s="88"/>
      <c r="BG237" s="88"/>
      <c r="BH237" s="88"/>
      <c r="BI237" s="88"/>
      <c r="BJ237" s="88"/>
      <c r="BK237" s="88"/>
      <c r="BL237" s="88"/>
      <c r="BM237" s="88"/>
      <c r="BN237" s="88"/>
      <c r="BO237" s="88"/>
      <c r="BP237" s="88"/>
      <c r="BQ237" s="88"/>
      <c r="BR237" s="88"/>
      <c r="BS237" s="88"/>
      <c r="BT237" s="88"/>
      <c r="BU237" s="88"/>
      <c r="BV237" s="88"/>
      <c r="BW237" s="88"/>
      <c r="BX237" s="88"/>
      <c r="BY237" s="88"/>
      <c r="BZ237" s="88"/>
      <c r="CA237" s="88"/>
      <c r="CB237" s="88"/>
      <c r="CC237" s="88"/>
      <c r="CD237" s="88"/>
    </row>
    <row r="238" spans="34:82">
      <c r="AH238" s="88"/>
      <c r="AI238" s="88"/>
      <c r="AJ238" s="88"/>
      <c r="AK238" s="88"/>
      <c r="AL238" s="88"/>
      <c r="AM238" s="88"/>
      <c r="AN238" s="88"/>
      <c r="AO238" s="88"/>
      <c r="AP238" s="88"/>
      <c r="AQ238" s="88"/>
      <c r="AR238" s="88"/>
      <c r="AS238" s="88"/>
      <c r="AT238" s="88"/>
      <c r="AU238" s="88"/>
      <c r="AV238" s="88"/>
      <c r="AW238" s="88"/>
      <c r="AX238" s="88"/>
      <c r="AY238" s="88"/>
      <c r="AZ238" s="88"/>
      <c r="BA238" s="88"/>
      <c r="BB238" s="88"/>
      <c r="BC238" s="88"/>
      <c r="BD238" s="88"/>
      <c r="BE238" s="88"/>
      <c r="BF238" s="88"/>
      <c r="BG238" s="88"/>
      <c r="BH238" s="88"/>
      <c r="BI238" s="88"/>
      <c r="BJ238" s="88"/>
      <c r="BK238" s="88"/>
      <c r="BL238" s="88"/>
      <c r="BM238" s="88"/>
      <c r="BN238" s="88"/>
      <c r="BO238" s="88"/>
      <c r="BP238" s="88"/>
      <c r="BQ238" s="88"/>
      <c r="BR238" s="88"/>
      <c r="BS238" s="88"/>
      <c r="BT238" s="88"/>
      <c r="BU238" s="88"/>
      <c r="BV238" s="88"/>
      <c r="BW238" s="88"/>
      <c r="BX238" s="88"/>
      <c r="BY238" s="88"/>
      <c r="BZ238" s="88"/>
      <c r="CA238" s="88"/>
      <c r="CB238" s="88"/>
      <c r="CC238" s="88"/>
      <c r="CD238" s="88"/>
    </row>
    <row r="239" spans="34:82">
      <c r="AH239" s="88"/>
      <c r="AI239" s="88"/>
      <c r="AJ239" s="88"/>
      <c r="AK239" s="88"/>
      <c r="AL239" s="88"/>
      <c r="AM239" s="88"/>
      <c r="AN239" s="88"/>
      <c r="AO239" s="88"/>
      <c r="AP239" s="88"/>
      <c r="AQ239" s="88"/>
      <c r="AR239" s="88"/>
      <c r="AS239" s="88"/>
      <c r="AT239" s="88"/>
      <c r="AU239" s="88"/>
      <c r="AV239" s="88"/>
      <c r="AW239" s="88"/>
      <c r="AX239" s="88"/>
      <c r="AY239" s="88"/>
      <c r="AZ239" s="88"/>
      <c r="BA239" s="88"/>
      <c r="BB239" s="88"/>
      <c r="BC239" s="88"/>
      <c r="BD239" s="88"/>
      <c r="BE239" s="88"/>
      <c r="BF239" s="88"/>
      <c r="BG239" s="88"/>
      <c r="BH239" s="88"/>
      <c r="BI239" s="88"/>
      <c r="BJ239" s="88"/>
      <c r="BK239" s="88"/>
      <c r="BL239" s="88"/>
      <c r="BM239" s="88"/>
      <c r="BN239" s="88"/>
      <c r="BO239" s="88"/>
      <c r="BP239" s="88"/>
      <c r="BQ239" s="88"/>
      <c r="BR239" s="88"/>
      <c r="BS239" s="88"/>
      <c r="BT239" s="88"/>
      <c r="BU239" s="88"/>
      <c r="BV239" s="88"/>
      <c r="BW239" s="88"/>
      <c r="BX239" s="88"/>
      <c r="BY239" s="88"/>
      <c r="BZ239" s="88"/>
      <c r="CA239" s="88"/>
      <c r="CB239" s="88"/>
      <c r="CC239" s="88"/>
      <c r="CD239" s="88"/>
    </row>
    <row r="240" spans="34:82">
      <c r="AH240" s="88"/>
      <c r="AI240" s="88"/>
      <c r="AJ240" s="88"/>
      <c r="AK240" s="88"/>
      <c r="AL240" s="88"/>
      <c r="AM240" s="88"/>
      <c r="AN240" s="88"/>
      <c r="AO240" s="88"/>
      <c r="AP240" s="88"/>
      <c r="AQ240" s="88"/>
      <c r="AR240" s="88"/>
      <c r="AS240" s="88"/>
      <c r="AT240" s="88"/>
      <c r="AU240" s="88"/>
      <c r="AV240" s="88"/>
      <c r="AW240" s="88"/>
      <c r="AX240" s="88"/>
      <c r="AY240" s="88"/>
      <c r="AZ240" s="88"/>
      <c r="BA240" s="88"/>
      <c r="BB240" s="88"/>
      <c r="BC240" s="88"/>
      <c r="BD240" s="88"/>
      <c r="BE240" s="88"/>
      <c r="BF240" s="88"/>
      <c r="BG240" s="88"/>
      <c r="BH240" s="88"/>
      <c r="BI240" s="88"/>
      <c r="BJ240" s="88"/>
      <c r="BK240" s="88"/>
      <c r="BL240" s="88"/>
      <c r="BM240" s="88"/>
      <c r="BN240" s="88"/>
      <c r="BO240" s="88"/>
      <c r="BP240" s="88"/>
      <c r="BQ240" s="88"/>
      <c r="BR240" s="88"/>
      <c r="BS240" s="88"/>
      <c r="BT240" s="88"/>
      <c r="BU240" s="88"/>
      <c r="BV240" s="88"/>
      <c r="BW240" s="88"/>
      <c r="BX240" s="88"/>
      <c r="BY240" s="88"/>
      <c r="BZ240" s="88"/>
      <c r="CA240" s="88"/>
      <c r="CB240" s="88"/>
      <c r="CC240" s="88"/>
      <c r="CD240" s="88"/>
    </row>
    <row r="241" spans="34:82">
      <c r="AH241" s="88"/>
      <c r="AI241" s="88"/>
      <c r="AJ241" s="88"/>
      <c r="AK241" s="88"/>
      <c r="AL241" s="88"/>
      <c r="AM241" s="88"/>
      <c r="AN241" s="88"/>
      <c r="AO241" s="88"/>
      <c r="AP241" s="88"/>
      <c r="AQ241" s="88"/>
      <c r="AR241" s="88"/>
      <c r="AS241" s="88"/>
      <c r="AT241" s="88"/>
      <c r="AU241" s="88"/>
      <c r="AV241" s="88"/>
      <c r="AW241" s="88"/>
      <c r="AX241" s="88"/>
      <c r="AY241" s="88"/>
      <c r="AZ241" s="88"/>
      <c r="BA241" s="88"/>
      <c r="BB241" s="88"/>
      <c r="BC241" s="88"/>
      <c r="BD241" s="88"/>
      <c r="BE241" s="88"/>
      <c r="BF241" s="88"/>
      <c r="BG241" s="88"/>
      <c r="BH241" s="88"/>
      <c r="BI241" s="88"/>
      <c r="BJ241" s="88"/>
      <c r="BK241" s="88"/>
      <c r="BL241" s="88"/>
      <c r="BM241" s="88"/>
      <c r="BN241" s="88"/>
      <c r="BO241" s="88"/>
      <c r="BP241" s="88"/>
      <c r="BQ241" s="88"/>
      <c r="BR241" s="88"/>
      <c r="BS241" s="88"/>
      <c r="BT241" s="88"/>
      <c r="BU241" s="88"/>
      <c r="BV241" s="88"/>
      <c r="BW241" s="88"/>
      <c r="BX241" s="88"/>
      <c r="BY241" s="88"/>
      <c r="BZ241" s="88"/>
      <c r="CA241" s="88"/>
      <c r="CB241" s="88"/>
      <c r="CC241" s="88"/>
      <c r="CD241" s="88"/>
    </row>
    <row r="242" spans="34:82">
      <c r="AH242" s="88"/>
      <c r="AI242" s="88"/>
      <c r="AJ242" s="88"/>
      <c r="AK242" s="88"/>
      <c r="AL242" s="88"/>
      <c r="AM242" s="88"/>
      <c r="AN242" s="88"/>
      <c r="AO242" s="88"/>
      <c r="AP242" s="88"/>
      <c r="AQ242" s="88"/>
      <c r="AR242" s="88"/>
      <c r="AS242" s="88"/>
      <c r="AT242" s="88"/>
      <c r="AU242" s="88"/>
      <c r="AV242" s="88"/>
      <c r="AW242" s="88"/>
      <c r="AX242" s="88"/>
      <c r="AY242" s="88"/>
      <c r="AZ242" s="88"/>
      <c r="BA242" s="88"/>
      <c r="BB242" s="88"/>
      <c r="BC242" s="88"/>
      <c r="BD242" s="88"/>
      <c r="BE242" s="88"/>
      <c r="BF242" s="88"/>
      <c r="BG242" s="88"/>
      <c r="BH242" s="88"/>
      <c r="BI242" s="88"/>
      <c r="BJ242" s="88"/>
      <c r="BK242" s="88"/>
      <c r="BL242" s="88"/>
      <c r="BM242" s="88"/>
      <c r="BN242" s="88"/>
      <c r="BO242" s="88"/>
      <c r="BP242" s="88"/>
      <c r="BQ242" s="88"/>
      <c r="BR242" s="88"/>
      <c r="BS242" s="88"/>
      <c r="BT242" s="88"/>
      <c r="BU242" s="88"/>
      <c r="BV242" s="88"/>
      <c r="BW242" s="88"/>
      <c r="BX242" s="88"/>
      <c r="BY242" s="88"/>
      <c r="BZ242" s="88"/>
      <c r="CA242" s="88"/>
      <c r="CB242" s="88"/>
      <c r="CC242" s="88"/>
      <c r="CD242" s="88"/>
    </row>
    <row r="243" spans="34:82">
      <c r="AH243" s="88"/>
      <c r="AI243" s="88"/>
      <c r="AJ243" s="88"/>
      <c r="AK243" s="88"/>
      <c r="AL243" s="88"/>
      <c r="AM243" s="88"/>
      <c r="AN243" s="88"/>
      <c r="AO243" s="88"/>
      <c r="AP243" s="88"/>
      <c r="AQ243" s="88"/>
      <c r="AR243" s="88"/>
      <c r="AS243" s="88"/>
      <c r="AT243" s="88"/>
      <c r="AU243" s="88"/>
      <c r="AV243" s="88"/>
      <c r="AW243" s="88"/>
      <c r="AX243" s="88"/>
      <c r="AY243" s="88"/>
      <c r="AZ243" s="88"/>
      <c r="BA243" s="88"/>
      <c r="BB243" s="88"/>
      <c r="BC243" s="88"/>
      <c r="BD243" s="88"/>
      <c r="BE243" s="88"/>
      <c r="BF243" s="88"/>
      <c r="BG243" s="88"/>
      <c r="BH243" s="88"/>
      <c r="BI243" s="88"/>
      <c r="BJ243" s="88"/>
      <c r="BK243" s="88"/>
      <c r="BL243" s="88"/>
      <c r="BM243" s="88"/>
      <c r="BN243" s="88"/>
      <c r="BO243" s="88"/>
      <c r="BP243" s="88"/>
      <c r="BQ243" s="88"/>
      <c r="BR243" s="88"/>
      <c r="BS243" s="88"/>
      <c r="BT243" s="88"/>
      <c r="BU243" s="88"/>
      <c r="BV243" s="88"/>
      <c r="BW243" s="88"/>
      <c r="BX243" s="88"/>
      <c r="BY243" s="88"/>
      <c r="BZ243" s="88"/>
      <c r="CA243" s="88"/>
      <c r="CB243" s="88"/>
      <c r="CC243" s="88"/>
      <c r="CD243" s="88"/>
    </row>
    <row r="244" spans="34:82">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row>
    <row r="245" spans="34:82">
      <c r="AH245" s="88"/>
      <c r="AI245" s="88"/>
      <c r="AJ245" s="88"/>
      <c r="AK245" s="88"/>
      <c r="AL245" s="88"/>
      <c r="AM245" s="88"/>
      <c r="AN245" s="88"/>
      <c r="AO245" s="88"/>
      <c r="AP245" s="88"/>
      <c r="AQ245" s="88"/>
      <c r="AR245" s="88"/>
      <c r="AS245" s="88"/>
      <c r="AT245" s="88"/>
      <c r="AU245" s="88"/>
      <c r="AV245" s="88"/>
      <c r="AW245" s="88"/>
      <c r="AX245" s="88"/>
      <c r="AY245" s="88"/>
      <c r="AZ245" s="88"/>
      <c r="BA245" s="88"/>
      <c r="BB245" s="88"/>
      <c r="BC245" s="88"/>
      <c r="BD245" s="88"/>
      <c r="BE245" s="88"/>
      <c r="BF245" s="88"/>
      <c r="BG245" s="88"/>
      <c r="BH245" s="88"/>
      <c r="BI245" s="88"/>
      <c r="BJ245" s="88"/>
      <c r="BK245" s="88"/>
      <c r="BL245" s="88"/>
      <c r="BM245" s="88"/>
      <c r="BN245" s="88"/>
      <c r="BO245" s="88"/>
      <c r="BP245" s="88"/>
      <c r="BQ245" s="88"/>
      <c r="BR245" s="88"/>
      <c r="BS245" s="88"/>
      <c r="BT245" s="88"/>
      <c r="BU245" s="88"/>
      <c r="BV245" s="88"/>
      <c r="BW245" s="88"/>
      <c r="BX245" s="88"/>
      <c r="BY245" s="88"/>
      <c r="BZ245" s="88"/>
      <c r="CA245" s="88"/>
      <c r="CB245" s="88"/>
      <c r="CC245" s="88"/>
      <c r="CD245" s="88"/>
    </row>
    <row r="246" spans="34:82">
      <c r="AH246" s="88"/>
      <c r="AI246" s="88"/>
      <c r="AJ246" s="88"/>
      <c r="AK246" s="88"/>
      <c r="AL246" s="88"/>
      <c r="AM246" s="88"/>
      <c r="AN246" s="88"/>
      <c r="AO246" s="88"/>
      <c r="AP246" s="88"/>
      <c r="AQ246" s="88"/>
      <c r="AR246" s="88"/>
      <c r="AS246" s="88"/>
      <c r="AT246" s="88"/>
      <c r="AU246" s="88"/>
      <c r="AV246" s="88"/>
      <c r="AW246" s="88"/>
      <c r="AX246" s="88"/>
      <c r="AY246" s="88"/>
      <c r="AZ246" s="88"/>
      <c r="BA246" s="88"/>
      <c r="BB246" s="88"/>
      <c r="BC246" s="88"/>
      <c r="BD246" s="88"/>
      <c r="BE246" s="88"/>
      <c r="BF246" s="88"/>
      <c r="BG246" s="88"/>
      <c r="BH246" s="88"/>
      <c r="BI246" s="88"/>
      <c r="BJ246" s="88"/>
      <c r="BK246" s="88"/>
      <c r="BL246" s="88"/>
      <c r="BM246" s="88"/>
      <c r="BN246" s="88"/>
      <c r="BO246" s="88"/>
      <c r="BP246" s="88"/>
      <c r="BQ246" s="88"/>
      <c r="BR246" s="88"/>
      <c r="BS246" s="88"/>
      <c r="BT246" s="88"/>
      <c r="BU246" s="88"/>
      <c r="BV246" s="88"/>
      <c r="BW246" s="88"/>
      <c r="BX246" s="88"/>
      <c r="BY246" s="88"/>
      <c r="BZ246" s="88"/>
      <c r="CA246" s="88"/>
      <c r="CB246" s="88"/>
      <c r="CC246" s="88"/>
      <c r="CD246" s="88"/>
    </row>
    <row r="247" spans="34:82">
      <c r="AH247" s="88"/>
      <c r="AI247" s="88"/>
      <c r="AJ247" s="88"/>
      <c r="AK247" s="88"/>
      <c r="AL247" s="88"/>
      <c r="AM247" s="88"/>
      <c r="AN247" s="88"/>
      <c r="AO247" s="88"/>
      <c r="AP247" s="88"/>
      <c r="AQ247" s="88"/>
      <c r="AR247" s="88"/>
      <c r="AS247" s="88"/>
      <c r="AT247" s="88"/>
      <c r="AU247" s="88"/>
      <c r="AV247" s="88"/>
      <c r="AW247" s="88"/>
      <c r="AX247" s="88"/>
      <c r="AY247" s="88"/>
      <c r="AZ247" s="88"/>
      <c r="BA247" s="88"/>
      <c r="BB247" s="88"/>
      <c r="BC247" s="88"/>
      <c r="BD247" s="88"/>
      <c r="BE247" s="88"/>
      <c r="BF247" s="88"/>
      <c r="BG247" s="88"/>
      <c r="BH247" s="88"/>
      <c r="BI247" s="88"/>
      <c r="BJ247" s="88"/>
      <c r="BK247" s="88"/>
      <c r="BL247" s="88"/>
      <c r="BM247" s="88"/>
      <c r="BN247" s="88"/>
      <c r="BO247" s="88"/>
      <c r="BP247" s="88"/>
      <c r="BQ247" s="88"/>
      <c r="BR247" s="88"/>
      <c r="BS247" s="88"/>
      <c r="BT247" s="88"/>
      <c r="BU247" s="88"/>
      <c r="BV247" s="88"/>
      <c r="BW247" s="88"/>
      <c r="BX247" s="88"/>
      <c r="BY247" s="88"/>
      <c r="BZ247" s="88"/>
      <c r="CA247" s="88"/>
      <c r="CB247" s="88"/>
      <c r="CC247" s="88"/>
      <c r="CD247" s="88"/>
    </row>
    <row r="248" spans="34:82">
      <c r="AH248" s="88"/>
      <c r="AI248" s="88"/>
      <c r="AJ248" s="88"/>
      <c r="AK248" s="88"/>
      <c r="AL248" s="88"/>
      <c r="AM248" s="88"/>
      <c r="AN248" s="88"/>
      <c r="AO248" s="88"/>
      <c r="AP248" s="88"/>
      <c r="AQ248" s="88"/>
      <c r="AR248" s="88"/>
      <c r="AS248" s="88"/>
      <c r="AT248" s="88"/>
      <c r="AU248" s="88"/>
      <c r="AV248" s="88"/>
      <c r="AW248" s="88"/>
      <c r="AX248" s="88"/>
      <c r="AY248" s="88"/>
      <c r="AZ248" s="88"/>
      <c r="BA248" s="88"/>
      <c r="BB248" s="88"/>
      <c r="BC248" s="88"/>
      <c r="BD248" s="88"/>
      <c r="BE248" s="88"/>
      <c r="BF248" s="88"/>
      <c r="BG248" s="88"/>
      <c r="BH248" s="88"/>
      <c r="BI248" s="88"/>
      <c r="BJ248" s="88"/>
      <c r="BK248" s="88"/>
      <c r="BL248" s="88"/>
      <c r="BM248" s="88"/>
      <c r="BN248" s="88"/>
      <c r="BO248" s="88"/>
      <c r="BP248" s="88"/>
      <c r="BQ248" s="88"/>
      <c r="BR248" s="88"/>
      <c r="BS248" s="88"/>
      <c r="BT248" s="88"/>
      <c r="BU248" s="88"/>
      <c r="BV248" s="88"/>
      <c r="BW248" s="88"/>
      <c r="BX248" s="88"/>
      <c r="BY248" s="88"/>
      <c r="BZ248" s="88"/>
      <c r="CA248" s="88"/>
      <c r="CB248" s="88"/>
      <c r="CC248" s="88"/>
      <c r="CD248" s="88"/>
    </row>
    <row r="249" spans="34:82">
      <c r="AH249" s="88"/>
      <c r="AI249" s="88"/>
      <c r="AJ249" s="88"/>
      <c r="AK249" s="88"/>
      <c r="AL249" s="88"/>
      <c r="AM249" s="88"/>
      <c r="AN249" s="88"/>
      <c r="AO249" s="88"/>
      <c r="AP249" s="88"/>
      <c r="AQ249" s="88"/>
      <c r="AR249" s="88"/>
      <c r="AS249" s="88"/>
      <c r="AT249" s="88"/>
      <c r="AU249" s="88"/>
      <c r="AV249" s="88"/>
      <c r="AW249" s="88"/>
      <c r="AX249" s="88"/>
      <c r="AY249" s="88"/>
      <c r="AZ249" s="88"/>
      <c r="BA249" s="88"/>
      <c r="BB249" s="88"/>
      <c r="BC249" s="88"/>
      <c r="BD249" s="88"/>
      <c r="BE249" s="88"/>
      <c r="BF249" s="88"/>
      <c r="BG249" s="88"/>
      <c r="BH249" s="88"/>
      <c r="BI249" s="88"/>
      <c r="BJ249" s="88"/>
      <c r="BK249" s="88"/>
      <c r="BL249" s="88"/>
      <c r="BM249" s="88"/>
      <c r="BN249" s="88"/>
      <c r="BO249" s="88"/>
      <c r="BP249" s="88"/>
      <c r="BQ249" s="88"/>
      <c r="BR249" s="88"/>
      <c r="BS249" s="88"/>
      <c r="BT249" s="88"/>
      <c r="BU249" s="88"/>
      <c r="BV249" s="88"/>
      <c r="BW249" s="88"/>
      <c r="BX249" s="88"/>
      <c r="BY249" s="88"/>
      <c r="BZ249" s="88"/>
      <c r="CA249" s="88"/>
      <c r="CB249" s="88"/>
      <c r="CC249" s="88"/>
      <c r="CD249" s="88"/>
    </row>
    <row r="250" spans="34:82">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c r="BJ250" s="88"/>
      <c r="BK250" s="88"/>
      <c r="BL250" s="88"/>
      <c r="BM250" s="88"/>
      <c r="BN250" s="88"/>
      <c r="BO250" s="88"/>
      <c r="BP250" s="88"/>
      <c r="BQ250" s="88"/>
      <c r="BR250" s="88"/>
      <c r="BS250" s="88"/>
      <c r="BT250" s="88"/>
      <c r="BU250" s="88"/>
      <c r="BV250" s="88"/>
      <c r="BW250" s="88"/>
      <c r="BX250" s="88"/>
      <c r="BY250" s="88"/>
      <c r="BZ250" s="88"/>
      <c r="CA250" s="88"/>
      <c r="CB250" s="88"/>
      <c r="CC250" s="88"/>
      <c r="CD250" s="88"/>
    </row>
    <row r="251" spans="34:82">
      <c r="AH251" s="88"/>
      <c r="AI251" s="88"/>
      <c r="AJ251" s="88"/>
      <c r="AK251" s="88"/>
      <c r="AL251" s="88"/>
      <c r="AM251" s="88"/>
      <c r="AN251" s="88"/>
      <c r="AO251" s="88"/>
      <c r="AP251" s="88"/>
      <c r="AQ251" s="88"/>
      <c r="AR251" s="88"/>
      <c r="AS251" s="88"/>
      <c r="AT251" s="88"/>
      <c r="AU251" s="88"/>
      <c r="AV251" s="88"/>
      <c r="AW251" s="88"/>
      <c r="AX251" s="88"/>
      <c r="AY251" s="88"/>
      <c r="AZ251" s="88"/>
      <c r="BA251" s="88"/>
      <c r="BB251" s="88"/>
      <c r="BC251" s="88"/>
      <c r="BD251" s="88"/>
      <c r="BE251" s="88"/>
      <c r="BF251" s="88"/>
      <c r="BG251" s="88"/>
      <c r="BH251" s="88"/>
      <c r="BI251" s="88"/>
      <c r="BJ251" s="88"/>
      <c r="BK251" s="88"/>
      <c r="BL251" s="88"/>
      <c r="BM251" s="88"/>
      <c r="BN251" s="88"/>
      <c r="BO251" s="88"/>
      <c r="BP251" s="88"/>
      <c r="BQ251" s="88"/>
      <c r="BR251" s="88"/>
      <c r="BS251" s="88"/>
      <c r="BT251" s="88"/>
      <c r="BU251" s="88"/>
      <c r="BV251" s="88"/>
      <c r="BW251" s="88"/>
      <c r="BX251" s="88"/>
      <c r="BY251" s="88"/>
      <c r="BZ251" s="88"/>
      <c r="CA251" s="88"/>
      <c r="CB251" s="88"/>
      <c r="CC251" s="88"/>
      <c r="CD251" s="88"/>
    </row>
    <row r="252" spans="34:82">
      <c r="AH252" s="88"/>
      <c r="AI252" s="88"/>
      <c r="AJ252" s="88"/>
      <c r="AK252" s="88"/>
      <c r="AL252" s="88"/>
      <c r="AM252" s="88"/>
      <c r="AN252" s="88"/>
      <c r="AO252" s="88"/>
      <c r="AP252" s="88"/>
      <c r="AQ252" s="88"/>
      <c r="AR252" s="88"/>
      <c r="AS252" s="88"/>
      <c r="AT252" s="88"/>
      <c r="AU252" s="88"/>
      <c r="AV252" s="88"/>
      <c r="AW252" s="88"/>
      <c r="AX252" s="88"/>
      <c r="AY252" s="88"/>
      <c r="AZ252" s="88"/>
      <c r="BA252" s="88"/>
      <c r="BB252" s="88"/>
      <c r="BC252" s="88"/>
      <c r="BD252" s="88"/>
      <c r="BE252" s="88"/>
      <c r="BF252" s="88"/>
      <c r="BG252" s="88"/>
      <c r="BH252" s="88"/>
      <c r="BI252" s="88"/>
      <c r="BJ252" s="88"/>
      <c r="BK252" s="88"/>
      <c r="BL252" s="88"/>
      <c r="BM252" s="88"/>
      <c r="BN252" s="88"/>
      <c r="BO252" s="88"/>
      <c r="BP252" s="88"/>
      <c r="BQ252" s="88"/>
      <c r="BR252" s="88"/>
      <c r="BS252" s="88"/>
      <c r="BT252" s="88"/>
      <c r="BU252" s="88"/>
      <c r="BV252" s="88"/>
      <c r="BW252" s="88"/>
      <c r="BX252" s="88"/>
      <c r="BY252" s="88"/>
      <c r="BZ252" s="88"/>
      <c r="CA252" s="88"/>
      <c r="CB252" s="88"/>
      <c r="CC252" s="88"/>
      <c r="CD252" s="88"/>
    </row>
    <row r="253" spans="34:82">
      <c r="AH253" s="88"/>
      <c r="AI253" s="88"/>
      <c r="AJ253" s="88"/>
      <c r="AK253" s="88"/>
      <c r="AL253" s="88"/>
      <c r="AM253" s="88"/>
      <c r="AN253" s="88"/>
      <c r="AO253" s="88"/>
      <c r="AP253" s="88"/>
      <c r="AQ253" s="88"/>
      <c r="AR253" s="88"/>
      <c r="AS253" s="88"/>
      <c r="AT253" s="88"/>
      <c r="AU253" s="88"/>
      <c r="AV253" s="88"/>
      <c r="AW253" s="88"/>
      <c r="AX253" s="88"/>
      <c r="AY253" s="88"/>
      <c r="AZ253" s="88"/>
      <c r="BA253" s="88"/>
      <c r="BB253" s="88"/>
      <c r="BC253" s="88"/>
      <c r="BD253" s="88"/>
      <c r="BE253" s="88"/>
      <c r="BF253" s="88"/>
      <c r="BG253" s="88"/>
      <c r="BH253" s="88"/>
      <c r="BI253" s="88"/>
      <c r="BJ253" s="88"/>
      <c r="BK253" s="88"/>
      <c r="BL253" s="88"/>
      <c r="BM253" s="88"/>
      <c r="BN253" s="88"/>
      <c r="BO253" s="88"/>
      <c r="BP253" s="88"/>
      <c r="BQ253" s="88"/>
      <c r="BR253" s="88"/>
      <c r="BS253" s="88"/>
      <c r="BT253" s="88"/>
      <c r="BU253" s="88"/>
      <c r="BV253" s="88"/>
      <c r="BW253" s="88"/>
      <c r="BX253" s="88"/>
      <c r="BY253" s="88"/>
      <c r="BZ253" s="88"/>
      <c r="CA253" s="88"/>
      <c r="CB253" s="88"/>
      <c r="CC253" s="88"/>
      <c r="CD253" s="88"/>
    </row>
    <row r="254" spans="34:82">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row>
    <row r="255" spans="34:82">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row>
    <row r="256" spans="34:82">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8"/>
      <c r="BM256" s="88"/>
      <c r="BN256" s="88"/>
      <c r="BO256" s="88"/>
      <c r="BP256" s="88"/>
      <c r="BQ256" s="88"/>
      <c r="BR256" s="88"/>
      <c r="BS256" s="88"/>
      <c r="BT256" s="88"/>
      <c r="BU256" s="88"/>
      <c r="BV256" s="88"/>
      <c r="BW256" s="88"/>
      <c r="BX256" s="88"/>
      <c r="BY256" s="88"/>
      <c r="BZ256" s="88"/>
      <c r="CA256" s="88"/>
      <c r="CB256" s="88"/>
      <c r="CC256" s="88"/>
      <c r="CD256" s="88"/>
    </row>
    <row r="257" spans="34:82">
      <c r="AH257" s="88"/>
      <c r="AI257" s="88"/>
      <c r="AJ257" s="88"/>
      <c r="AK257" s="88"/>
      <c r="AL257" s="88"/>
      <c r="AM257" s="88"/>
      <c r="AN257" s="88"/>
      <c r="AO257" s="88"/>
      <c r="AP257" s="88"/>
      <c r="AQ257" s="88"/>
      <c r="AR257" s="88"/>
      <c r="AS257" s="88"/>
      <c r="AT257" s="88"/>
      <c r="AU257" s="88"/>
      <c r="AV257" s="88"/>
      <c r="AW257" s="88"/>
      <c r="AX257" s="88"/>
      <c r="AY257" s="88"/>
      <c r="AZ257" s="88"/>
      <c r="BA257" s="88"/>
      <c r="BB257" s="88"/>
      <c r="BC257" s="88"/>
      <c r="BD257" s="88"/>
      <c r="BE257" s="88"/>
      <c r="BF257" s="88"/>
      <c r="BG257" s="88"/>
      <c r="BH257" s="88"/>
      <c r="BI257" s="88"/>
      <c r="BJ257" s="88"/>
      <c r="BK257" s="88"/>
      <c r="BL257" s="88"/>
      <c r="BM257" s="88"/>
      <c r="BN257" s="88"/>
      <c r="BO257" s="88"/>
      <c r="BP257" s="88"/>
      <c r="BQ257" s="88"/>
      <c r="BR257" s="88"/>
      <c r="BS257" s="88"/>
      <c r="BT257" s="88"/>
      <c r="BU257" s="88"/>
      <c r="BV257" s="88"/>
      <c r="BW257" s="88"/>
      <c r="BX257" s="88"/>
      <c r="BY257" s="88"/>
      <c r="BZ257" s="88"/>
      <c r="CA257" s="88"/>
      <c r="CB257" s="88"/>
      <c r="CC257" s="88"/>
      <c r="CD257" s="88"/>
    </row>
    <row r="258" spans="34:82">
      <c r="AH258" s="88"/>
      <c r="AI258" s="88"/>
      <c r="AJ258" s="88"/>
      <c r="AK258" s="88"/>
      <c r="AL258" s="88"/>
      <c r="AM258" s="88"/>
      <c r="AN258" s="88"/>
      <c r="AO258" s="88"/>
      <c r="AP258" s="88"/>
      <c r="AQ258" s="88"/>
      <c r="AR258" s="88"/>
      <c r="AS258" s="88"/>
      <c r="AT258" s="88"/>
      <c r="AU258" s="88"/>
      <c r="AV258" s="88"/>
      <c r="AW258" s="88"/>
      <c r="AX258" s="88"/>
      <c r="AY258" s="88"/>
      <c r="AZ258" s="88"/>
      <c r="BA258" s="88"/>
      <c r="BB258" s="88"/>
      <c r="BC258" s="88"/>
      <c r="BD258" s="88"/>
      <c r="BE258" s="88"/>
      <c r="BF258" s="88"/>
      <c r="BG258" s="88"/>
      <c r="BH258" s="88"/>
      <c r="BI258" s="88"/>
      <c r="BJ258" s="88"/>
      <c r="BK258" s="88"/>
      <c r="BL258" s="88"/>
      <c r="BM258" s="88"/>
      <c r="BN258" s="88"/>
      <c r="BO258" s="88"/>
      <c r="BP258" s="88"/>
      <c r="BQ258" s="88"/>
      <c r="BR258" s="88"/>
      <c r="BS258" s="88"/>
      <c r="BT258" s="88"/>
      <c r="BU258" s="88"/>
      <c r="BV258" s="88"/>
      <c r="BW258" s="88"/>
      <c r="BX258" s="88"/>
      <c r="BY258" s="88"/>
      <c r="BZ258" s="88"/>
      <c r="CA258" s="88"/>
      <c r="CB258" s="88"/>
      <c r="CC258" s="88"/>
      <c r="CD258" s="88"/>
    </row>
    <row r="259" spans="34:82">
      <c r="AH259" s="88"/>
      <c r="AI259" s="88"/>
      <c r="AJ259" s="88"/>
      <c r="AK259" s="88"/>
      <c r="AL259" s="88"/>
      <c r="AM259" s="88"/>
      <c r="AN259" s="88"/>
      <c r="AO259" s="88"/>
      <c r="AP259" s="88"/>
      <c r="AQ259" s="88"/>
      <c r="AR259" s="88"/>
      <c r="AS259" s="88"/>
      <c r="AT259" s="88"/>
      <c r="AU259" s="88"/>
      <c r="AV259" s="88"/>
      <c r="AW259" s="88"/>
      <c r="AX259" s="88"/>
      <c r="AY259" s="88"/>
      <c r="AZ259" s="88"/>
      <c r="BA259" s="88"/>
      <c r="BB259" s="88"/>
      <c r="BC259" s="88"/>
      <c r="BD259" s="88"/>
      <c r="BE259" s="88"/>
      <c r="BF259" s="88"/>
      <c r="BG259" s="88"/>
      <c r="BH259" s="88"/>
      <c r="BI259" s="88"/>
      <c r="BJ259" s="88"/>
      <c r="BK259" s="88"/>
      <c r="BL259" s="88"/>
      <c r="BM259" s="88"/>
      <c r="BN259" s="88"/>
      <c r="BO259" s="88"/>
      <c r="BP259" s="88"/>
      <c r="BQ259" s="88"/>
      <c r="BR259" s="88"/>
      <c r="BS259" s="88"/>
      <c r="BT259" s="88"/>
      <c r="BU259" s="88"/>
      <c r="BV259" s="88"/>
      <c r="BW259" s="88"/>
      <c r="BX259" s="88"/>
      <c r="BY259" s="88"/>
      <c r="BZ259" s="88"/>
      <c r="CA259" s="88"/>
      <c r="CB259" s="88"/>
      <c r="CC259" s="88"/>
      <c r="CD259" s="88"/>
    </row>
    <row r="260" spans="34:82">
      <c r="AH260" s="88"/>
      <c r="AI260" s="88"/>
      <c r="AJ260" s="88"/>
      <c r="AK260" s="88"/>
      <c r="AL260" s="88"/>
      <c r="AM260" s="88"/>
      <c r="AN260" s="88"/>
      <c r="AO260" s="88"/>
      <c r="AP260" s="88"/>
      <c r="AQ260" s="88"/>
      <c r="AR260" s="88"/>
      <c r="AS260" s="88"/>
      <c r="AT260" s="88"/>
      <c r="AU260" s="88"/>
      <c r="AV260" s="88"/>
      <c r="AW260" s="88"/>
      <c r="AX260" s="88"/>
      <c r="AY260" s="88"/>
      <c r="AZ260" s="88"/>
      <c r="BA260" s="88"/>
      <c r="BB260" s="88"/>
      <c r="BC260" s="88"/>
      <c r="BD260" s="88"/>
      <c r="BE260" s="88"/>
      <c r="BF260" s="88"/>
      <c r="BG260" s="88"/>
      <c r="BH260" s="88"/>
      <c r="BI260" s="88"/>
      <c r="BJ260" s="88"/>
      <c r="BK260" s="88"/>
      <c r="BL260" s="88"/>
      <c r="BM260" s="88"/>
      <c r="BN260" s="88"/>
      <c r="BO260" s="88"/>
      <c r="BP260" s="88"/>
      <c r="BQ260" s="88"/>
      <c r="BR260" s="88"/>
      <c r="BS260" s="88"/>
      <c r="BT260" s="88"/>
      <c r="BU260" s="88"/>
      <c r="BV260" s="88"/>
      <c r="BW260" s="88"/>
      <c r="BX260" s="88"/>
      <c r="BY260" s="88"/>
      <c r="BZ260" s="88"/>
      <c r="CA260" s="88"/>
      <c r="CB260" s="88"/>
      <c r="CC260" s="88"/>
      <c r="CD260" s="88"/>
    </row>
    <row r="261" spans="34:82">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row>
    <row r="262" spans="34:82">
      <c r="AH262" s="88"/>
      <c r="AI262" s="88"/>
      <c r="AJ262" s="88"/>
      <c r="AK262" s="88"/>
      <c r="AL262" s="88"/>
      <c r="AM262" s="88"/>
      <c r="AN262" s="88"/>
      <c r="AO262" s="88"/>
      <c r="AP262" s="88"/>
      <c r="AQ262" s="88"/>
      <c r="AR262" s="88"/>
      <c r="AS262" s="88"/>
      <c r="AT262" s="88"/>
      <c r="AU262" s="88"/>
      <c r="AV262" s="88"/>
      <c r="AW262" s="88"/>
      <c r="AX262" s="88"/>
      <c r="AY262" s="88"/>
      <c r="AZ262" s="88"/>
      <c r="BA262" s="88"/>
      <c r="BB262" s="88"/>
      <c r="BC262" s="88"/>
      <c r="BD262" s="88"/>
      <c r="BE262" s="88"/>
      <c r="BF262" s="88"/>
      <c r="BG262" s="88"/>
      <c r="BH262" s="88"/>
      <c r="BI262" s="88"/>
      <c r="BJ262" s="88"/>
      <c r="BK262" s="88"/>
      <c r="BL262" s="88"/>
      <c r="BM262" s="88"/>
      <c r="BN262" s="88"/>
      <c r="BO262" s="88"/>
      <c r="BP262" s="88"/>
      <c r="BQ262" s="88"/>
      <c r="BR262" s="88"/>
      <c r="BS262" s="88"/>
      <c r="BT262" s="88"/>
      <c r="BU262" s="88"/>
      <c r="BV262" s="88"/>
      <c r="BW262" s="88"/>
      <c r="BX262" s="88"/>
      <c r="BY262" s="88"/>
      <c r="BZ262" s="88"/>
      <c r="CA262" s="88"/>
      <c r="CB262" s="88"/>
      <c r="CC262" s="88"/>
      <c r="CD262" s="88"/>
    </row>
    <row r="263" spans="34:82">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row>
    <row r="264" spans="34:82">
      <c r="AH264" s="88"/>
      <c r="AI264" s="88"/>
      <c r="AJ264" s="88"/>
      <c r="AK264" s="88"/>
      <c r="AL264" s="88"/>
      <c r="AM264" s="88"/>
      <c r="AN264" s="88"/>
      <c r="AO264" s="88"/>
      <c r="AP264" s="88"/>
      <c r="AQ264" s="88"/>
      <c r="AR264" s="88"/>
      <c r="AS264" s="88"/>
      <c r="AT264" s="88"/>
      <c r="AU264" s="88"/>
      <c r="AV264" s="88"/>
      <c r="AW264" s="88"/>
      <c r="AX264" s="88"/>
      <c r="AY264" s="88"/>
      <c r="AZ264" s="88"/>
      <c r="BA264" s="88"/>
      <c r="BB264" s="88"/>
      <c r="BC264" s="88"/>
      <c r="BD264" s="88"/>
      <c r="BE264" s="88"/>
      <c r="BF264" s="88"/>
      <c r="BG264" s="88"/>
      <c r="BH264" s="88"/>
      <c r="BI264" s="88"/>
      <c r="BJ264" s="88"/>
      <c r="BK264" s="88"/>
      <c r="BL264" s="88"/>
      <c r="BM264" s="88"/>
      <c r="BN264" s="88"/>
      <c r="BO264" s="88"/>
      <c r="BP264" s="88"/>
      <c r="BQ264" s="88"/>
      <c r="BR264" s="88"/>
      <c r="BS264" s="88"/>
      <c r="BT264" s="88"/>
      <c r="BU264" s="88"/>
      <c r="BV264" s="88"/>
      <c r="BW264" s="88"/>
      <c r="BX264" s="88"/>
      <c r="BY264" s="88"/>
      <c r="BZ264" s="88"/>
      <c r="CA264" s="88"/>
      <c r="CB264" s="88"/>
      <c r="CC264" s="88"/>
      <c r="CD264" s="88"/>
    </row>
    <row r="265" spans="34:82">
      <c r="AH265" s="88"/>
      <c r="AI265" s="88"/>
      <c r="AJ265" s="88"/>
      <c r="AK265" s="88"/>
      <c r="AL265" s="88"/>
      <c r="AM265" s="88"/>
      <c r="AN265" s="88"/>
      <c r="AO265" s="88"/>
      <c r="AP265" s="88"/>
      <c r="AQ265" s="88"/>
      <c r="AR265" s="88"/>
      <c r="AS265" s="88"/>
      <c r="AT265" s="88"/>
      <c r="AU265" s="88"/>
      <c r="AV265" s="88"/>
      <c r="AW265" s="88"/>
      <c r="AX265" s="88"/>
      <c r="AY265" s="88"/>
      <c r="AZ265" s="88"/>
      <c r="BA265" s="88"/>
      <c r="BB265" s="88"/>
      <c r="BC265" s="88"/>
      <c r="BD265" s="88"/>
      <c r="BE265" s="88"/>
      <c r="BF265" s="88"/>
      <c r="BG265" s="88"/>
      <c r="BH265" s="88"/>
      <c r="BI265" s="88"/>
      <c r="BJ265" s="88"/>
      <c r="BK265" s="88"/>
      <c r="BL265" s="88"/>
      <c r="BM265" s="88"/>
      <c r="BN265" s="88"/>
      <c r="BO265" s="88"/>
      <c r="BP265" s="88"/>
      <c r="BQ265" s="88"/>
      <c r="BR265" s="88"/>
      <c r="BS265" s="88"/>
      <c r="BT265" s="88"/>
      <c r="BU265" s="88"/>
      <c r="BV265" s="88"/>
      <c r="BW265" s="88"/>
      <c r="BX265" s="88"/>
      <c r="BY265" s="88"/>
      <c r="BZ265" s="88"/>
      <c r="CA265" s="88"/>
      <c r="CB265" s="88"/>
      <c r="CC265" s="88"/>
      <c r="CD265" s="88"/>
    </row>
    <row r="266" spans="34:82">
      <c r="AH266" s="88"/>
      <c r="AI266" s="88"/>
      <c r="AJ266" s="88"/>
      <c r="AK266" s="88"/>
      <c r="AL266" s="88"/>
      <c r="AM266" s="88"/>
      <c r="AN266" s="88"/>
      <c r="AO266" s="88"/>
      <c r="AP266" s="88"/>
      <c r="AQ266" s="88"/>
      <c r="AR266" s="88"/>
      <c r="AS266" s="88"/>
      <c r="AT266" s="88"/>
      <c r="AU266" s="88"/>
      <c r="AV266" s="88"/>
      <c r="AW266" s="88"/>
      <c r="AX266" s="88"/>
      <c r="AY266" s="88"/>
      <c r="AZ266" s="88"/>
      <c r="BA266" s="88"/>
      <c r="BB266" s="88"/>
      <c r="BC266" s="88"/>
      <c r="BD266" s="88"/>
      <c r="BE266" s="88"/>
      <c r="BF266" s="88"/>
      <c r="BG266" s="88"/>
      <c r="BH266" s="88"/>
      <c r="BI266" s="88"/>
      <c r="BJ266" s="88"/>
      <c r="BK266" s="88"/>
      <c r="BL266" s="88"/>
      <c r="BM266" s="88"/>
      <c r="BN266" s="88"/>
      <c r="BO266" s="88"/>
      <c r="BP266" s="88"/>
      <c r="BQ266" s="88"/>
      <c r="BR266" s="88"/>
      <c r="BS266" s="88"/>
      <c r="BT266" s="88"/>
      <c r="BU266" s="88"/>
      <c r="BV266" s="88"/>
      <c r="BW266" s="88"/>
      <c r="BX266" s="88"/>
      <c r="BY266" s="88"/>
      <c r="BZ266" s="88"/>
      <c r="CA266" s="88"/>
      <c r="CB266" s="88"/>
      <c r="CC266" s="88"/>
      <c r="CD266" s="88"/>
    </row>
    <row r="267" spans="34:82">
      <c r="AH267" s="88"/>
      <c r="AI267" s="88"/>
      <c r="AJ267" s="88"/>
      <c r="AK267" s="88"/>
      <c r="AL267" s="88"/>
      <c r="AM267" s="88"/>
      <c r="AN267" s="88"/>
      <c r="AO267" s="88"/>
      <c r="AP267" s="88"/>
      <c r="AQ267" s="88"/>
      <c r="AR267" s="88"/>
      <c r="AS267" s="88"/>
      <c r="AT267" s="88"/>
      <c r="AU267" s="88"/>
      <c r="AV267" s="88"/>
      <c r="AW267" s="88"/>
      <c r="AX267" s="88"/>
      <c r="AY267" s="88"/>
      <c r="AZ267" s="88"/>
      <c r="BA267" s="88"/>
      <c r="BB267" s="88"/>
      <c r="BC267" s="88"/>
      <c r="BD267" s="88"/>
      <c r="BE267" s="88"/>
      <c r="BF267" s="88"/>
      <c r="BG267" s="88"/>
      <c r="BH267" s="88"/>
      <c r="BI267" s="88"/>
      <c r="BJ267" s="88"/>
      <c r="BK267" s="88"/>
      <c r="BL267" s="88"/>
      <c r="BM267" s="88"/>
      <c r="BN267" s="88"/>
      <c r="BO267" s="88"/>
      <c r="BP267" s="88"/>
      <c r="BQ267" s="88"/>
      <c r="BR267" s="88"/>
      <c r="BS267" s="88"/>
      <c r="BT267" s="88"/>
      <c r="BU267" s="88"/>
      <c r="BV267" s="88"/>
      <c r="BW267" s="88"/>
      <c r="BX267" s="88"/>
      <c r="BY267" s="88"/>
      <c r="BZ267" s="88"/>
      <c r="CA267" s="88"/>
      <c r="CB267" s="88"/>
      <c r="CC267" s="88"/>
      <c r="CD267" s="88"/>
    </row>
    <row r="268" spans="34:82">
      <c r="AH268" s="88"/>
      <c r="AI268" s="88"/>
      <c r="AJ268" s="88"/>
      <c r="AK268" s="88"/>
      <c r="AL268" s="88"/>
      <c r="AM268" s="88"/>
      <c r="AN268" s="88"/>
      <c r="AO268" s="88"/>
      <c r="AP268" s="88"/>
      <c r="AQ268" s="88"/>
      <c r="AR268" s="88"/>
      <c r="AS268" s="88"/>
      <c r="AT268" s="88"/>
      <c r="AU268" s="88"/>
      <c r="AV268" s="88"/>
      <c r="AW268" s="88"/>
      <c r="AX268" s="88"/>
      <c r="AY268" s="88"/>
      <c r="AZ268" s="88"/>
      <c r="BA268" s="88"/>
      <c r="BB268" s="88"/>
      <c r="BC268" s="88"/>
      <c r="BD268" s="88"/>
      <c r="BE268" s="88"/>
      <c r="BF268" s="88"/>
      <c r="BG268" s="88"/>
      <c r="BH268" s="88"/>
      <c r="BI268" s="88"/>
      <c r="BJ268" s="88"/>
      <c r="BK268" s="88"/>
      <c r="BL268" s="88"/>
      <c r="BM268" s="88"/>
      <c r="BN268" s="88"/>
      <c r="BO268" s="88"/>
      <c r="BP268" s="88"/>
      <c r="BQ268" s="88"/>
      <c r="BR268" s="88"/>
      <c r="BS268" s="88"/>
      <c r="BT268" s="88"/>
      <c r="BU268" s="88"/>
      <c r="BV268" s="88"/>
      <c r="BW268" s="88"/>
      <c r="BX268" s="88"/>
      <c r="BY268" s="88"/>
      <c r="BZ268" s="88"/>
      <c r="CA268" s="88"/>
      <c r="CB268" s="88"/>
      <c r="CC268" s="88"/>
      <c r="CD268" s="88"/>
    </row>
    <row r="269" spans="34:82">
      <c r="AH269" s="88"/>
      <c r="AI269" s="88"/>
      <c r="AJ269" s="88"/>
      <c r="AK269" s="88"/>
      <c r="AL269" s="88"/>
      <c r="AM269" s="88"/>
      <c r="AN269" s="88"/>
      <c r="AO269" s="88"/>
      <c r="AP269" s="88"/>
      <c r="AQ269" s="88"/>
      <c r="AR269" s="88"/>
      <c r="AS269" s="88"/>
      <c r="AT269" s="88"/>
      <c r="AU269" s="88"/>
      <c r="AV269" s="88"/>
      <c r="AW269" s="88"/>
      <c r="AX269" s="88"/>
      <c r="AY269" s="88"/>
      <c r="AZ269" s="88"/>
      <c r="BA269" s="88"/>
      <c r="BB269" s="88"/>
      <c r="BC269" s="88"/>
      <c r="BD269" s="88"/>
      <c r="BE269" s="88"/>
      <c r="BF269" s="88"/>
      <c r="BG269" s="88"/>
      <c r="BH269" s="88"/>
      <c r="BI269" s="88"/>
      <c r="BJ269" s="88"/>
      <c r="BK269" s="88"/>
      <c r="BL269" s="88"/>
      <c r="BM269" s="88"/>
      <c r="BN269" s="88"/>
      <c r="BO269" s="88"/>
      <c r="BP269" s="88"/>
      <c r="BQ269" s="88"/>
      <c r="BR269" s="88"/>
      <c r="BS269" s="88"/>
      <c r="BT269" s="88"/>
      <c r="BU269" s="88"/>
      <c r="BV269" s="88"/>
      <c r="BW269" s="88"/>
      <c r="BX269" s="88"/>
      <c r="BY269" s="88"/>
      <c r="BZ269" s="88"/>
      <c r="CA269" s="88"/>
      <c r="CB269" s="88"/>
      <c r="CC269" s="88"/>
      <c r="CD269" s="88"/>
    </row>
    <row r="270" spans="34:82">
      <c r="AH270" s="88"/>
      <c r="AI270" s="88"/>
      <c r="AJ270" s="88"/>
      <c r="AK270" s="88"/>
      <c r="AL270" s="88"/>
      <c r="AM270" s="88"/>
      <c r="AN270" s="88"/>
      <c r="AO270" s="88"/>
      <c r="AP270" s="88"/>
      <c r="AQ270" s="88"/>
      <c r="AR270" s="88"/>
      <c r="AS270" s="88"/>
      <c r="AT270" s="88"/>
      <c r="AU270" s="88"/>
      <c r="AV270" s="88"/>
      <c r="AW270" s="88"/>
      <c r="AX270" s="88"/>
      <c r="AY270" s="88"/>
      <c r="AZ270" s="88"/>
      <c r="BA270" s="88"/>
      <c r="BB270" s="88"/>
      <c r="BC270" s="88"/>
      <c r="BD270" s="88"/>
      <c r="BE270" s="88"/>
      <c r="BF270" s="88"/>
      <c r="BG270" s="88"/>
      <c r="BH270" s="88"/>
      <c r="BI270" s="88"/>
      <c r="BJ270" s="88"/>
      <c r="BK270" s="88"/>
      <c r="BL270" s="88"/>
      <c r="BM270" s="88"/>
      <c r="BN270" s="88"/>
      <c r="BO270" s="88"/>
      <c r="BP270" s="88"/>
      <c r="BQ270" s="88"/>
      <c r="BR270" s="88"/>
      <c r="BS270" s="88"/>
      <c r="BT270" s="88"/>
      <c r="BU270" s="88"/>
      <c r="BV270" s="88"/>
      <c r="BW270" s="88"/>
      <c r="BX270" s="88"/>
      <c r="BY270" s="88"/>
      <c r="BZ270" s="88"/>
      <c r="CA270" s="88"/>
      <c r="CB270" s="88"/>
      <c r="CC270" s="88"/>
      <c r="CD270" s="88"/>
    </row>
    <row r="271" spans="34:82">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row>
    <row r="272" spans="34:82">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row>
    <row r="273" spans="34:82">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row>
    <row r="274" spans="34:82">
      <c r="AH274" s="88"/>
      <c r="AI274" s="88"/>
      <c r="AJ274" s="88"/>
      <c r="AK274" s="88"/>
      <c r="AL274" s="88"/>
      <c r="AM274" s="88"/>
      <c r="AN274" s="88"/>
      <c r="AO274" s="88"/>
      <c r="AP274" s="88"/>
      <c r="AQ274" s="88"/>
      <c r="AR274" s="88"/>
      <c r="AS274" s="88"/>
      <c r="AT274" s="88"/>
      <c r="AU274" s="88"/>
      <c r="AV274" s="88"/>
      <c r="AW274" s="88"/>
      <c r="AX274" s="88"/>
      <c r="AY274" s="88"/>
      <c r="AZ274" s="88"/>
      <c r="BA274" s="88"/>
      <c r="BB274" s="88"/>
      <c r="BC274" s="88"/>
      <c r="BD274" s="88"/>
      <c r="BE274" s="88"/>
      <c r="BF274" s="88"/>
      <c r="BG274" s="88"/>
      <c r="BH274" s="88"/>
      <c r="BI274" s="88"/>
      <c r="BJ274" s="88"/>
      <c r="BK274" s="88"/>
      <c r="BL274" s="88"/>
      <c r="BM274" s="88"/>
      <c r="BN274" s="88"/>
      <c r="BO274" s="88"/>
      <c r="BP274" s="88"/>
      <c r="BQ274" s="88"/>
      <c r="BR274" s="88"/>
      <c r="BS274" s="88"/>
      <c r="BT274" s="88"/>
      <c r="BU274" s="88"/>
      <c r="BV274" s="88"/>
      <c r="BW274" s="88"/>
      <c r="BX274" s="88"/>
      <c r="BY274" s="88"/>
      <c r="BZ274" s="88"/>
      <c r="CA274" s="88"/>
      <c r="CB274" s="88"/>
      <c r="CC274" s="88"/>
      <c r="CD274" s="88"/>
    </row>
    <row r="275" spans="34:82">
      <c r="AH275" s="88"/>
      <c r="AI275" s="88"/>
      <c r="AJ275" s="88"/>
      <c r="AK275" s="88"/>
      <c r="AL275" s="88"/>
      <c r="AM275" s="88"/>
      <c r="AN275" s="88"/>
      <c r="AO275" s="88"/>
      <c r="AP275" s="88"/>
      <c r="AQ275" s="88"/>
      <c r="AR275" s="88"/>
      <c r="AS275" s="88"/>
      <c r="AT275" s="88"/>
      <c r="AU275" s="88"/>
      <c r="AV275" s="88"/>
      <c r="AW275" s="88"/>
      <c r="AX275" s="88"/>
      <c r="AY275" s="88"/>
      <c r="AZ275" s="88"/>
      <c r="BA275" s="88"/>
      <c r="BB275" s="88"/>
      <c r="BC275" s="88"/>
      <c r="BD275" s="88"/>
      <c r="BE275" s="88"/>
      <c r="BF275" s="88"/>
      <c r="BG275" s="88"/>
      <c r="BH275" s="88"/>
      <c r="BI275" s="88"/>
      <c r="BJ275" s="88"/>
      <c r="BK275" s="88"/>
      <c r="BL275" s="88"/>
      <c r="BM275" s="88"/>
      <c r="BN275" s="88"/>
      <c r="BO275" s="88"/>
      <c r="BP275" s="88"/>
      <c r="BQ275" s="88"/>
      <c r="BR275" s="88"/>
      <c r="BS275" s="88"/>
      <c r="BT275" s="88"/>
      <c r="BU275" s="88"/>
      <c r="BV275" s="88"/>
      <c r="BW275" s="88"/>
      <c r="BX275" s="88"/>
      <c r="BY275" s="88"/>
      <c r="BZ275" s="88"/>
      <c r="CA275" s="88"/>
      <c r="CB275" s="88"/>
      <c r="CC275" s="88"/>
      <c r="CD275" s="88"/>
    </row>
    <row r="276" spans="34:82">
      <c r="AH276" s="88"/>
      <c r="AI276" s="88"/>
      <c r="AJ276" s="88"/>
      <c r="AK276" s="88"/>
      <c r="AL276" s="88"/>
      <c r="AM276" s="88"/>
      <c r="AN276" s="88"/>
      <c r="AO276" s="88"/>
      <c r="AP276" s="88"/>
      <c r="AQ276" s="88"/>
      <c r="AR276" s="88"/>
      <c r="AS276" s="88"/>
      <c r="AT276" s="88"/>
      <c r="AU276" s="88"/>
      <c r="AV276" s="88"/>
      <c r="AW276" s="88"/>
      <c r="AX276" s="88"/>
      <c r="AY276" s="88"/>
      <c r="AZ276" s="88"/>
      <c r="BA276" s="88"/>
      <c r="BB276" s="88"/>
      <c r="BC276" s="88"/>
      <c r="BD276" s="88"/>
      <c r="BE276" s="88"/>
      <c r="BF276" s="88"/>
      <c r="BG276" s="88"/>
      <c r="BH276" s="88"/>
      <c r="BI276" s="88"/>
      <c r="BJ276" s="88"/>
      <c r="BK276" s="88"/>
      <c r="BL276" s="88"/>
      <c r="BM276" s="88"/>
      <c r="BN276" s="88"/>
      <c r="BO276" s="88"/>
      <c r="BP276" s="88"/>
      <c r="BQ276" s="88"/>
      <c r="BR276" s="88"/>
      <c r="BS276" s="88"/>
      <c r="BT276" s="88"/>
      <c r="BU276" s="88"/>
      <c r="BV276" s="88"/>
      <c r="BW276" s="88"/>
      <c r="BX276" s="88"/>
      <c r="BY276" s="88"/>
      <c r="BZ276" s="88"/>
      <c r="CA276" s="88"/>
      <c r="CB276" s="88"/>
      <c r="CC276" s="88"/>
      <c r="CD276" s="88"/>
    </row>
    <row r="277" spans="34:82">
      <c r="AH277" s="88"/>
      <c r="AI277" s="88"/>
      <c r="AJ277" s="88"/>
      <c r="AK277" s="88"/>
      <c r="AL277" s="88"/>
      <c r="AM277" s="88"/>
      <c r="AN277" s="88"/>
      <c r="AO277" s="88"/>
      <c r="AP277" s="88"/>
      <c r="AQ277" s="88"/>
      <c r="AR277" s="88"/>
      <c r="AS277" s="88"/>
      <c r="AT277" s="88"/>
      <c r="AU277" s="88"/>
      <c r="AV277" s="88"/>
      <c r="AW277" s="88"/>
      <c r="AX277" s="88"/>
      <c r="AY277" s="88"/>
      <c r="AZ277" s="88"/>
      <c r="BA277" s="88"/>
      <c r="BB277" s="88"/>
      <c r="BC277" s="88"/>
      <c r="BD277" s="88"/>
      <c r="BE277" s="88"/>
      <c r="BF277" s="88"/>
      <c r="BG277" s="88"/>
      <c r="BH277" s="88"/>
      <c r="BI277" s="88"/>
      <c r="BJ277" s="88"/>
      <c r="BK277" s="88"/>
      <c r="BL277" s="88"/>
      <c r="BM277" s="88"/>
      <c r="BN277" s="88"/>
      <c r="BO277" s="88"/>
      <c r="BP277" s="88"/>
      <c r="BQ277" s="88"/>
      <c r="BR277" s="88"/>
      <c r="BS277" s="88"/>
      <c r="BT277" s="88"/>
      <c r="BU277" s="88"/>
      <c r="BV277" s="88"/>
      <c r="BW277" s="88"/>
      <c r="BX277" s="88"/>
      <c r="BY277" s="88"/>
      <c r="BZ277" s="88"/>
      <c r="CA277" s="88"/>
      <c r="CB277" s="88"/>
      <c r="CC277" s="88"/>
      <c r="CD277" s="88"/>
    </row>
    <row r="278" spans="34:82">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8"/>
      <c r="BR278" s="88"/>
      <c r="BS278" s="88"/>
      <c r="BT278" s="88"/>
      <c r="BU278" s="88"/>
      <c r="BV278" s="88"/>
      <c r="BW278" s="88"/>
      <c r="BX278" s="88"/>
      <c r="BY278" s="88"/>
      <c r="BZ278" s="88"/>
      <c r="CA278" s="88"/>
      <c r="CB278" s="88"/>
      <c r="CC278" s="88"/>
      <c r="CD278" s="88"/>
    </row>
    <row r="279" spans="34:82">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row>
    <row r="280" spans="34:82">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row>
    <row r="281" spans="34:82">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row>
    <row r="282" spans="34:82">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row>
    <row r="283" spans="34:82">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row>
    <row r="284" spans="34:82">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row>
    <row r="285" spans="34:82">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row>
    <row r="286" spans="34:82">
      <c r="AH286" s="88"/>
      <c r="AI286" s="88"/>
      <c r="AJ286" s="88"/>
      <c r="AK286" s="88"/>
      <c r="AL286" s="88"/>
      <c r="AM286" s="88"/>
      <c r="AN286" s="88"/>
      <c r="AO286" s="88"/>
      <c r="AP286" s="88"/>
      <c r="AQ286" s="88"/>
      <c r="AR286" s="88"/>
      <c r="AS286" s="88"/>
      <c r="AT286" s="88"/>
      <c r="AU286" s="88"/>
      <c r="AV286" s="88"/>
      <c r="AW286" s="88"/>
      <c r="AX286" s="88"/>
      <c r="AY286" s="88"/>
      <c r="AZ286" s="88"/>
      <c r="BA286" s="88"/>
      <c r="BB286" s="88"/>
      <c r="BC286" s="88"/>
      <c r="BD286" s="88"/>
      <c r="BE286" s="88"/>
      <c r="BF286" s="88"/>
      <c r="BG286" s="88"/>
      <c r="BH286" s="88"/>
      <c r="BI286" s="88"/>
      <c r="BJ286" s="88"/>
      <c r="BK286" s="88"/>
      <c r="BL286" s="88"/>
      <c r="BM286" s="88"/>
      <c r="BN286" s="88"/>
      <c r="BO286" s="88"/>
      <c r="BP286" s="88"/>
      <c r="BQ286" s="88"/>
      <c r="BR286" s="88"/>
      <c r="BS286" s="88"/>
      <c r="BT286" s="88"/>
      <c r="BU286" s="88"/>
      <c r="BV286" s="88"/>
      <c r="BW286" s="88"/>
      <c r="BX286" s="88"/>
      <c r="BY286" s="88"/>
      <c r="BZ286" s="88"/>
      <c r="CA286" s="88"/>
      <c r="CB286" s="88"/>
      <c r="CC286" s="88"/>
      <c r="CD286" s="88"/>
    </row>
    <row r="287" spans="34:82">
      <c r="AH287" s="88"/>
      <c r="AI287" s="88"/>
      <c r="AJ287" s="88"/>
      <c r="AK287" s="88"/>
      <c r="AL287" s="88"/>
      <c r="AM287" s="88"/>
      <c r="AN287" s="88"/>
      <c r="AO287" s="88"/>
      <c r="AP287" s="88"/>
      <c r="AQ287" s="88"/>
      <c r="AR287" s="88"/>
      <c r="AS287" s="88"/>
      <c r="AT287" s="88"/>
      <c r="AU287" s="88"/>
      <c r="AV287" s="88"/>
      <c r="AW287" s="88"/>
      <c r="AX287" s="88"/>
      <c r="AY287" s="88"/>
      <c r="AZ287" s="88"/>
      <c r="BA287" s="88"/>
      <c r="BB287" s="88"/>
      <c r="BC287" s="88"/>
      <c r="BD287" s="88"/>
      <c r="BE287" s="88"/>
      <c r="BF287" s="88"/>
      <c r="BG287" s="88"/>
      <c r="BH287" s="88"/>
      <c r="BI287" s="88"/>
      <c r="BJ287" s="88"/>
      <c r="BK287" s="88"/>
      <c r="BL287" s="88"/>
      <c r="BM287" s="88"/>
      <c r="BN287" s="88"/>
      <c r="BO287" s="88"/>
      <c r="BP287" s="88"/>
      <c r="BQ287" s="88"/>
      <c r="BR287" s="88"/>
      <c r="BS287" s="88"/>
      <c r="BT287" s="88"/>
      <c r="BU287" s="88"/>
      <c r="BV287" s="88"/>
      <c r="BW287" s="88"/>
      <c r="BX287" s="88"/>
      <c r="BY287" s="88"/>
      <c r="BZ287" s="88"/>
      <c r="CA287" s="88"/>
      <c r="CB287" s="88"/>
      <c r="CC287" s="88"/>
      <c r="CD287" s="88"/>
    </row>
    <row r="288" spans="34:82">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row>
    <row r="289" spans="34:82">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row>
    <row r="290" spans="34:82">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row>
    <row r="291" spans="34:82">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row>
    <row r="292" spans="34:82">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row>
    <row r="293" spans="34:82">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row>
    <row r="294" spans="34:82">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row>
    <row r="295" spans="34:82">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row>
    <row r="296" spans="34:82">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row>
    <row r="297" spans="34:82">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row>
    <row r="298" spans="34:82">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row>
    <row r="299" spans="34:82">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row>
    <row r="300" spans="34:82">
      <c r="AH300" s="88"/>
      <c r="AI300" s="88"/>
      <c r="AJ300" s="88"/>
      <c r="AK300" s="88"/>
      <c r="AL300" s="88"/>
      <c r="AM300" s="88"/>
      <c r="AN300" s="88"/>
      <c r="AO300" s="88"/>
      <c r="AP300" s="88"/>
      <c r="AQ300" s="88"/>
      <c r="AR300" s="88"/>
      <c r="AS300" s="88"/>
      <c r="AT300" s="88"/>
      <c r="AU300" s="88"/>
      <c r="AV300" s="88"/>
      <c r="AW300" s="88"/>
      <c r="AX300" s="88"/>
      <c r="AY300" s="88"/>
      <c r="AZ300" s="88"/>
      <c r="BA300" s="88"/>
      <c r="BB300" s="88"/>
      <c r="BC300" s="88"/>
      <c r="BD300" s="88"/>
      <c r="BE300" s="88"/>
      <c r="BF300" s="88"/>
      <c r="BG300" s="88"/>
      <c r="BH300" s="88"/>
      <c r="BI300" s="88"/>
      <c r="BJ300" s="88"/>
      <c r="BK300" s="88"/>
      <c r="BL300" s="88"/>
      <c r="BM300" s="88"/>
      <c r="BN300" s="88"/>
      <c r="BO300" s="88"/>
      <c r="BP300" s="88"/>
      <c r="BQ300" s="88"/>
      <c r="BR300" s="88"/>
      <c r="BS300" s="88"/>
      <c r="BT300" s="88"/>
      <c r="BU300" s="88"/>
      <c r="BV300" s="88"/>
      <c r="BW300" s="88"/>
      <c r="BX300" s="88"/>
      <c r="BY300" s="88"/>
      <c r="BZ300" s="88"/>
      <c r="CA300" s="88"/>
      <c r="CB300" s="88"/>
      <c r="CC300" s="88"/>
      <c r="CD300" s="88"/>
    </row>
    <row r="301" spans="34:82">
      <c r="AH301" s="88"/>
      <c r="AI301" s="88"/>
      <c r="AJ301" s="88"/>
      <c r="AK301" s="88"/>
      <c r="AL301" s="88"/>
      <c r="AM301" s="88"/>
      <c r="AN301" s="88"/>
      <c r="AO301" s="88"/>
      <c r="AP301" s="88"/>
      <c r="AQ301" s="88"/>
      <c r="AR301" s="88"/>
      <c r="AS301" s="88"/>
      <c r="AT301" s="88"/>
      <c r="AU301" s="88"/>
      <c r="AV301" s="88"/>
      <c r="AW301" s="88"/>
      <c r="AX301" s="88"/>
      <c r="AY301" s="88"/>
      <c r="AZ301" s="88"/>
      <c r="BA301" s="88"/>
      <c r="BB301" s="88"/>
      <c r="BC301" s="88"/>
      <c r="BD301" s="88"/>
      <c r="BE301" s="88"/>
      <c r="BF301" s="88"/>
      <c r="BG301" s="88"/>
      <c r="BH301" s="88"/>
      <c r="BI301" s="88"/>
      <c r="BJ301" s="88"/>
      <c r="BK301" s="88"/>
      <c r="BL301" s="88"/>
      <c r="BM301" s="88"/>
      <c r="BN301" s="88"/>
      <c r="BO301" s="88"/>
      <c r="BP301" s="88"/>
      <c r="BQ301" s="88"/>
      <c r="BR301" s="88"/>
      <c r="BS301" s="88"/>
      <c r="BT301" s="88"/>
      <c r="BU301" s="88"/>
      <c r="BV301" s="88"/>
      <c r="BW301" s="88"/>
      <c r="BX301" s="88"/>
      <c r="BY301" s="88"/>
      <c r="BZ301" s="88"/>
      <c r="CA301" s="88"/>
      <c r="CB301" s="88"/>
      <c r="CC301" s="88"/>
      <c r="CD301" s="88"/>
    </row>
    <row r="302" spans="34:82">
      <c r="AH302" s="88"/>
      <c r="AI302" s="88"/>
      <c r="AJ302" s="88"/>
      <c r="AK302" s="88"/>
      <c r="AL302" s="88"/>
      <c r="AM302" s="88"/>
      <c r="AN302" s="88"/>
      <c r="AO302" s="88"/>
      <c r="AP302" s="88"/>
      <c r="AQ302" s="88"/>
      <c r="AR302" s="88"/>
      <c r="AS302" s="88"/>
      <c r="AT302" s="88"/>
      <c r="AU302" s="88"/>
      <c r="AV302" s="88"/>
      <c r="AW302" s="88"/>
      <c r="AX302" s="88"/>
      <c r="AY302" s="88"/>
      <c r="AZ302" s="88"/>
      <c r="BA302" s="88"/>
      <c r="BB302" s="88"/>
      <c r="BC302" s="88"/>
      <c r="BD302" s="88"/>
      <c r="BE302" s="88"/>
      <c r="BF302" s="88"/>
      <c r="BG302" s="88"/>
      <c r="BH302" s="88"/>
      <c r="BI302" s="88"/>
      <c r="BJ302" s="88"/>
      <c r="BK302" s="88"/>
      <c r="BL302" s="88"/>
      <c r="BM302" s="88"/>
      <c r="BN302" s="88"/>
      <c r="BO302" s="88"/>
      <c r="BP302" s="88"/>
      <c r="BQ302" s="88"/>
      <c r="BR302" s="88"/>
      <c r="BS302" s="88"/>
      <c r="BT302" s="88"/>
      <c r="BU302" s="88"/>
      <c r="BV302" s="88"/>
      <c r="BW302" s="88"/>
      <c r="BX302" s="88"/>
      <c r="BY302" s="88"/>
      <c r="BZ302" s="88"/>
      <c r="CA302" s="88"/>
      <c r="CB302" s="88"/>
      <c r="CC302" s="88"/>
      <c r="CD302" s="88"/>
    </row>
    <row r="303" spans="34:82">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row>
    <row r="304" spans="34:82">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row>
    <row r="305" spans="34:82">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row>
    <row r="306" spans="34:82">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row>
    <row r="307" spans="34:82">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row>
    <row r="308" spans="34:82">
      <c r="AH308" s="88"/>
      <c r="AI308" s="88"/>
      <c r="AJ308" s="88"/>
      <c r="AK308" s="88"/>
      <c r="AL308" s="88"/>
      <c r="AM308" s="88"/>
      <c r="AN308" s="88"/>
      <c r="AO308" s="88"/>
      <c r="AP308" s="88"/>
      <c r="AQ308" s="88"/>
      <c r="AR308" s="88"/>
      <c r="AS308" s="88"/>
      <c r="AT308" s="88"/>
      <c r="AU308" s="88"/>
      <c r="AV308" s="88"/>
      <c r="AW308" s="88"/>
      <c r="AX308" s="88"/>
      <c r="AY308" s="88"/>
      <c r="AZ308" s="88"/>
      <c r="BA308" s="88"/>
      <c r="BB308" s="88"/>
      <c r="BC308" s="88"/>
      <c r="BD308" s="88"/>
      <c r="BE308" s="88"/>
      <c r="BF308" s="88"/>
      <c r="BG308" s="88"/>
      <c r="BH308" s="88"/>
      <c r="BI308" s="88"/>
      <c r="BJ308" s="88"/>
      <c r="BK308" s="88"/>
      <c r="BL308" s="88"/>
      <c r="BM308" s="88"/>
      <c r="BN308" s="88"/>
      <c r="BO308" s="88"/>
      <c r="BP308" s="88"/>
      <c r="BQ308" s="88"/>
      <c r="BR308" s="88"/>
      <c r="BS308" s="88"/>
      <c r="BT308" s="88"/>
      <c r="BU308" s="88"/>
      <c r="BV308" s="88"/>
      <c r="BW308" s="88"/>
      <c r="BX308" s="88"/>
      <c r="BY308" s="88"/>
      <c r="BZ308" s="88"/>
      <c r="CA308" s="88"/>
      <c r="CB308" s="88"/>
      <c r="CC308" s="88"/>
      <c r="CD308" s="88"/>
    </row>
    <row r="309" spans="34:82">
      <c r="AH309" s="88"/>
      <c r="AI309" s="88"/>
      <c r="AJ309" s="88"/>
      <c r="AK309" s="88"/>
      <c r="AL309" s="88"/>
      <c r="AM309" s="88"/>
      <c r="AN309" s="88"/>
      <c r="AO309" s="88"/>
      <c r="AP309" s="88"/>
      <c r="AQ309" s="88"/>
      <c r="AR309" s="88"/>
      <c r="AS309" s="88"/>
      <c r="AT309" s="88"/>
      <c r="AU309" s="88"/>
      <c r="AV309" s="88"/>
      <c r="AW309" s="88"/>
      <c r="AX309" s="88"/>
      <c r="AY309" s="88"/>
      <c r="AZ309" s="88"/>
      <c r="BA309" s="88"/>
      <c r="BB309" s="88"/>
      <c r="BC309" s="88"/>
      <c r="BD309" s="88"/>
      <c r="BE309" s="88"/>
      <c r="BF309" s="88"/>
      <c r="BG309" s="88"/>
      <c r="BH309" s="88"/>
      <c r="BI309" s="88"/>
      <c r="BJ309" s="88"/>
      <c r="BK309" s="88"/>
      <c r="BL309" s="88"/>
      <c r="BM309" s="88"/>
      <c r="BN309" s="88"/>
      <c r="BO309" s="88"/>
      <c r="BP309" s="88"/>
      <c r="BQ309" s="88"/>
      <c r="BR309" s="88"/>
      <c r="BS309" s="88"/>
      <c r="BT309" s="88"/>
      <c r="BU309" s="88"/>
      <c r="BV309" s="88"/>
      <c r="BW309" s="88"/>
      <c r="BX309" s="88"/>
      <c r="BY309" s="88"/>
      <c r="BZ309" s="88"/>
      <c r="CA309" s="88"/>
      <c r="CB309" s="88"/>
      <c r="CC309" s="88"/>
      <c r="CD309" s="88"/>
    </row>
    <row r="310" spans="34:82">
      <c r="AH310" s="88"/>
      <c r="AI310" s="88"/>
      <c r="AJ310" s="88"/>
      <c r="AK310" s="88"/>
      <c r="AL310" s="88"/>
      <c r="AM310" s="88"/>
      <c r="AN310" s="88"/>
      <c r="AO310" s="88"/>
      <c r="AP310" s="88"/>
      <c r="AQ310" s="88"/>
      <c r="AR310" s="88"/>
      <c r="AS310" s="88"/>
      <c r="AT310" s="88"/>
      <c r="AU310" s="88"/>
      <c r="AV310" s="88"/>
      <c r="AW310" s="88"/>
      <c r="AX310" s="88"/>
      <c r="AY310" s="88"/>
      <c r="AZ310" s="88"/>
      <c r="BA310" s="88"/>
      <c r="BB310" s="88"/>
      <c r="BC310" s="88"/>
      <c r="BD310" s="88"/>
      <c r="BE310" s="88"/>
      <c r="BF310" s="88"/>
      <c r="BG310" s="88"/>
      <c r="BH310" s="88"/>
      <c r="BI310" s="88"/>
      <c r="BJ310" s="88"/>
      <c r="BK310" s="88"/>
      <c r="BL310" s="88"/>
      <c r="BM310" s="88"/>
      <c r="BN310" s="88"/>
      <c r="BO310" s="88"/>
      <c r="BP310" s="88"/>
      <c r="BQ310" s="88"/>
      <c r="BR310" s="88"/>
      <c r="BS310" s="88"/>
      <c r="BT310" s="88"/>
      <c r="BU310" s="88"/>
      <c r="BV310" s="88"/>
      <c r="BW310" s="88"/>
      <c r="BX310" s="88"/>
      <c r="BY310" s="88"/>
      <c r="BZ310" s="88"/>
      <c r="CA310" s="88"/>
      <c r="CB310" s="88"/>
      <c r="CC310" s="88"/>
      <c r="CD310" s="88"/>
    </row>
    <row r="311" spans="34:82">
      <c r="AH311" s="88"/>
      <c r="AI311" s="88"/>
      <c r="AJ311" s="88"/>
      <c r="AK311" s="88"/>
      <c r="AL311" s="88"/>
      <c r="AM311" s="88"/>
      <c r="AN311" s="88"/>
      <c r="AO311" s="88"/>
      <c r="AP311" s="88"/>
      <c r="AQ311" s="88"/>
      <c r="AR311" s="88"/>
      <c r="AS311" s="88"/>
      <c r="AT311" s="88"/>
      <c r="AU311" s="88"/>
      <c r="AV311" s="88"/>
      <c r="AW311" s="88"/>
      <c r="AX311" s="88"/>
      <c r="AY311" s="88"/>
      <c r="AZ311" s="88"/>
      <c r="BA311" s="88"/>
      <c r="BB311" s="88"/>
      <c r="BC311" s="88"/>
      <c r="BD311" s="88"/>
      <c r="BE311" s="88"/>
      <c r="BF311" s="88"/>
      <c r="BG311" s="88"/>
      <c r="BH311" s="88"/>
      <c r="BI311" s="88"/>
      <c r="BJ311" s="88"/>
      <c r="BK311" s="88"/>
      <c r="BL311" s="88"/>
      <c r="BM311" s="88"/>
      <c r="BN311" s="88"/>
      <c r="BO311" s="88"/>
      <c r="BP311" s="88"/>
      <c r="BQ311" s="88"/>
      <c r="BR311" s="88"/>
      <c r="BS311" s="88"/>
      <c r="BT311" s="88"/>
      <c r="BU311" s="88"/>
      <c r="BV311" s="88"/>
      <c r="BW311" s="88"/>
      <c r="BX311" s="88"/>
      <c r="BY311" s="88"/>
      <c r="BZ311" s="88"/>
      <c r="CA311" s="88"/>
      <c r="CB311" s="88"/>
      <c r="CC311" s="88"/>
      <c r="CD311" s="88"/>
    </row>
    <row r="312" spans="34:82">
      <c r="AH312" s="88"/>
      <c r="AI312" s="88"/>
      <c r="AJ312" s="88"/>
      <c r="AK312" s="88"/>
      <c r="AL312" s="88"/>
      <c r="AM312" s="88"/>
      <c r="AN312" s="88"/>
      <c r="AO312" s="88"/>
      <c r="AP312" s="88"/>
      <c r="AQ312" s="88"/>
      <c r="AR312" s="88"/>
      <c r="AS312" s="88"/>
      <c r="AT312" s="88"/>
      <c r="AU312" s="88"/>
      <c r="AV312" s="88"/>
      <c r="AW312" s="88"/>
      <c r="AX312" s="88"/>
      <c r="AY312" s="88"/>
      <c r="AZ312" s="88"/>
      <c r="BA312" s="88"/>
      <c r="BB312" s="88"/>
      <c r="BC312" s="88"/>
      <c r="BD312" s="88"/>
      <c r="BE312" s="88"/>
      <c r="BF312" s="88"/>
      <c r="BG312" s="88"/>
      <c r="BH312" s="88"/>
      <c r="BI312" s="88"/>
      <c r="BJ312" s="88"/>
      <c r="BK312" s="88"/>
      <c r="BL312" s="88"/>
      <c r="BM312" s="88"/>
      <c r="BN312" s="88"/>
      <c r="BO312" s="88"/>
      <c r="BP312" s="88"/>
      <c r="BQ312" s="88"/>
      <c r="BR312" s="88"/>
      <c r="BS312" s="88"/>
      <c r="BT312" s="88"/>
      <c r="BU312" s="88"/>
      <c r="BV312" s="88"/>
      <c r="BW312" s="88"/>
      <c r="BX312" s="88"/>
      <c r="BY312" s="88"/>
      <c r="BZ312" s="88"/>
      <c r="CA312" s="88"/>
      <c r="CB312" s="88"/>
      <c r="CC312" s="88"/>
      <c r="CD312" s="88"/>
    </row>
    <row r="313" spans="34:82">
      <c r="AH313" s="88"/>
      <c r="AI313" s="88"/>
      <c r="AJ313" s="88"/>
      <c r="AK313" s="88"/>
      <c r="AL313" s="88"/>
      <c r="AM313" s="88"/>
      <c r="AN313" s="88"/>
      <c r="AO313" s="88"/>
      <c r="AP313" s="88"/>
      <c r="AQ313" s="88"/>
      <c r="AR313" s="88"/>
      <c r="AS313" s="88"/>
      <c r="AT313" s="88"/>
      <c r="AU313" s="88"/>
      <c r="AV313" s="88"/>
      <c r="AW313" s="88"/>
      <c r="AX313" s="88"/>
      <c r="AY313" s="88"/>
      <c r="AZ313" s="88"/>
      <c r="BA313" s="88"/>
      <c r="BB313" s="88"/>
      <c r="BC313" s="88"/>
      <c r="BD313" s="88"/>
      <c r="BE313" s="88"/>
      <c r="BF313" s="88"/>
      <c r="BG313" s="88"/>
      <c r="BH313" s="88"/>
      <c r="BI313" s="88"/>
      <c r="BJ313" s="88"/>
      <c r="BK313" s="88"/>
      <c r="BL313" s="88"/>
      <c r="BM313" s="88"/>
      <c r="BN313" s="88"/>
      <c r="BO313" s="88"/>
      <c r="BP313" s="88"/>
      <c r="BQ313" s="88"/>
      <c r="BR313" s="88"/>
      <c r="BS313" s="88"/>
      <c r="BT313" s="88"/>
      <c r="BU313" s="88"/>
      <c r="BV313" s="88"/>
      <c r="BW313" s="88"/>
      <c r="BX313" s="88"/>
      <c r="BY313" s="88"/>
      <c r="BZ313" s="88"/>
      <c r="CA313" s="88"/>
      <c r="CB313" s="88"/>
      <c r="CC313" s="88"/>
      <c r="CD313" s="88"/>
    </row>
    <row r="314" spans="34:82">
      <c r="AH314" s="88"/>
      <c r="AI314" s="88"/>
      <c r="AJ314" s="88"/>
      <c r="AK314" s="88"/>
      <c r="AL314" s="88"/>
      <c r="AM314" s="88"/>
      <c r="AN314" s="88"/>
      <c r="AO314" s="88"/>
      <c r="AP314" s="88"/>
      <c r="AQ314" s="88"/>
      <c r="AR314" s="88"/>
      <c r="AS314" s="88"/>
      <c r="AT314" s="88"/>
      <c r="AU314" s="88"/>
      <c r="AV314" s="88"/>
      <c r="AW314" s="88"/>
      <c r="AX314" s="88"/>
      <c r="AY314" s="88"/>
      <c r="AZ314" s="88"/>
      <c r="BA314" s="88"/>
      <c r="BB314" s="88"/>
      <c r="BC314" s="88"/>
      <c r="BD314" s="88"/>
      <c r="BE314" s="88"/>
      <c r="BF314" s="88"/>
      <c r="BG314" s="88"/>
      <c r="BH314" s="88"/>
      <c r="BI314" s="88"/>
      <c r="BJ314" s="88"/>
      <c r="BK314" s="88"/>
      <c r="BL314" s="88"/>
      <c r="BM314" s="88"/>
      <c r="BN314" s="88"/>
      <c r="BO314" s="88"/>
      <c r="BP314" s="88"/>
      <c r="BQ314" s="88"/>
      <c r="BR314" s="88"/>
      <c r="BS314" s="88"/>
      <c r="BT314" s="88"/>
      <c r="BU314" s="88"/>
      <c r="BV314" s="88"/>
      <c r="BW314" s="88"/>
      <c r="BX314" s="88"/>
      <c r="BY314" s="88"/>
      <c r="BZ314" s="88"/>
      <c r="CA314" s="88"/>
      <c r="CB314" s="88"/>
      <c r="CC314" s="88"/>
      <c r="CD314" s="88"/>
    </row>
    <row r="315" spans="34:82">
      <c r="AH315" s="88"/>
      <c r="AI315" s="88"/>
      <c r="AJ315" s="88"/>
      <c r="AK315" s="88"/>
      <c r="AL315" s="88"/>
      <c r="AM315" s="88"/>
      <c r="AN315" s="88"/>
      <c r="AO315" s="88"/>
      <c r="AP315" s="88"/>
      <c r="AQ315" s="88"/>
      <c r="AR315" s="88"/>
      <c r="AS315" s="88"/>
      <c r="AT315" s="88"/>
      <c r="AU315" s="88"/>
      <c r="AV315" s="88"/>
      <c r="AW315" s="88"/>
      <c r="AX315" s="88"/>
      <c r="AY315" s="88"/>
      <c r="AZ315" s="88"/>
      <c r="BA315" s="88"/>
      <c r="BB315" s="88"/>
      <c r="BC315" s="88"/>
      <c r="BD315" s="88"/>
      <c r="BE315" s="88"/>
      <c r="BF315" s="88"/>
      <c r="BG315" s="88"/>
      <c r="BH315" s="88"/>
      <c r="BI315" s="88"/>
      <c r="BJ315" s="88"/>
      <c r="BK315" s="88"/>
      <c r="BL315" s="88"/>
      <c r="BM315" s="88"/>
      <c r="BN315" s="88"/>
      <c r="BO315" s="88"/>
      <c r="BP315" s="88"/>
      <c r="BQ315" s="88"/>
      <c r="BR315" s="88"/>
      <c r="BS315" s="88"/>
      <c r="BT315" s="88"/>
      <c r="BU315" s="88"/>
      <c r="BV315" s="88"/>
      <c r="BW315" s="88"/>
      <c r="BX315" s="88"/>
      <c r="BY315" s="88"/>
      <c r="BZ315" s="88"/>
      <c r="CA315" s="88"/>
      <c r="CB315" s="88"/>
      <c r="CC315" s="88"/>
      <c r="CD315" s="88"/>
    </row>
    <row r="316" spans="34:82">
      <c r="AH316" s="88"/>
      <c r="AI316" s="88"/>
      <c r="AJ316" s="88"/>
      <c r="AK316" s="88"/>
      <c r="AL316" s="88"/>
      <c r="AM316" s="88"/>
      <c r="AN316" s="88"/>
      <c r="AO316" s="88"/>
      <c r="AP316" s="88"/>
      <c r="AQ316" s="88"/>
      <c r="AR316" s="88"/>
      <c r="AS316" s="88"/>
      <c r="AT316" s="88"/>
      <c r="AU316" s="88"/>
      <c r="AV316" s="88"/>
      <c r="AW316" s="88"/>
      <c r="AX316" s="88"/>
      <c r="AY316" s="88"/>
      <c r="AZ316" s="88"/>
      <c r="BA316" s="88"/>
      <c r="BB316" s="88"/>
      <c r="BC316" s="88"/>
      <c r="BD316" s="88"/>
      <c r="BE316" s="88"/>
      <c r="BF316" s="88"/>
      <c r="BG316" s="88"/>
      <c r="BH316" s="88"/>
      <c r="BI316" s="88"/>
      <c r="BJ316" s="88"/>
      <c r="BK316" s="88"/>
      <c r="BL316" s="88"/>
      <c r="BM316" s="88"/>
      <c r="BN316" s="88"/>
      <c r="BO316" s="88"/>
      <c r="BP316" s="88"/>
      <c r="BQ316" s="88"/>
      <c r="BR316" s="88"/>
      <c r="BS316" s="88"/>
      <c r="BT316" s="88"/>
      <c r="BU316" s="88"/>
      <c r="BV316" s="88"/>
      <c r="BW316" s="88"/>
      <c r="BX316" s="88"/>
      <c r="BY316" s="88"/>
      <c r="BZ316" s="88"/>
      <c r="CA316" s="88"/>
      <c r="CB316" s="88"/>
      <c r="CC316" s="88"/>
      <c r="CD316" s="88"/>
    </row>
    <row r="317" spans="34:82">
      <c r="AH317" s="88"/>
      <c r="AI317" s="88"/>
      <c r="AJ317" s="88"/>
      <c r="AK317" s="88"/>
      <c r="AL317" s="88"/>
      <c r="AM317" s="88"/>
      <c r="AN317" s="88"/>
      <c r="AO317" s="88"/>
      <c r="AP317" s="88"/>
      <c r="AQ317" s="88"/>
      <c r="AR317" s="88"/>
      <c r="AS317" s="88"/>
      <c r="AT317" s="88"/>
      <c r="AU317" s="88"/>
      <c r="AV317" s="88"/>
      <c r="AW317" s="88"/>
      <c r="AX317" s="88"/>
      <c r="AY317" s="88"/>
      <c r="AZ317" s="88"/>
      <c r="BA317" s="88"/>
      <c r="BB317" s="88"/>
      <c r="BC317" s="88"/>
      <c r="BD317" s="88"/>
      <c r="BE317" s="88"/>
      <c r="BF317" s="88"/>
      <c r="BG317" s="88"/>
      <c r="BH317" s="88"/>
      <c r="BI317" s="88"/>
      <c r="BJ317" s="88"/>
      <c r="BK317" s="88"/>
      <c r="BL317" s="88"/>
      <c r="BM317" s="88"/>
      <c r="BN317" s="88"/>
      <c r="BO317" s="88"/>
      <c r="BP317" s="88"/>
      <c r="BQ317" s="88"/>
      <c r="BR317" s="88"/>
      <c r="BS317" s="88"/>
      <c r="BT317" s="88"/>
      <c r="BU317" s="88"/>
      <c r="BV317" s="88"/>
      <c r="BW317" s="88"/>
      <c r="BX317" s="88"/>
      <c r="BY317" s="88"/>
      <c r="BZ317" s="88"/>
      <c r="CA317" s="88"/>
      <c r="CB317" s="88"/>
      <c r="CC317" s="88"/>
      <c r="CD317" s="88"/>
    </row>
    <row r="318" spans="34:82">
      <c r="AH318" s="88"/>
      <c r="AI318" s="88"/>
      <c r="AJ318" s="88"/>
      <c r="AK318" s="88"/>
      <c r="AL318" s="88"/>
      <c r="AM318" s="88"/>
      <c r="AN318" s="88"/>
      <c r="AO318" s="88"/>
      <c r="AP318" s="88"/>
      <c r="AQ318" s="88"/>
      <c r="AR318" s="88"/>
      <c r="AS318" s="88"/>
      <c r="AT318" s="88"/>
      <c r="AU318" s="88"/>
      <c r="AV318" s="88"/>
      <c r="AW318" s="88"/>
      <c r="AX318" s="88"/>
      <c r="AY318" s="88"/>
      <c r="AZ318" s="88"/>
      <c r="BA318" s="88"/>
      <c r="BB318" s="88"/>
      <c r="BC318" s="88"/>
      <c r="BD318" s="88"/>
      <c r="BE318" s="88"/>
      <c r="BF318" s="88"/>
      <c r="BG318" s="88"/>
      <c r="BH318" s="88"/>
      <c r="BI318" s="88"/>
      <c r="BJ318" s="88"/>
      <c r="BK318" s="88"/>
      <c r="BL318" s="88"/>
      <c r="BM318" s="88"/>
      <c r="BN318" s="88"/>
      <c r="BO318" s="88"/>
      <c r="BP318" s="88"/>
      <c r="BQ318" s="88"/>
      <c r="BR318" s="88"/>
      <c r="BS318" s="88"/>
      <c r="BT318" s="88"/>
      <c r="BU318" s="88"/>
      <c r="BV318" s="88"/>
      <c r="BW318" s="88"/>
      <c r="BX318" s="88"/>
      <c r="BY318" s="88"/>
      <c r="BZ318" s="88"/>
      <c r="CA318" s="88"/>
      <c r="CB318" s="88"/>
      <c r="CC318" s="88"/>
      <c r="CD318" s="88"/>
    </row>
    <row r="319" spans="34:82">
      <c r="AH319" s="88"/>
      <c r="AI319" s="88"/>
      <c r="AJ319" s="88"/>
      <c r="AK319" s="88"/>
      <c r="AL319" s="88"/>
      <c r="AM319" s="88"/>
      <c r="AN319" s="88"/>
      <c r="AO319" s="88"/>
      <c r="AP319" s="88"/>
      <c r="AQ319" s="88"/>
      <c r="AR319" s="88"/>
      <c r="AS319" s="88"/>
      <c r="AT319" s="88"/>
      <c r="AU319" s="88"/>
      <c r="AV319" s="88"/>
      <c r="AW319" s="88"/>
      <c r="AX319" s="88"/>
      <c r="AY319" s="88"/>
      <c r="AZ319" s="88"/>
      <c r="BA319" s="88"/>
      <c r="BB319" s="88"/>
      <c r="BC319" s="88"/>
      <c r="BD319" s="88"/>
      <c r="BE319" s="88"/>
      <c r="BF319" s="88"/>
      <c r="BG319" s="88"/>
      <c r="BH319" s="88"/>
      <c r="BI319" s="88"/>
      <c r="BJ319" s="88"/>
      <c r="BK319" s="88"/>
      <c r="BL319" s="88"/>
      <c r="BM319" s="88"/>
      <c r="BN319" s="88"/>
      <c r="BO319" s="88"/>
      <c r="BP319" s="88"/>
      <c r="BQ319" s="88"/>
      <c r="BR319" s="88"/>
      <c r="BS319" s="88"/>
      <c r="BT319" s="88"/>
      <c r="BU319" s="88"/>
      <c r="BV319" s="88"/>
      <c r="BW319" s="88"/>
      <c r="BX319" s="88"/>
      <c r="BY319" s="88"/>
      <c r="BZ319" s="88"/>
      <c r="CA319" s="88"/>
      <c r="CB319" s="88"/>
      <c r="CC319" s="88"/>
      <c r="CD319" s="88"/>
    </row>
    <row r="320" spans="34:82">
      <c r="AH320" s="88"/>
      <c r="AI320" s="88"/>
      <c r="AJ320" s="88"/>
      <c r="AK320" s="88"/>
      <c r="AL320" s="88"/>
      <c r="AM320" s="88"/>
      <c r="AN320" s="88"/>
      <c r="AO320" s="88"/>
      <c r="AP320" s="88"/>
      <c r="AQ320" s="88"/>
      <c r="AR320" s="88"/>
      <c r="AS320" s="88"/>
      <c r="AT320" s="88"/>
      <c r="AU320" s="88"/>
      <c r="AV320" s="88"/>
      <c r="AW320" s="88"/>
      <c r="AX320" s="88"/>
      <c r="AY320" s="88"/>
      <c r="AZ320" s="88"/>
      <c r="BA320" s="88"/>
      <c r="BB320" s="88"/>
      <c r="BC320" s="88"/>
      <c r="BD320" s="88"/>
      <c r="BE320" s="88"/>
      <c r="BF320" s="88"/>
      <c r="BG320" s="88"/>
      <c r="BH320" s="88"/>
      <c r="BI320" s="88"/>
      <c r="BJ320" s="88"/>
      <c r="BK320" s="88"/>
      <c r="BL320" s="88"/>
      <c r="BM320" s="88"/>
      <c r="BN320" s="88"/>
      <c r="BO320" s="88"/>
      <c r="BP320" s="88"/>
      <c r="BQ320" s="88"/>
      <c r="BR320" s="88"/>
      <c r="BS320" s="88"/>
      <c r="BT320" s="88"/>
      <c r="BU320" s="88"/>
      <c r="BV320" s="88"/>
      <c r="BW320" s="88"/>
      <c r="BX320" s="88"/>
      <c r="BY320" s="88"/>
      <c r="BZ320" s="88"/>
      <c r="CA320" s="88"/>
      <c r="CB320" s="88"/>
      <c r="CC320" s="88"/>
      <c r="CD320" s="88"/>
    </row>
    <row r="321" spans="34:82">
      <c r="AH321" s="88"/>
      <c r="AI321" s="88"/>
      <c r="AJ321" s="88"/>
      <c r="AK321" s="88"/>
      <c r="AL321" s="88"/>
      <c r="AM321" s="88"/>
      <c r="AN321" s="88"/>
      <c r="AO321" s="88"/>
      <c r="AP321" s="88"/>
      <c r="AQ321" s="88"/>
      <c r="AR321" s="88"/>
      <c r="AS321" s="88"/>
      <c r="AT321" s="88"/>
      <c r="AU321" s="88"/>
      <c r="AV321" s="88"/>
      <c r="AW321" s="88"/>
      <c r="AX321" s="88"/>
      <c r="AY321" s="88"/>
      <c r="AZ321" s="88"/>
      <c r="BA321" s="88"/>
      <c r="BB321" s="88"/>
      <c r="BC321" s="88"/>
      <c r="BD321" s="88"/>
      <c r="BE321" s="88"/>
      <c r="BF321" s="88"/>
      <c r="BG321" s="88"/>
      <c r="BH321" s="88"/>
      <c r="BI321" s="88"/>
      <c r="BJ321" s="88"/>
      <c r="BK321" s="88"/>
      <c r="BL321" s="88"/>
      <c r="BM321" s="88"/>
      <c r="BN321" s="88"/>
      <c r="BO321" s="88"/>
      <c r="BP321" s="88"/>
      <c r="BQ321" s="88"/>
      <c r="BR321" s="88"/>
      <c r="BS321" s="88"/>
      <c r="BT321" s="88"/>
      <c r="BU321" s="88"/>
      <c r="BV321" s="88"/>
      <c r="BW321" s="88"/>
      <c r="BX321" s="88"/>
      <c r="BY321" s="88"/>
      <c r="BZ321" s="88"/>
      <c r="CA321" s="88"/>
      <c r="CB321" s="88"/>
      <c r="CC321" s="88"/>
      <c r="CD321" s="88"/>
    </row>
    <row r="322" spans="34:82">
      <c r="AH322" s="88"/>
      <c r="AI322" s="88"/>
      <c r="AJ322" s="88"/>
      <c r="AK322" s="88"/>
      <c r="AL322" s="88"/>
      <c r="AM322" s="88"/>
      <c r="AN322" s="88"/>
      <c r="AO322" s="88"/>
      <c r="AP322" s="88"/>
      <c r="AQ322" s="88"/>
      <c r="AR322" s="88"/>
      <c r="AS322" s="88"/>
      <c r="AT322" s="88"/>
      <c r="AU322" s="88"/>
      <c r="AV322" s="88"/>
      <c r="AW322" s="88"/>
      <c r="AX322" s="88"/>
      <c r="AY322" s="88"/>
      <c r="AZ322" s="88"/>
      <c r="BA322" s="88"/>
      <c r="BB322" s="88"/>
      <c r="BC322" s="88"/>
      <c r="BD322" s="88"/>
      <c r="BE322" s="88"/>
      <c r="BF322" s="88"/>
      <c r="BG322" s="88"/>
      <c r="BH322" s="88"/>
      <c r="BI322" s="88"/>
      <c r="BJ322" s="88"/>
      <c r="BK322" s="88"/>
      <c r="BL322" s="88"/>
      <c r="BM322" s="88"/>
      <c r="BN322" s="88"/>
      <c r="BO322" s="88"/>
      <c r="BP322" s="88"/>
      <c r="BQ322" s="88"/>
      <c r="BR322" s="88"/>
      <c r="BS322" s="88"/>
      <c r="BT322" s="88"/>
      <c r="BU322" s="88"/>
      <c r="BV322" s="88"/>
      <c r="BW322" s="88"/>
      <c r="BX322" s="88"/>
      <c r="BY322" s="88"/>
      <c r="BZ322" s="88"/>
      <c r="CA322" s="88"/>
      <c r="CB322" s="88"/>
      <c r="CC322" s="88"/>
      <c r="CD322" s="88"/>
    </row>
    <row r="323" spans="34:82">
      <c r="AH323" s="88"/>
      <c r="AI323" s="88"/>
      <c r="AJ323" s="88"/>
      <c r="AK323" s="88"/>
      <c r="AL323" s="88"/>
      <c r="AM323" s="88"/>
      <c r="AN323" s="88"/>
      <c r="AO323" s="88"/>
      <c r="AP323" s="88"/>
      <c r="AQ323" s="88"/>
      <c r="AR323" s="88"/>
      <c r="AS323" s="88"/>
      <c r="AT323" s="88"/>
      <c r="AU323" s="88"/>
      <c r="AV323" s="88"/>
      <c r="AW323" s="88"/>
      <c r="AX323" s="88"/>
      <c r="AY323" s="88"/>
      <c r="AZ323" s="88"/>
      <c r="BA323" s="88"/>
      <c r="BB323" s="88"/>
      <c r="BC323" s="88"/>
      <c r="BD323" s="88"/>
      <c r="BE323" s="88"/>
      <c r="BF323" s="88"/>
      <c r="BG323" s="88"/>
      <c r="BH323" s="88"/>
      <c r="BI323" s="88"/>
      <c r="BJ323" s="88"/>
      <c r="BK323" s="88"/>
      <c r="BL323" s="88"/>
      <c r="BM323" s="88"/>
      <c r="BN323" s="88"/>
      <c r="BO323" s="88"/>
      <c r="BP323" s="88"/>
      <c r="BQ323" s="88"/>
      <c r="BR323" s="88"/>
      <c r="BS323" s="88"/>
      <c r="BT323" s="88"/>
      <c r="BU323" s="88"/>
      <c r="BV323" s="88"/>
      <c r="BW323" s="88"/>
      <c r="BX323" s="88"/>
      <c r="BY323" s="88"/>
      <c r="BZ323" s="88"/>
      <c r="CA323" s="88"/>
      <c r="CB323" s="88"/>
      <c r="CC323" s="88"/>
      <c r="CD323" s="88"/>
    </row>
    <row r="324" spans="34:82">
      <c r="AH324" s="88"/>
      <c r="AI324" s="88"/>
      <c r="AJ324" s="88"/>
      <c r="AK324" s="88"/>
      <c r="AL324" s="88"/>
      <c r="AM324" s="88"/>
      <c r="AN324" s="88"/>
      <c r="AO324" s="88"/>
      <c r="AP324" s="88"/>
      <c r="AQ324" s="88"/>
      <c r="AR324" s="88"/>
      <c r="AS324" s="88"/>
      <c r="AT324" s="88"/>
      <c r="AU324" s="88"/>
      <c r="AV324" s="88"/>
      <c r="AW324" s="88"/>
      <c r="AX324" s="88"/>
      <c r="AY324" s="88"/>
      <c r="AZ324" s="88"/>
      <c r="BA324" s="88"/>
      <c r="BB324" s="88"/>
      <c r="BC324" s="88"/>
      <c r="BD324" s="88"/>
      <c r="BE324" s="88"/>
      <c r="BF324" s="88"/>
      <c r="BG324" s="88"/>
      <c r="BH324" s="88"/>
      <c r="BI324" s="88"/>
      <c r="BJ324" s="88"/>
      <c r="BK324" s="88"/>
      <c r="BL324" s="88"/>
      <c r="BM324" s="88"/>
      <c r="BN324" s="88"/>
      <c r="BO324" s="88"/>
      <c r="BP324" s="88"/>
      <c r="BQ324" s="88"/>
      <c r="BR324" s="88"/>
      <c r="BS324" s="88"/>
      <c r="BT324" s="88"/>
      <c r="BU324" s="88"/>
      <c r="BV324" s="88"/>
      <c r="BW324" s="88"/>
      <c r="BX324" s="88"/>
      <c r="BY324" s="88"/>
      <c r="BZ324" s="88"/>
      <c r="CA324" s="88"/>
      <c r="CB324" s="88"/>
      <c r="CC324" s="88"/>
      <c r="CD324" s="88"/>
    </row>
    <row r="325" spans="34:82">
      <c r="AH325" s="88"/>
      <c r="AI325" s="88"/>
      <c r="AJ325" s="88"/>
      <c r="AK325" s="88"/>
      <c r="AL325" s="88"/>
      <c r="AM325" s="88"/>
      <c r="AN325" s="88"/>
      <c r="AO325" s="88"/>
      <c r="AP325" s="88"/>
      <c r="AQ325" s="88"/>
      <c r="AR325" s="88"/>
      <c r="AS325" s="88"/>
      <c r="AT325" s="88"/>
      <c r="AU325" s="88"/>
      <c r="AV325" s="88"/>
      <c r="AW325" s="88"/>
      <c r="AX325" s="88"/>
      <c r="AY325" s="88"/>
      <c r="AZ325" s="88"/>
      <c r="BA325" s="88"/>
      <c r="BB325" s="88"/>
      <c r="BC325" s="88"/>
      <c r="BD325" s="88"/>
      <c r="BE325" s="88"/>
      <c r="BF325" s="88"/>
      <c r="BG325" s="88"/>
      <c r="BH325" s="88"/>
      <c r="BI325" s="88"/>
      <c r="BJ325" s="88"/>
      <c r="BK325" s="88"/>
      <c r="BL325" s="88"/>
      <c r="BM325" s="88"/>
      <c r="BN325" s="88"/>
      <c r="BO325" s="88"/>
      <c r="BP325" s="88"/>
      <c r="BQ325" s="88"/>
      <c r="BR325" s="88"/>
      <c r="BS325" s="88"/>
      <c r="BT325" s="88"/>
      <c r="BU325" s="88"/>
      <c r="BV325" s="88"/>
      <c r="BW325" s="88"/>
      <c r="BX325" s="88"/>
      <c r="BY325" s="88"/>
      <c r="BZ325" s="88"/>
      <c r="CA325" s="88"/>
      <c r="CB325" s="88"/>
      <c r="CC325" s="88"/>
      <c r="CD325" s="88"/>
    </row>
    <row r="326" spans="34:82">
      <c r="AH326" s="88"/>
      <c r="AI326" s="88"/>
      <c r="AJ326" s="88"/>
      <c r="AK326" s="88"/>
      <c r="AL326" s="88"/>
      <c r="AM326" s="88"/>
      <c r="AN326" s="88"/>
      <c r="AO326" s="88"/>
      <c r="AP326" s="88"/>
      <c r="AQ326" s="88"/>
      <c r="AR326" s="88"/>
      <c r="AS326" s="88"/>
      <c r="AT326" s="88"/>
      <c r="AU326" s="88"/>
      <c r="AV326" s="88"/>
      <c r="AW326" s="88"/>
      <c r="AX326" s="88"/>
      <c r="AY326" s="88"/>
      <c r="AZ326" s="88"/>
      <c r="BA326" s="88"/>
      <c r="BB326" s="88"/>
      <c r="BC326" s="88"/>
      <c r="BD326" s="88"/>
      <c r="BE326" s="88"/>
      <c r="BF326" s="88"/>
      <c r="BG326" s="88"/>
      <c r="BH326" s="88"/>
      <c r="BI326" s="88"/>
      <c r="BJ326" s="88"/>
      <c r="BK326" s="88"/>
      <c r="BL326" s="88"/>
      <c r="BM326" s="88"/>
      <c r="BN326" s="88"/>
      <c r="BO326" s="88"/>
      <c r="BP326" s="88"/>
      <c r="BQ326" s="88"/>
      <c r="BR326" s="88"/>
      <c r="BS326" s="88"/>
      <c r="BT326" s="88"/>
      <c r="BU326" s="88"/>
      <c r="BV326" s="88"/>
      <c r="BW326" s="88"/>
      <c r="BX326" s="88"/>
      <c r="BY326" s="88"/>
      <c r="BZ326" s="88"/>
      <c r="CA326" s="88"/>
      <c r="CB326" s="88"/>
      <c r="CC326" s="88"/>
      <c r="CD326" s="88"/>
    </row>
    <row r="327" spans="34:82">
      <c r="AH327" s="88"/>
      <c r="AI327" s="88"/>
      <c r="AJ327" s="88"/>
      <c r="AK327" s="88"/>
      <c r="AL327" s="88"/>
      <c r="AM327" s="88"/>
      <c r="AN327" s="88"/>
      <c r="AO327" s="88"/>
      <c r="AP327" s="88"/>
      <c r="AQ327" s="88"/>
      <c r="AR327" s="88"/>
      <c r="AS327" s="88"/>
      <c r="AT327" s="88"/>
      <c r="AU327" s="88"/>
      <c r="AV327" s="88"/>
      <c r="AW327" s="88"/>
      <c r="AX327" s="88"/>
      <c r="AY327" s="88"/>
      <c r="AZ327" s="88"/>
      <c r="BA327" s="88"/>
      <c r="BB327" s="88"/>
      <c r="BC327" s="88"/>
      <c r="BD327" s="88"/>
      <c r="BE327" s="88"/>
      <c r="BF327" s="88"/>
      <c r="BG327" s="88"/>
      <c r="BH327" s="88"/>
      <c r="BI327" s="88"/>
      <c r="BJ327" s="88"/>
      <c r="BK327" s="88"/>
      <c r="BL327" s="88"/>
      <c r="BM327" s="88"/>
      <c r="BN327" s="88"/>
      <c r="BO327" s="88"/>
      <c r="BP327" s="88"/>
      <c r="BQ327" s="88"/>
      <c r="BR327" s="88"/>
      <c r="BS327" s="88"/>
      <c r="BT327" s="88"/>
      <c r="BU327" s="88"/>
      <c r="BV327" s="88"/>
      <c r="BW327" s="88"/>
      <c r="BX327" s="88"/>
      <c r="BY327" s="88"/>
      <c r="BZ327" s="88"/>
      <c r="CA327" s="88"/>
      <c r="CB327" s="88"/>
      <c r="CC327" s="88"/>
      <c r="CD327" s="88"/>
    </row>
    <row r="328" spans="34:82">
      <c r="AH328" s="88"/>
      <c r="AI328" s="88"/>
      <c r="AJ328" s="88"/>
      <c r="AK328" s="88"/>
      <c r="AL328" s="88"/>
      <c r="AM328" s="88"/>
      <c r="AN328" s="88"/>
      <c r="AO328" s="88"/>
      <c r="AP328" s="88"/>
      <c r="AQ328" s="88"/>
      <c r="AR328" s="88"/>
      <c r="AS328" s="88"/>
      <c r="AT328" s="88"/>
      <c r="AU328" s="88"/>
      <c r="AV328" s="88"/>
      <c r="AW328" s="88"/>
      <c r="AX328" s="88"/>
      <c r="AY328" s="88"/>
      <c r="AZ328" s="88"/>
      <c r="BA328" s="88"/>
      <c r="BB328" s="88"/>
      <c r="BC328" s="88"/>
      <c r="BD328" s="88"/>
      <c r="BE328" s="88"/>
      <c r="BF328" s="88"/>
      <c r="BG328" s="88"/>
      <c r="BH328" s="88"/>
      <c r="BI328" s="88"/>
      <c r="BJ328" s="88"/>
      <c r="BK328" s="88"/>
      <c r="BL328" s="88"/>
      <c r="BM328" s="88"/>
      <c r="BN328" s="88"/>
      <c r="BO328" s="88"/>
      <c r="BP328" s="88"/>
      <c r="BQ328" s="88"/>
      <c r="BR328" s="88"/>
      <c r="BS328" s="88"/>
      <c r="BT328" s="88"/>
      <c r="BU328" s="88"/>
      <c r="BV328" s="88"/>
      <c r="BW328" s="88"/>
      <c r="BX328" s="88"/>
      <c r="BY328" s="88"/>
      <c r="BZ328" s="88"/>
      <c r="CA328" s="88"/>
      <c r="CB328" s="88"/>
      <c r="CC328" s="88"/>
      <c r="CD328" s="88"/>
    </row>
    <row r="329" spans="34:82">
      <c r="AH329" s="88"/>
      <c r="AI329" s="88"/>
      <c r="AJ329" s="88"/>
      <c r="AK329" s="88"/>
      <c r="AL329" s="88"/>
      <c r="AM329" s="88"/>
      <c r="AN329" s="88"/>
      <c r="AO329" s="88"/>
      <c r="AP329" s="88"/>
      <c r="AQ329" s="88"/>
      <c r="AR329" s="88"/>
      <c r="AS329" s="88"/>
      <c r="AT329" s="88"/>
      <c r="AU329" s="88"/>
      <c r="AV329" s="88"/>
      <c r="AW329" s="88"/>
      <c r="AX329" s="88"/>
      <c r="AY329" s="88"/>
      <c r="AZ329" s="88"/>
      <c r="BA329" s="88"/>
      <c r="BB329" s="88"/>
      <c r="BC329" s="88"/>
      <c r="BD329" s="88"/>
      <c r="BE329" s="88"/>
      <c r="BF329" s="88"/>
      <c r="BG329" s="88"/>
      <c r="BH329" s="88"/>
      <c r="BI329" s="88"/>
      <c r="BJ329" s="88"/>
      <c r="BK329" s="88"/>
      <c r="BL329" s="88"/>
      <c r="BM329" s="88"/>
      <c r="BN329" s="88"/>
      <c r="BO329" s="88"/>
      <c r="BP329" s="88"/>
      <c r="BQ329" s="88"/>
      <c r="BR329" s="88"/>
      <c r="BS329" s="88"/>
      <c r="BT329" s="88"/>
      <c r="BU329" s="88"/>
      <c r="BV329" s="88"/>
      <c r="BW329" s="88"/>
      <c r="BX329" s="88"/>
      <c r="BY329" s="88"/>
      <c r="BZ329" s="88"/>
      <c r="CA329" s="88"/>
      <c r="CB329" s="88"/>
      <c r="CC329" s="88"/>
      <c r="CD329" s="88"/>
    </row>
    <row r="330" spans="34:82">
      <c r="AH330" s="88"/>
      <c r="AI330" s="88"/>
      <c r="AJ330" s="88"/>
      <c r="AK330" s="88"/>
      <c r="AL330" s="88"/>
      <c r="AM330" s="88"/>
      <c r="AN330" s="88"/>
      <c r="AO330" s="88"/>
      <c r="AP330" s="88"/>
      <c r="AQ330" s="88"/>
      <c r="AR330" s="88"/>
      <c r="AS330" s="88"/>
      <c r="AT330" s="88"/>
      <c r="AU330" s="88"/>
      <c r="AV330" s="88"/>
      <c r="AW330" s="88"/>
      <c r="AX330" s="88"/>
      <c r="AY330" s="88"/>
      <c r="AZ330" s="88"/>
      <c r="BA330" s="88"/>
      <c r="BB330" s="88"/>
      <c r="BC330" s="88"/>
      <c r="BD330" s="88"/>
      <c r="BE330" s="88"/>
      <c r="BF330" s="88"/>
      <c r="BG330" s="88"/>
      <c r="BH330" s="88"/>
      <c r="BI330" s="88"/>
      <c r="BJ330" s="88"/>
      <c r="BK330" s="88"/>
      <c r="BL330" s="88"/>
      <c r="BM330" s="88"/>
      <c r="BN330" s="88"/>
      <c r="BO330" s="88"/>
      <c r="BP330" s="88"/>
      <c r="BQ330" s="88"/>
      <c r="BR330" s="88"/>
      <c r="BS330" s="88"/>
      <c r="BT330" s="88"/>
      <c r="BU330" s="88"/>
      <c r="BV330" s="88"/>
      <c r="BW330" s="88"/>
      <c r="BX330" s="88"/>
      <c r="BY330" s="88"/>
      <c r="BZ330" s="88"/>
      <c r="CA330" s="88"/>
      <c r="CB330" s="88"/>
      <c r="CC330" s="88"/>
      <c r="CD330" s="88"/>
    </row>
    <row r="331" spans="34:82">
      <c r="AH331" s="88"/>
      <c r="AI331" s="88"/>
      <c r="AJ331" s="88"/>
      <c r="AK331" s="88"/>
      <c r="AL331" s="88"/>
      <c r="AM331" s="88"/>
      <c r="AN331" s="88"/>
      <c r="AO331" s="88"/>
      <c r="AP331" s="88"/>
      <c r="AQ331" s="88"/>
      <c r="AR331" s="88"/>
      <c r="AS331" s="88"/>
      <c r="AT331" s="88"/>
      <c r="AU331" s="88"/>
      <c r="AV331" s="88"/>
      <c r="AW331" s="88"/>
      <c r="AX331" s="88"/>
      <c r="AY331" s="88"/>
      <c r="AZ331" s="88"/>
      <c r="BA331" s="88"/>
      <c r="BB331" s="88"/>
      <c r="BC331" s="88"/>
      <c r="BD331" s="88"/>
      <c r="BE331" s="88"/>
      <c r="BF331" s="88"/>
      <c r="BG331" s="88"/>
      <c r="BH331" s="88"/>
      <c r="BI331" s="88"/>
      <c r="BJ331" s="88"/>
      <c r="BK331" s="88"/>
      <c r="BL331" s="88"/>
      <c r="BM331" s="88"/>
      <c r="BN331" s="88"/>
      <c r="BO331" s="88"/>
      <c r="BP331" s="88"/>
      <c r="BQ331" s="88"/>
      <c r="BR331" s="88"/>
      <c r="BS331" s="88"/>
      <c r="BT331" s="88"/>
      <c r="BU331" s="88"/>
      <c r="BV331" s="88"/>
      <c r="BW331" s="88"/>
      <c r="BX331" s="88"/>
      <c r="BY331" s="88"/>
      <c r="BZ331" s="88"/>
      <c r="CA331" s="88"/>
      <c r="CB331" s="88"/>
      <c r="CC331" s="88"/>
      <c r="CD331" s="88"/>
    </row>
  </sheetData>
  <mergeCells count="18">
    <mergeCell ref="G6:G7"/>
    <mergeCell ref="H6:H7"/>
    <mergeCell ref="I6:I7"/>
    <mergeCell ref="J5:Q5"/>
    <mergeCell ref="A5:A7"/>
    <mergeCell ref="R5:Y5"/>
    <mergeCell ref="R6:U6"/>
    <mergeCell ref="V6:V7"/>
    <mergeCell ref="W6:W7"/>
    <mergeCell ref="X6:X7"/>
    <mergeCell ref="Y6:Y7"/>
    <mergeCell ref="B5:I5"/>
    <mergeCell ref="B6:E6"/>
    <mergeCell ref="N6:N7"/>
    <mergeCell ref="O6:O7"/>
    <mergeCell ref="P6:P7"/>
    <mergeCell ref="Q6:Q7"/>
    <mergeCell ref="F6:F7"/>
  </mergeCells>
  <printOptions horizontalCentered="1"/>
  <pageMargins left="0.70866141732283472" right="0.31496062992125984" top="0.74803149606299213" bottom="0.74803149606299213" header="0.31496062992125984" footer="0.31496062992125984"/>
  <pageSetup paperSize="9" scale="79" fitToHeight="0" orientation="portrait" r:id="rId1"/>
  <headerFooter>
    <oddFooter>&amp;L&amp;"Trebuchet MS,Grassetto"Statistiche Italia - IMMATRICOLAZIONI
Automobile in cifre&amp;C&amp;"Trebuchet MS,Normale"&amp;9&amp;P/&amp;N&amp;R&amp;"Trebuchet MS,Grassetto"ANFIA - Studi e statistiche</oddFooter>
  </headerFooter>
  <ignoredErrors>
    <ignoredError sqref="T12:T22 L12:L29 X32 P32 H32 D22 D12 D17 H12:H22"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F9F14-485A-484B-9348-E8172D5B53B2}">
  <sheetPr>
    <pageSetUpPr fitToPage="1"/>
  </sheetPr>
  <dimension ref="A1:BA80"/>
  <sheetViews>
    <sheetView showGridLines="0" zoomScaleNormal="100" workbookViewId="0">
      <selection activeCell="W49" sqref="W49"/>
    </sheetView>
  </sheetViews>
  <sheetFormatPr defaultColWidth="9.28515625" defaultRowHeight="15"/>
  <cols>
    <col min="1" max="3" width="9.28515625" style="53"/>
    <col min="4" max="4" width="9.28515625" style="53" customWidth="1"/>
    <col min="5" max="20" width="9.28515625" style="53"/>
  </cols>
  <sheetData>
    <row r="1" spans="1:30" ht="16.5">
      <c r="A1" s="124" t="s">
        <v>61</v>
      </c>
      <c r="B1" s="124"/>
      <c r="C1" s="124"/>
      <c r="D1" s="124"/>
      <c r="E1" s="124"/>
      <c r="F1" s="124"/>
      <c r="G1" s="124"/>
      <c r="H1" s="124"/>
      <c r="I1" s="124"/>
      <c r="J1" s="124"/>
      <c r="K1" s="124"/>
      <c r="L1" s="124"/>
      <c r="M1" s="124"/>
      <c r="N1" s="124"/>
      <c r="O1" s="124"/>
      <c r="P1" s="124"/>
      <c r="Q1" s="124"/>
      <c r="R1" s="124"/>
      <c r="S1" s="124"/>
      <c r="T1" s="124"/>
      <c r="U1" s="124"/>
      <c r="V1" s="124"/>
      <c r="W1" s="124"/>
      <c r="X1" s="54"/>
      <c r="Y1" s="54"/>
      <c r="Z1" s="54"/>
      <c r="AA1" s="54"/>
      <c r="AB1" s="54"/>
      <c r="AC1" s="54"/>
      <c r="AD1" s="54"/>
    </row>
    <row r="2" spans="1:30" ht="16.5">
      <c r="A2" s="125" t="s">
        <v>62</v>
      </c>
      <c r="B2" s="125"/>
      <c r="C2" s="125"/>
      <c r="D2" s="125"/>
      <c r="E2" s="125"/>
      <c r="F2" s="125"/>
      <c r="G2" s="125"/>
      <c r="H2" s="125"/>
      <c r="I2" s="125"/>
      <c r="J2" s="125"/>
      <c r="K2" s="125"/>
      <c r="L2" s="125"/>
      <c r="M2" s="125"/>
      <c r="N2" s="125"/>
      <c r="O2" s="125"/>
      <c r="P2" s="125"/>
      <c r="Q2" s="125"/>
      <c r="R2" s="125"/>
      <c r="S2" s="125"/>
      <c r="T2" s="125"/>
      <c r="U2" s="125"/>
      <c r="V2" s="125"/>
      <c r="W2" s="125"/>
      <c r="X2" s="54"/>
      <c r="Y2" s="54"/>
      <c r="Z2" s="54"/>
      <c r="AA2" s="54"/>
      <c r="AB2" s="54"/>
      <c r="AC2" s="54"/>
      <c r="AD2" s="54"/>
    </row>
    <row r="3" spans="1:30" ht="27.75" customHeight="1">
      <c r="A3" s="134"/>
      <c r="B3" s="134"/>
      <c r="C3" s="134"/>
      <c r="D3" s="134"/>
      <c r="E3" s="134"/>
      <c r="F3" s="134"/>
      <c r="G3" s="134"/>
      <c r="H3" s="134"/>
      <c r="I3" s="134"/>
      <c r="J3" s="134"/>
      <c r="K3" s="134"/>
      <c r="L3" s="60"/>
      <c r="M3" s="60"/>
      <c r="N3" s="60"/>
      <c r="O3" s="60"/>
      <c r="P3" s="60"/>
      <c r="Q3" s="60"/>
      <c r="R3" s="60"/>
      <c r="S3" s="60"/>
      <c r="T3" s="60"/>
      <c r="U3" s="60"/>
      <c r="V3" s="60"/>
      <c r="W3" s="60"/>
      <c r="X3" s="54"/>
      <c r="Y3" s="54"/>
      <c r="Z3" s="54"/>
      <c r="AA3" s="54"/>
      <c r="AB3" s="54"/>
      <c r="AC3" s="54"/>
    </row>
    <row r="4" spans="1:30">
      <c r="A4" s="135"/>
      <c r="B4" s="135"/>
      <c r="C4" s="135"/>
      <c r="D4" s="135"/>
      <c r="E4" s="135"/>
      <c r="F4" s="135"/>
      <c r="G4" s="135"/>
      <c r="H4" s="135"/>
      <c r="I4" s="135"/>
      <c r="J4" s="135"/>
      <c r="K4" s="135"/>
    </row>
    <row r="5" spans="1:30">
      <c r="A5" s="135"/>
      <c r="B5" s="135"/>
      <c r="C5" s="135"/>
      <c r="D5" s="135"/>
      <c r="E5" s="135"/>
      <c r="F5" s="135"/>
      <c r="G5" s="135"/>
      <c r="H5" s="135"/>
      <c r="I5" s="135"/>
      <c r="J5" s="135"/>
      <c r="K5" s="135"/>
    </row>
    <row r="6" spans="1:30">
      <c r="A6" s="135"/>
      <c r="B6" s="135"/>
      <c r="C6" s="135"/>
      <c r="D6" s="135"/>
      <c r="E6" s="135"/>
      <c r="F6" s="135"/>
      <c r="G6" s="135"/>
      <c r="H6" s="135"/>
      <c r="I6" s="135"/>
      <c r="J6" s="135"/>
      <c r="K6" s="135"/>
    </row>
    <row r="7" spans="1:30">
      <c r="A7" s="135"/>
      <c r="B7" s="135"/>
      <c r="C7" s="135"/>
      <c r="D7" s="135"/>
      <c r="E7" s="135"/>
      <c r="F7" s="135"/>
      <c r="G7" s="135"/>
      <c r="H7" s="135"/>
      <c r="I7" s="135"/>
      <c r="J7" s="135"/>
      <c r="K7" s="135"/>
    </row>
    <row r="8" spans="1:30">
      <c r="A8" s="135"/>
      <c r="B8" s="135"/>
      <c r="C8" s="135"/>
      <c r="D8" s="135"/>
      <c r="E8" s="135"/>
      <c r="F8" s="135"/>
      <c r="G8" s="135"/>
      <c r="H8" s="135"/>
      <c r="I8" s="135"/>
      <c r="J8" s="135"/>
      <c r="K8" s="135"/>
    </row>
    <row r="9" spans="1:30">
      <c r="A9" s="135"/>
      <c r="B9" s="135"/>
      <c r="C9" s="135"/>
      <c r="D9" s="135"/>
      <c r="E9" s="135"/>
      <c r="F9" s="135"/>
      <c r="G9" s="135"/>
      <c r="H9" s="135"/>
      <c r="I9" s="135"/>
      <c r="J9" s="135"/>
      <c r="K9" s="135"/>
    </row>
    <row r="10" spans="1:30">
      <c r="A10" s="135"/>
      <c r="B10" s="135"/>
      <c r="C10" s="135"/>
      <c r="D10" s="135"/>
      <c r="E10" s="135"/>
      <c r="F10" s="135"/>
      <c r="G10" s="135"/>
      <c r="H10" s="135"/>
      <c r="I10" s="135"/>
      <c r="J10" s="135"/>
      <c r="K10" s="135"/>
    </row>
    <row r="11" spans="1:30">
      <c r="A11" s="135"/>
      <c r="B11" s="135"/>
      <c r="C11" s="135"/>
      <c r="D11" s="135"/>
      <c r="E11" s="135"/>
      <c r="F11" s="135"/>
      <c r="G11" s="135"/>
      <c r="H11" s="135"/>
      <c r="I11" s="135"/>
      <c r="J11" s="135"/>
      <c r="K11" s="135"/>
    </row>
    <row r="12" spans="1:30">
      <c r="A12" s="135"/>
      <c r="B12" s="135"/>
      <c r="C12" s="135"/>
      <c r="D12" s="135"/>
      <c r="E12" s="135"/>
      <c r="F12" s="135"/>
      <c r="G12" s="135"/>
      <c r="H12" s="135"/>
      <c r="I12" s="135"/>
      <c r="J12" s="135"/>
      <c r="K12" s="135"/>
    </row>
    <row r="13" spans="1:30">
      <c r="A13" s="135"/>
      <c r="B13" s="135"/>
      <c r="C13" s="135"/>
      <c r="D13" s="135"/>
      <c r="E13" s="135"/>
      <c r="F13" s="135"/>
      <c r="G13" s="135"/>
      <c r="H13" s="135"/>
      <c r="I13" s="135"/>
      <c r="J13" s="135"/>
      <c r="K13" s="135"/>
    </row>
    <row r="14" spans="1:30">
      <c r="A14" s="135"/>
      <c r="B14" s="135"/>
      <c r="C14" s="135"/>
      <c r="D14" s="135"/>
      <c r="E14" s="135"/>
      <c r="F14" s="135"/>
      <c r="G14" s="135"/>
      <c r="H14" s="135"/>
      <c r="I14" s="135"/>
      <c r="J14" s="135"/>
      <c r="K14" s="135"/>
    </row>
    <row r="15" spans="1:30">
      <c r="A15" s="135"/>
      <c r="B15" s="135"/>
      <c r="C15" s="135"/>
      <c r="D15" s="135"/>
      <c r="E15" s="135"/>
      <c r="F15" s="135"/>
      <c r="G15" s="135"/>
      <c r="H15" s="135"/>
      <c r="I15" s="135"/>
      <c r="J15" s="135"/>
      <c r="K15" s="135"/>
    </row>
    <row r="16" spans="1:30">
      <c r="A16" s="135"/>
      <c r="B16" s="135"/>
      <c r="C16" s="135"/>
      <c r="D16" s="135"/>
      <c r="E16" s="135"/>
      <c r="F16" s="135"/>
      <c r="G16" s="135"/>
      <c r="H16" s="135"/>
      <c r="I16" s="135"/>
      <c r="J16" s="135"/>
      <c r="K16" s="135"/>
    </row>
    <row r="17" spans="1:11">
      <c r="A17" s="135"/>
      <c r="B17" s="135"/>
      <c r="C17" s="135"/>
      <c r="D17" s="135"/>
      <c r="E17" s="135"/>
      <c r="F17" s="135"/>
      <c r="G17" s="135"/>
      <c r="H17" s="135"/>
      <c r="I17" s="135"/>
      <c r="J17" s="135"/>
      <c r="K17" s="135"/>
    </row>
    <row r="18" spans="1:11">
      <c r="A18" s="135"/>
      <c r="B18" s="135"/>
      <c r="C18" s="135"/>
      <c r="D18" s="135"/>
      <c r="E18" s="135"/>
      <c r="F18" s="135"/>
      <c r="G18" s="135"/>
      <c r="H18" s="135"/>
      <c r="I18" s="135"/>
      <c r="J18" s="135"/>
      <c r="K18" s="135"/>
    </row>
    <row r="19" spans="1:11">
      <c r="A19" s="135"/>
      <c r="B19" s="135"/>
      <c r="C19" s="135"/>
      <c r="D19" s="135"/>
      <c r="E19" s="135"/>
      <c r="F19" s="135"/>
      <c r="G19" s="135"/>
      <c r="H19" s="135"/>
      <c r="I19" s="135"/>
      <c r="J19" s="135"/>
      <c r="K19" s="135"/>
    </row>
    <row r="20" spans="1:11">
      <c r="A20" s="135"/>
      <c r="B20" s="135"/>
      <c r="C20" s="135"/>
      <c r="D20" s="135"/>
      <c r="E20" s="135"/>
      <c r="F20" s="135"/>
      <c r="G20" s="135"/>
      <c r="H20" s="135"/>
      <c r="I20" s="135"/>
      <c r="J20" s="135"/>
      <c r="K20" s="135"/>
    </row>
    <row r="21" spans="1:11" ht="15.75" customHeight="1"/>
    <row r="22" spans="1:11" ht="15.75" customHeight="1"/>
    <row r="23" spans="1:11" ht="15.75" customHeight="1"/>
    <row r="24" spans="1:11" ht="15.75" customHeight="1"/>
    <row r="25" spans="1:11" ht="15.75" customHeight="1"/>
    <row r="26" spans="1:11" ht="15.75" customHeight="1"/>
    <row r="27" spans="1:11" ht="15.75" customHeight="1"/>
    <row r="28" spans="1:11" ht="15.75" customHeight="1"/>
    <row r="29" spans="1:11" ht="15.75" customHeight="1"/>
    <row r="30" spans="1:11" ht="15.75" customHeight="1"/>
    <row r="31" spans="1:11" ht="15.75" customHeight="1"/>
    <row r="32" spans="1:11" ht="15.75" customHeight="1"/>
    <row r="33" spans="1:53" ht="15.75" customHeight="1"/>
    <row r="34" spans="1:53" ht="15.75" customHeight="1"/>
    <row r="35" spans="1:53" ht="15.75" customHeight="1"/>
    <row r="36" spans="1:53" ht="15.75" customHeight="1"/>
    <row r="37" spans="1:53" ht="15.75">
      <c r="A37" s="55" t="s">
        <v>56</v>
      </c>
      <c r="H37"/>
      <c r="I37"/>
      <c r="J37"/>
      <c r="K37"/>
      <c r="L37"/>
      <c r="M37"/>
      <c r="N37"/>
      <c r="O37"/>
      <c r="P37"/>
      <c r="Q37"/>
      <c r="R37"/>
      <c r="S37"/>
      <c r="T37"/>
    </row>
    <row r="38" spans="1:53" ht="12.95" customHeight="1">
      <c r="A38" s="56" t="s">
        <v>57</v>
      </c>
      <c r="H38"/>
      <c r="I38"/>
      <c r="J38"/>
      <c r="K38"/>
      <c r="L38"/>
      <c r="M38"/>
      <c r="N38"/>
      <c r="O38"/>
      <c r="P38"/>
      <c r="Q38"/>
      <c r="R38"/>
      <c r="S38"/>
      <c r="T38"/>
    </row>
    <row r="39" spans="1:53" ht="12.95" customHeight="1">
      <c r="A39" s="56" t="s">
        <v>58</v>
      </c>
      <c r="H39"/>
      <c r="I39"/>
      <c r="J39"/>
      <c r="K39"/>
      <c r="L39"/>
      <c r="M39"/>
      <c r="N39"/>
      <c r="O39"/>
      <c r="P39"/>
      <c r="Q39"/>
      <c r="R39"/>
      <c r="S39"/>
      <c r="T39"/>
    </row>
    <row r="40" spans="1:53" ht="12.95" customHeight="1">
      <c r="A40" s="56" t="s">
        <v>59</v>
      </c>
      <c r="H40"/>
      <c r="I40"/>
      <c r="J40"/>
      <c r="K40"/>
      <c r="L40"/>
      <c r="M40"/>
      <c r="N40"/>
      <c r="O40"/>
      <c r="P40"/>
      <c r="Q40"/>
      <c r="R40"/>
      <c r="S40"/>
      <c r="T40"/>
    </row>
    <row r="41" spans="1:53" ht="15.75">
      <c r="A41" s="56"/>
      <c r="H41"/>
      <c r="I41"/>
      <c r="J41"/>
      <c r="K41"/>
      <c r="L41"/>
      <c r="M41"/>
      <c r="N41"/>
      <c r="O41"/>
      <c r="P41"/>
      <c r="Q41"/>
      <c r="R41"/>
      <c r="S41"/>
      <c r="T41"/>
    </row>
    <row r="42" spans="1:53" ht="18" customHeight="1">
      <c r="A42" s="7" t="s">
        <v>65</v>
      </c>
      <c r="B42" s="7"/>
      <c r="C42" s="7"/>
      <c r="D42" s="7"/>
      <c r="E42" s="7"/>
      <c r="F42" s="7"/>
      <c r="G42" s="7"/>
      <c r="H42" s="7"/>
      <c r="I42" s="7"/>
      <c r="J42" s="7"/>
      <c r="K42" s="57"/>
      <c r="L42" s="7"/>
      <c r="M42" s="7"/>
      <c r="N42" s="7"/>
      <c r="O42" s="57"/>
      <c r="P42" s="58"/>
      <c r="Q42" s="57"/>
      <c r="R42" s="58"/>
      <c r="S42" s="57"/>
      <c r="T42" s="58"/>
      <c r="U42" s="58"/>
      <c r="V42" s="58"/>
      <c r="W42" s="2"/>
      <c r="X42" s="2"/>
      <c r="Y42" s="2"/>
    </row>
    <row r="43" spans="1:53" ht="15.75">
      <c r="A43" s="8" t="s">
        <v>66</v>
      </c>
      <c r="B43" s="7"/>
      <c r="C43" s="7"/>
      <c r="D43" s="7"/>
      <c r="E43" s="7"/>
      <c r="F43" s="7"/>
      <c r="G43" s="7"/>
      <c r="H43" s="7"/>
      <c r="I43" s="7"/>
      <c r="J43" s="7"/>
      <c r="K43" s="59"/>
      <c r="L43" s="7"/>
      <c r="M43" s="7"/>
      <c r="N43" s="7"/>
      <c r="O43" s="59"/>
      <c r="P43" s="59"/>
      <c r="Q43" s="59"/>
      <c r="R43" s="59"/>
      <c r="S43" s="59"/>
      <c r="T43" s="59"/>
      <c r="U43" s="59"/>
      <c r="V43" s="59"/>
      <c r="W43" s="2"/>
      <c r="X43" s="2"/>
      <c r="Y43" s="2"/>
    </row>
    <row r="44" spans="1:53" s="62" customFormat="1">
      <c r="A44" s="2"/>
      <c r="B44" s="2"/>
      <c r="C44" s="2"/>
      <c r="D44" s="2"/>
      <c r="E44" s="2"/>
      <c r="F44" s="2"/>
      <c r="G44" s="2"/>
      <c r="H44" s="2"/>
      <c r="I44" s="2"/>
      <c r="J44" s="2"/>
      <c r="K44" s="2"/>
      <c r="L44" s="2"/>
      <c r="M44" s="2"/>
      <c r="N44" s="2"/>
      <c r="O44" s="2"/>
      <c r="P44" s="2"/>
      <c r="Q44" s="2"/>
      <c r="R44" s="2"/>
      <c r="S44" s="2"/>
      <c r="T44" s="2"/>
      <c r="U44" s="2"/>
      <c r="V44" s="112"/>
      <c r="W44" s="112"/>
      <c r="X44" s="112"/>
      <c r="Y44" s="112"/>
      <c r="Z44" s="112"/>
      <c r="AA44" s="112"/>
      <c r="AB44" s="112"/>
      <c r="AC44" s="112"/>
      <c r="AD44" s="112"/>
      <c r="AE44" s="112"/>
      <c r="AF44" s="112"/>
      <c r="AG44" s="112"/>
      <c r="AH44" s="112"/>
      <c r="AI44" s="112"/>
      <c r="AJ44" s="112"/>
      <c r="AK44" s="112"/>
      <c r="AL44" s="112"/>
      <c r="AM44" s="112"/>
      <c r="AN44"/>
      <c r="AO44"/>
      <c r="AP44"/>
      <c r="AQ44"/>
      <c r="AR44"/>
      <c r="AS44"/>
      <c r="AT44"/>
      <c r="AU44"/>
      <c r="AV44"/>
      <c r="AW44"/>
      <c r="AX44"/>
      <c r="AY44"/>
      <c r="AZ44"/>
      <c r="BA44"/>
    </row>
    <row r="45" spans="1:53" s="92" customFormat="1">
      <c r="A45" s="2"/>
      <c r="B45" s="2"/>
      <c r="C45" s="2"/>
      <c r="D45" s="2"/>
      <c r="E45" s="2"/>
      <c r="F45" s="2"/>
      <c r="G45" s="2"/>
      <c r="H45" s="2"/>
      <c r="I45" s="2"/>
      <c r="J45" s="2"/>
      <c r="K45" s="2"/>
      <c r="L45" s="2"/>
      <c r="M45" s="2"/>
      <c r="N45" s="2"/>
      <c r="O45" s="2"/>
      <c r="P45" s="2"/>
      <c r="Q45" s="2"/>
      <c r="R45" s="2"/>
      <c r="S45" s="2"/>
      <c r="T45" s="2"/>
      <c r="U45" s="2"/>
      <c r="V45" s="112"/>
      <c r="W45" s="112"/>
      <c r="X45" s="112"/>
      <c r="Y45" s="112"/>
      <c r="Z45" s="112"/>
      <c r="AA45" s="112"/>
      <c r="AB45" s="112"/>
      <c r="AC45" s="112"/>
      <c r="AD45" s="112"/>
      <c r="AE45" s="112"/>
      <c r="AF45" s="112"/>
      <c r="AG45" s="112"/>
      <c r="AH45" s="112"/>
      <c r="AI45" s="112"/>
      <c r="AJ45" s="112"/>
      <c r="AK45" s="112"/>
      <c r="AL45" s="112"/>
      <c r="AM45" s="112"/>
      <c r="AN45"/>
      <c r="AO45"/>
      <c r="AP45"/>
      <c r="AQ45"/>
      <c r="AR45"/>
      <c r="AS45"/>
      <c r="AT45"/>
      <c r="AU45"/>
      <c r="AV45"/>
      <c r="AW45"/>
      <c r="AX45"/>
      <c r="AY45"/>
      <c r="AZ45"/>
      <c r="BA45"/>
    </row>
    <row r="46" spans="1:53" s="92" customFormat="1">
      <c r="A46" s="112"/>
      <c r="B46" s="112"/>
      <c r="C46" s="112"/>
      <c r="D46" s="112">
        <v>2022</v>
      </c>
      <c r="E46" s="112"/>
      <c r="F46" s="112"/>
      <c r="G46" s="112"/>
      <c r="H46" s="112">
        <v>2021</v>
      </c>
      <c r="I46" s="112"/>
      <c r="J46" s="112"/>
      <c r="K46" s="112"/>
      <c r="L46" s="112">
        <v>2020</v>
      </c>
      <c r="M46" s="112"/>
      <c r="N46" s="112"/>
      <c r="O46" s="112"/>
      <c r="P46" s="112">
        <v>2019</v>
      </c>
      <c r="Q46" s="112"/>
      <c r="R46" s="112"/>
      <c r="S46" s="112"/>
      <c r="T46" s="112">
        <v>2018</v>
      </c>
      <c r="U46" s="112"/>
      <c r="V46" s="112"/>
      <c r="W46" s="112"/>
      <c r="X46" s="112">
        <v>2017</v>
      </c>
      <c r="Y46" s="112"/>
      <c r="Z46" s="112"/>
      <c r="AA46" s="112"/>
      <c r="AB46" s="112"/>
      <c r="AC46" s="112"/>
      <c r="AD46" s="112"/>
      <c r="AE46" s="112"/>
      <c r="AF46" s="112"/>
      <c r="AG46" s="112"/>
      <c r="AH46" s="112"/>
      <c r="AI46" s="112"/>
      <c r="AJ46" s="112"/>
      <c r="AK46" s="112"/>
      <c r="AL46" s="112"/>
      <c r="AM46" s="112"/>
      <c r="AN46"/>
      <c r="AO46"/>
      <c r="AP46"/>
      <c r="AQ46"/>
      <c r="AR46"/>
      <c r="AS46"/>
      <c r="AT46"/>
      <c r="AU46"/>
      <c r="AV46"/>
      <c r="AW46"/>
      <c r="AX46"/>
      <c r="AY46"/>
      <c r="AZ46"/>
      <c r="BA46"/>
    </row>
    <row r="47" spans="1:53" s="92" customFormat="1">
      <c r="A47" s="112" t="s">
        <v>47</v>
      </c>
      <c r="B47" s="112"/>
      <c r="C47" s="112"/>
      <c r="D47" s="112" t="s">
        <v>48</v>
      </c>
      <c r="E47" s="112" t="s">
        <v>49</v>
      </c>
      <c r="F47" s="112" t="s">
        <v>50</v>
      </c>
      <c r="G47" s="112" t="s">
        <v>51</v>
      </c>
      <c r="H47" s="112" t="s">
        <v>48</v>
      </c>
      <c r="I47" s="112" t="s">
        <v>49</v>
      </c>
      <c r="J47" s="112" t="s">
        <v>50</v>
      </c>
      <c r="K47" s="112" t="s">
        <v>51</v>
      </c>
      <c r="L47" s="112" t="s">
        <v>48</v>
      </c>
      <c r="M47" s="112" t="s">
        <v>49</v>
      </c>
      <c r="N47" s="112" t="s">
        <v>50</v>
      </c>
      <c r="O47" s="112" t="s">
        <v>51</v>
      </c>
      <c r="P47" s="112" t="s">
        <v>48</v>
      </c>
      <c r="Q47" s="112" t="s">
        <v>49</v>
      </c>
      <c r="R47" s="112" t="s">
        <v>50</v>
      </c>
      <c r="S47" s="112" t="s">
        <v>51</v>
      </c>
      <c r="T47" s="112" t="s">
        <v>48</v>
      </c>
      <c r="U47" s="112" t="s">
        <v>49</v>
      </c>
      <c r="V47" s="112" t="s">
        <v>50</v>
      </c>
      <c r="W47" s="112" t="s">
        <v>51</v>
      </c>
      <c r="X47" s="112" t="s">
        <v>48</v>
      </c>
      <c r="Y47" s="112" t="s">
        <v>49</v>
      </c>
      <c r="Z47" s="112" t="s">
        <v>50</v>
      </c>
      <c r="AA47" s="112" t="s">
        <v>51</v>
      </c>
      <c r="AB47" s="112"/>
      <c r="AC47" s="112"/>
      <c r="AD47" s="112"/>
      <c r="AE47" s="112"/>
      <c r="AF47" s="112"/>
      <c r="AG47" s="112"/>
      <c r="AH47" s="112"/>
      <c r="AI47" s="112"/>
      <c r="AJ47" s="112"/>
      <c r="AK47" s="112"/>
      <c r="AL47" s="112"/>
      <c r="AM47" s="112"/>
      <c r="AN47"/>
      <c r="AO47"/>
      <c r="AP47"/>
      <c r="AQ47"/>
      <c r="AR47"/>
      <c r="AS47"/>
      <c r="AT47"/>
      <c r="AU47"/>
      <c r="AV47"/>
      <c r="AW47"/>
      <c r="AX47"/>
      <c r="AY47"/>
      <c r="AZ47"/>
      <c r="BA47"/>
    </row>
    <row r="48" spans="1:53" s="92" customFormat="1">
      <c r="A48" s="112" t="s">
        <v>52</v>
      </c>
      <c r="B48" s="112"/>
      <c r="C48" s="112"/>
      <c r="D48" s="112">
        <v>565</v>
      </c>
      <c r="E48" s="112">
        <v>63</v>
      </c>
      <c r="F48" s="112">
        <v>81</v>
      </c>
      <c r="G48" s="112">
        <v>55</v>
      </c>
      <c r="H48" s="112">
        <v>297</v>
      </c>
      <c r="I48" s="112">
        <v>56</v>
      </c>
      <c r="J48" s="112">
        <v>80</v>
      </c>
      <c r="K48" s="112">
        <v>78</v>
      </c>
      <c r="L48" s="112">
        <v>314</v>
      </c>
      <c r="M48" s="112">
        <v>74</v>
      </c>
      <c r="N48" s="112">
        <v>105</v>
      </c>
      <c r="O48" s="112">
        <v>59</v>
      </c>
      <c r="P48" s="112">
        <v>724</v>
      </c>
      <c r="Q48" s="112">
        <v>148</v>
      </c>
      <c r="R48" s="112">
        <v>124</v>
      </c>
      <c r="S48" s="112">
        <v>100</v>
      </c>
      <c r="T48" s="112">
        <v>663</v>
      </c>
      <c r="U48" s="112">
        <v>201</v>
      </c>
      <c r="V48" s="112">
        <v>140</v>
      </c>
      <c r="W48" s="112">
        <v>84</v>
      </c>
      <c r="X48" s="112">
        <v>501</v>
      </c>
      <c r="Y48" s="112">
        <v>170</v>
      </c>
      <c r="Z48" s="112">
        <v>116</v>
      </c>
      <c r="AA48" s="112">
        <v>76</v>
      </c>
      <c r="AB48" s="112"/>
      <c r="AC48" s="112"/>
      <c r="AD48" s="112"/>
      <c r="AE48" s="112"/>
      <c r="AF48" s="112"/>
      <c r="AG48" s="112"/>
      <c r="AH48" s="112"/>
      <c r="AI48" s="112"/>
      <c r="AJ48" s="112"/>
      <c r="AK48" s="112"/>
      <c r="AL48" s="112"/>
      <c r="AM48" s="112"/>
      <c r="AN48"/>
      <c r="AO48"/>
      <c r="AP48"/>
      <c r="AQ48"/>
      <c r="AR48"/>
      <c r="AS48"/>
      <c r="AT48"/>
      <c r="AU48"/>
      <c r="AV48"/>
      <c r="AW48"/>
      <c r="AX48"/>
      <c r="AY48"/>
      <c r="AZ48"/>
      <c r="BA48"/>
    </row>
    <row r="49" spans="1:53" s="92" customFormat="1">
      <c r="A49" s="112" t="s">
        <v>53</v>
      </c>
      <c r="B49" s="112"/>
      <c r="C49" s="112"/>
      <c r="D49" s="112">
        <v>592</v>
      </c>
      <c r="E49" s="112">
        <v>33</v>
      </c>
      <c r="F49" s="112">
        <v>63</v>
      </c>
      <c r="G49" s="112">
        <v>115</v>
      </c>
      <c r="H49" s="112">
        <v>487</v>
      </c>
      <c r="I49" s="112">
        <v>80</v>
      </c>
      <c r="J49" s="112">
        <v>85</v>
      </c>
      <c r="K49" s="112">
        <v>151</v>
      </c>
      <c r="L49" s="112">
        <v>382</v>
      </c>
      <c r="M49" s="112">
        <v>62</v>
      </c>
      <c r="N49" s="112">
        <v>78</v>
      </c>
      <c r="O49" s="112">
        <v>92</v>
      </c>
      <c r="P49" s="112">
        <v>425</v>
      </c>
      <c r="Q49" s="112">
        <v>142</v>
      </c>
      <c r="R49" s="112">
        <v>109</v>
      </c>
      <c r="S49" s="112">
        <v>158</v>
      </c>
      <c r="T49" s="112">
        <v>714</v>
      </c>
      <c r="U49" s="112">
        <v>143</v>
      </c>
      <c r="V49" s="112">
        <v>130</v>
      </c>
      <c r="W49" s="112">
        <v>146</v>
      </c>
      <c r="X49" s="112">
        <v>356</v>
      </c>
      <c r="Y49" s="112">
        <v>165</v>
      </c>
      <c r="Z49" s="112">
        <v>116</v>
      </c>
      <c r="AA49" s="112">
        <v>138</v>
      </c>
      <c r="AB49" s="112"/>
      <c r="AC49" s="112"/>
      <c r="AD49" s="112"/>
      <c r="AE49" s="112"/>
      <c r="AF49" s="112"/>
      <c r="AG49" s="112"/>
      <c r="AH49" s="112"/>
      <c r="AI49" s="112"/>
      <c r="AJ49" s="112"/>
      <c r="AK49" s="112"/>
      <c r="AL49" s="112"/>
      <c r="AM49" s="112"/>
      <c r="AN49"/>
      <c r="AO49"/>
      <c r="AP49"/>
      <c r="AQ49"/>
      <c r="AR49"/>
      <c r="AS49"/>
      <c r="AT49"/>
      <c r="AU49"/>
      <c r="AV49"/>
      <c r="AW49"/>
      <c r="AX49"/>
      <c r="AY49"/>
      <c r="AZ49"/>
      <c r="BA49"/>
    </row>
    <row r="50" spans="1:53" s="92" customFormat="1">
      <c r="A50" s="112" t="s">
        <v>54</v>
      </c>
      <c r="B50" s="112"/>
      <c r="C50" s="112"/>
      <c r="D50" s="112">
        <v>324</v>
      </c>
      <c r="E50" s="112">
        <v>103</v>
      </c>
      <c r="F50" s="112">
        <v>113</v>
      </c>
      <c r="G50" s="112">
        <v>208</v>
      </c>
      <c r="H50" s="112">
        <v>633</v>
      </c>
      <c r="I50" s="112">
        <v>149</v>
      </c>
      <c r="J50" s="112">
        <v>138</v>
      </c>
      <c r="K50" s="112">
        <v>163</v>
      </c>
      <c r="L50" s="112">
        <v>683</v>
      </c>
      <c r="M50" s="112">
        <v>64</v>
      </c>
      <c r="N50" s="112">
        <v>137</v>
      </c>
      <c r="O50" s="112">
        <v>72</v>
      </c>
      <c r="P50" s="112">
        <v>537</v>
      </c>
      <c r="Q50" s="112">
        <v>225</v>
      </c>
      <c r="R50" s="112">
        <v>219</v>
      </c>
      <c r="S50" s="112">
        <v>176</v>
      </c>
      <c r="T50" s="112">
        <v>416</v>
      </c>
      <c r="U50" s="112">
        <v>230</v>
      </c>
      <c r="V50" s="112">
        <v>154</v>
      </c>
      <c r="W50" s="112">
        <v>170</v>
      </c>
      <c r="X50" s="112">
        <v>428</v>
      </c>
      <c r="Y50" s="112">
        <v>258</v>
      </c>
      <c r="Z50" s="112">
        <v>186</v>
      </c>
      <c r="AA50" s="112">
        <v>156</v>
      </c>
      <c r="AB50" s="112"/>
      <c r="AC50" s="112"/>
      <c r="AD50" s="112"/>
      <c r="AE50" s="112"/>
      <c r="AF50" s="112"/>
      <c r="AG50" s="112"/>
      <c r="AH50" s="112"/>
      <c r="AI50" s="112"/>
      <c r="AJ50" s="112"/>
      <c r="AK50" s="112"/>
      <c r="AL50" s="112"/>
      <c r="AM50" s="112"/>
      <c r="AN50"/>
      <c r="AO50"/>
      <c r="AP50"/>
      <c r="AQ50"/>
      <c r="AR50"/>
      <c r="AS50"/>
      <c r="AT50"/>
      <c r="AU50"/>
      <c r="AV50"/>
      <c r="AW50"/>
      <c r="AX50"/>
      <c r="AY50"/>
      <c r="AZ50"/>
      <c r="BA50"/>
    </row>
    <row r="51" spans="1:53" s="92" customFormat="1">
      <c r="A51" s="112" t="s">
        <v>55</v>
      </c>
      <c r="B51" s="112"/>
      <c r="C51" s="112"/>
      <c r="D51" s="112">
        <v>518</v>
      </c>
      <c r="E51" s="112">
        <v>144</v>
      </c>
      <c r="F51" s="112">
        <v>84</v>
      </c>
      <c r="G51" s="112">
        <v>160</v>
      </c>
      <c r="H51" s="112">
        <v>435</v>
      </c>
      <c r="I51" s="112">
        <v>75</v>
      </c>
      <c r="J51" s="112">
        <v>215</v>
      </c>
      <c r="K51" s="112">
        <v>213</v>
      </c>
      <c r="L51" s="112">
        <v>607</v>
      </c>
      <c r="M51" s="112">
        <v>104</v>
      </c>
      <c r="N51" s="112">
        <v>195</v>
      </c>
      <c r="O51" s="112">
        <v>123</v>
      </c>
      <c r="P51" s="112">
        <v>535</v>
      </c>
      <c r="Q51" s="112">
        <v>327</v>
      </c>
      <c r="R51" s="112">
        <v>243</v>
      </c>
      <c r="S51" s="112">
        <v>183</v>
      </c>
      <c r="T51" s="112">
        <v>680</v>
      </c>
      <c r="U51" s="112">
        <v>293</v>
      </c>
      <c r="V51" s="112">
        <v>194</v>
      </c>
      <c r="W51" s="112">
        <v>137</v>
      </c>
      <c r="X51" s="112">
        <v>131</v>
      </c>
      <c r="Y51" s="112">
        <v>273</v>
      </c>
      <c r="Z51" s="112">
        <v>218</v>
      </c>
      <c r="AA51" s="112">
        <v>139</v>
      </c>
      <c r="AB51" s="112"/>
      <c r="AC51" s="112"/>
      <c r="AD51" s="112"/>
      <c r="AE51" s="112"/>
      <c r="AF51" s="112"/>
      <c r="AG51" s="112"/>
      <c r="AH51" s="112"/>
      <c r="AI51" s="112"/>
      <c r="AJ51" s="112"/>
      <c r="AK51" s="112"/>
      <c r="AL51" s="112"/>
      <c r="AM51" s="112"/>
      <c r="AN51"/>
      <c r="AO51"/>
      <c r="AP51"/>
      <c r="AQ51"/>
      <c r="AR51"/>
      <c r="AS51"/>
      <c r="AT51"/>
      <c r="AU51"/>
      <c r="AV51"/>
      <c r="AW51"/>
      <c r="AX51"/>
      <c r="AY51"/>
      <c r="AZ51"/>
      <c r="BA51"/>
    </row>
    <row r="52" spans="1:53" s="92" customFormat="1">
      <c r="A52" s="112"/>
      <c r="B52" s="112"/>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c r="AO52"/>
      <c r="AP52"/>
      <c r="AQ52"/>
      <c r="AR52"/>
      <c r="AS52"/>
      <c r="AT52"/>
      <c r="AU52"/>
      <c r="AV52"/>
      <c r="AW52"/>
      <c r="AX52"/>
      <c r="AY52"/>
      <c r="AZ52"/>
      <c r="BA52"/>
    </row>
    <row r="53" spans="1:53" s="92" customFormat="1">
      <c r="A53" s="112"/>
      <c r="B53" s="112"/>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c r="AO53"/>
      <c r="AP53"/>
      <c r="AQ53"/>
      <c r="AR53"/>
      <c r="AS53"/>
      <c r="AT53"/>
      <c r="AU53"/>
      <c r="AV53"/>
      <c r="AW53"/>
      <c r="AX53"/>
      <c r="AY53"/>
      <c r="AZ53"/>
      <c r="BA53"/>
    </row>
    <row r="54" spans="1:53" s="92" customFormat="1">
      <c r="A54" s="112"/>
      <c r="B54" s="112"/>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c r="AO54"/>
      <c r="AP54"/>
      <c r="AQ54"/>
      <c r="AR54"/>
      <c r="AS54"/>
      <c r="AT54"/>
      <c r="AU54"/>
      <c r="AV54"/>
      <c r="AW54"/>
      <c r="AX54"/>
      <c r="AY54"/>
      <c r="AZ54"/>
      <c r="BA54"/>
    </row>
    <row r="55" spans="1:53" s="92" customFormat="1">
      <c r="A55" s="112"/>
      <c r="B55" s="112"/>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c r="AO55"/>
      <c r="AP55"/>
      <c r="AQ55"/>
      <c r="AR55"/>
      <c r="AS55"/>
      <c r="AT55"/>
      <c r="AU55"/>
      <c r="AV55"/>
      <c r="AW55"/>
      <c r="AX55"/>
      <c r="AY55"/>
      <c r="AZ55"/>
      <c r="BA55"/>
    </row>
    <row r="56" spans="1:53" s="92" customFormat="1">
      <c r="A56" s="112"/>
      <c r="B56" s="112"/>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c r="AO56"/>
      <c r="AP56"/>
      <c r="AQ56"/>
      <c r="AR56"/>
      <c r="AS56"/>
      <c r="AT56"/>
      <c r="AU56"/>
      <c r="AV56"/>
      <c r="AW56"/>
      <c r="AX56"/>
      <c r="AY56"/>
      <c r="AZ56"/>
      <c r="BA56"/>
    </row>
    <row r="57" spans="1:53" s="92" customFormat="1">
      <c r="A57" s="2"/>
      <c r="B57" s="2"/>
      <c r="C57" s="2"/>
      <c r="D57" s="2"/>
      <c r="E57" s="2"/>
      <c r="F57" s="2"/>
      <c r="G57" s="2"/>
      <c r="H57" s="2"/>
      <c r="I57" s="2"/>
      <c r="J57" s="2"/>
      <c r="K57" s="2"/>
      <c r="L57" s="2"/>
      <c r="M57" s="2"/>
      <c r="N57" s="2"/>
      <c r="O57" s="2"/>
      <c r="P57" s="2"/>
      <c r="Q57" s="2"/>
      <c r="R57" s="2"/>
      <c r="S57" s="2"/>
      <c r="T57" s="2"/>
      <c r="U57" s="2"/>
      <c r="V57" s="112"/>
      <c r="W57" s="112"/>
      <c r="X57" s="112"/>
      <c r="Y57" s="112"/>
      <c r="Z57" s="112"/>
      <c r="AA57" s="112"/>
      <c r="AB57" s="112"/>
      <c r="AC57" s="112"/>
      <c r="AD57" s="112"/>
      <c r="AE57" s="112"/>
      <c r="AF57" s="112"/>
      <c r="AG57" s="112"/>
      <c r="AH57" s="112"/>
      <c r="AI57" s="112"/>
      <c r="AJ57" s="112"/>
      <c r="AK57" s="112"/>
      <c r="AL57" s="112"/>
      <c r="AM57" s="112"/>
      <c r="AN57"/>
      <c r="AO57"/>
      <c r="AP57"/>
      <c r="AQ57"/>
      <c r="AR57"/>
      <c r="AS57"/>
      <c r="AT57"/>
      <c r="AU57"/>
      <c r="AV57"/>
      <c r="AW57"/>
      <c r="AX57"/>
      <c r="AY57"/>
      <c r="AZ57"/>
      <c r="BA57"/>
    </row>
    <row r="58" spans="1:53" s="92" customFormat="1">
      <c r="A58" s="2"/>
      <c r="B58" s="2"/>
      <c r="C58" s="2"/>
      <c r="D58" s="2"/>
      <c r="E58" s="2"/>
      <c r="F58" s="2"/>
      <c r="G58" s="2"/>
      <c r="H58" s="2"/>
      <c r="I58" s="2"/>
      <c r="J58" s="2"/>
      <c r="K58" s="2"/>
      <c r="L58" s="2"/>
      <c r="M58" s="2"/>
      <c r="N58" s="2"/>
      <c r="O58" s="2"/>
      <c r="P58" s="2"/>
      <c r="Q58" s="2"/>
      <c r="R58" s="2"/>
      <c r="S58" s="2"/>
      <c r="T58" s="2"/>
      <c r="U58" s="2"/>
      <c r="V58" s="112"/>
      <c r="W58" s="112"/>
      <c r="X58" s="112"/>
      <c r="Y58" s="112"/>
      <c r="Z58" s="112"/>
      <c r="AA58" s="112"/>
      <c r="AB58" s="112"/>
      <c r="AC58" s="112"/>
      <c r="AD58" s="112"/>
      <c r="AE58" s="112"/>
      <c r="AF58" s="112"/>
      <c r="AG58" s="112"/>
      <c r="AH58" s="112"/>
      <c r="AI58" s="112"/>
      <c r="AJ58" s="112"/>
      <c r="AK58" s="112"/>
      <c r="AL58" s="112"/>
      <c r="AM58" s="112"/>
      <c r="AN58"/>
      <c r="AO58"/>
      <c r="AP58"/>
      <c r="AQ58"/>
      <c r="AR58"/>
      <c r="AS58"/>
      <c r="AT58"/>
      <c r="AU58"/>
      <c r="AV58"/>
      <c r="AW58"/>
      <c r="AX58"/>
      <c r="AY58"/>
      <c r="AZ58"/>
      <c r="BA58"/>
    </row>
    <row r="59" spans="1:53" s="92" customFormat="1">
      <c r="A59" s="2"/>
      <c r="B59" s="2"/>
      <c r="C59" s="2"/>
      <c r="D59" s="2"/>
      <c r="E59" s="2"/>
      <c r="F59" s="2"/>
      <c r="G59" s="2"/>
      <c r="H59" s="2"/>
      <c r="I59" s="2"/>
      <c r="J59" s="2"/>
      <c r="K59" s="2"/>
      <c r="L59" s="2"/>
      <c r="M59" s="2"/>
      <c r="N59" s="2"/>
      <c r="O59" s="2"/>
      <c r="P59" s="2"/>
      <c r="Q59" s="2"/>
      <c r="R59" s="2"/>
      <c r="S59" s="2"/>
      <c r="T59" s="2"/>
      <c r="U59" s="2"/>
      <c r="V59" s="112"/>
      <c r="W59" s="112"/>
      <c r="X59" s="112"/>
      <c r="Y59" s="112"/>
      <c r="Z59" s="112"/>
      <c r="AA59" s="112"/>
      <c r="AB59" s="112"/>
      <c r="AC59" s="112"/>
      <c r="AD59" s="112"/>
      <c r="AE59" s="112"/>
      <c r="AF59" s="112"/>
      <c r="AG59" s="112"/>
      <c r="AH59" s="112"/>
      <c r="AI59" s="112"/>
      <c r="AJ59" s="112"/>
      <c r="AK59" s="112"/>
      <c r="AL59" s="112"/>
      <c r="AM59" s="112"/>
      <c r="AN59"/>
      <c r="AO59"/>
      <c r="AP59"/>
      <c r="AQ59"/>
      <c r="AR59"/>
      <c r="AS59"/>
      <c r="AT59"/>
      <c r="AU59"/>
      <c r="AV59"/>
      <c r="AW59"/>
      <c r="AX59"/>
      <c r="AY59"/>
      <c r="AZ59"/>
      <c r="BA59"/>
    </row>
    <row r="60" spans="1:53" s="92" customFormat="1">
      <c r="A60" s="2"/>
      <c r="B60" s="2"/>
      <c r="C60" s="2"/>
      <c r="D60" s="2"/>
      <c r="E60" s="2"/>
      <c r="F60" s="2"/>
      <c r="G60" s="2"/>
      <c r="H60" s="2"/>
      <c r="I60" s="2"/>
      <c r="J60" s="2"/>
      <c r="K60" s="2"/>
      <c r="L60" s="2"/>
      <c r="M60" s="2"/>
      <c r="N60" s="2"/>
      <c r="O60" s="2"/>
      <c r="P60" s="2"/>
      <c r="Q60" s="2"/>
      <c r="R60" s="2"/>
      <c r="S60" s="2"/>
      <c r="T60" s="2"/>
      <c r="U60" s="2"/>
      <c r="V60" s="112"/>
      <c r="W60" s="112"/>
      <c r="X60" s="112"/>
      <c r="Y60" s="112"/>
      <c r="Z60" s="112"/>
      <c r="AA60" s="112"/>
      <c r="AB60" s="112"/>
      <c r="AC60" s="112"/>
      <c r="AD60" s="112"/>
      <c r="AE60" s="112"/>
      <c r="AF60" s="112"/>
      <c r="AG60" s="112"/>
      <c r="AH60" s="112"/>
      <c r="AI60" s="112"/>
      <c r="AJ60" s="112"/>
      <c r="AK60" s="112"/>
      <c r="AL60" s="112"/>
      <c r="AM60" s="112"/>
      <c r="AN60"/>
      <c r="AO60"/>
      <c r="AP60"/>
      <c r="AQ60"/>
      <c r="AR60"/>
      <c r="AS60"/>
      <c r="AT60"/>
      <c r="AU60"/>
      <c r="AV60"/>
      <c r="AW60"/>
      <c r="AX60"/>
      <c r="AY60"/>
      <c r="AZ60"/>
      <c r="BA60"/>
    </row>
    <row r="61" spans="1:53" s="92" customFormat="1">
      <c r="A61" s="2"/>
      <c r="B61" s="2"/>
      <c r="C61" s="2"/>
      <c r="D61" s="2"/>
      <c r="E61" s="2"/>
      <c r="F61" s="2"/>
      <c r="G61" s="2"/>
      <c r="H61" s="2"/>
      <c r="I61" s="2"/>
      <c r="J61" s="2"/>
      <c r="K61" s="2"/>
      <c r="L61" s="2"/>
      <c r="M61" s="2"/>
      <c r="N61" s="2"/>
      <c r="O61" s="2"/>
      <c r="P61" s="2"/>
      <c r="Q61" s="2"/>
      <c r="R61" s="2"/>
      <c r="S61" s="2"/>
      <c r="T61" s="2"/>
      <c r="U61" s="2"/>
      <c r="V61" s="112"/>
      <c r="W61" s="112"/>
      <c r="X61" s="112"/>
      <c r="Y61" s="112"/>
      <c r="Z61" s="112"/>
      <c r="AA61" s="112"/>
      <c r="AB61" s="112"/>
      <c r="AC61" s="112"/>
      <c r="AD61" s="112"/>
      <c r="AE61" s="112"/>
      <c r="AF61" s="112"/>
      <c r="AG61" s="112"/>
      <c r="AH61" s="112"/>
      <c r="AI61" s="112"/>
      <c r="AJ61" s="112"/>
      <c r="AK61" s="112"/>
      <c r="AL61" s="112"/>
      <c r="AM61" s="112"/>
      <c r="AN61"/>
      <c r="AO61"/>
      <c r="AP61"/>
      <c r="AQ61"/>
      <c r="AR61"/>
      <c r="AS61"/>
      <c r="AT61"/>
      <c r="AU61"/>
      <c r="AV61"/>
      <c r="AW61"/>
      <c r="AX61"/>
      <c r="AY61"/>
      <c r="AZ61"/>
      <c r="BA61"/>
    </row>
    <row r="62" spans="1:53" s="92" customFormat="1">
      <c r="A62" s="2"/>
      <c r="B62" s="2"/>
      <c r="C62" s="2"/>
      <c r="D62" s="2"/>
      <c r="E62" s="2"/>
      <c r="F62" s="2"/>
      <c r="G62" s="2"/>
      <c r="H62" s="2"/>
      <c r="I62" s="2"/>
      <c r="J62" s="2"/>
      <c r="K62" s="2"/>
      <c r="L62" s="2"/>
      <c r="M62" s="2"/>
      <c r="N62" s="2"/>
      <c r="O62" s="2"/>
      <c r="P62" s="2"/>
      <c r="Q62" s="2"/>
      <c r="R62" s="2"/>
      <c r="S62" s="2"/>
      <c r="T62" s="2"/>
      <c r="U62" s="2"/>
      <c r="V62" s="112"/>
      <c r="W62" s="112"/>
      <c r="X62" s="112"/>
      <c r="Y62" s="112"/>
      <c r="Z62" s="112"/>
      <c r="AA62" s="112"/>
      <c r="AB62" s="112"/>
      <c r="AC62" s="112"/>
      <c r="AD62" s="112"/>
      <c r="AE62" s="112"/>
      <c r="AF62" s="112"/>
      <c r="AG62" s="112"/>
      <c r="AH62" s="112"/>
      <c r="AI62" s="112"/>
      <c r="AJ62" s="112"/>
      <c r="AK62" s="112"/>
      <c r="AL62" s="112"/>
      <c r="AM62" s="112"/>
      <c r="AN62"/>
      <c r="AO62"/>
      <c r="AP62"/>
      <c r="AQ62"/>
      <c r="AR62"/>
      <c r="AS62"/>
      <c r="AT62"/>
      <c r="AU62"/>
      <c r="AV62"/>
      <c r="AW62"/>
      <c r="AX62"/>
      <c r="AY62"/>
      <c r="AZ62"/>
      <c r="BA62"/>
    </row>
    <row r="63" spans="1:53" s="92" customFormat="1">
      <c r="A63" s="2"/>
      <c r="B63" s="2"/>
      <c r="C63" s="2"/>
      <c r="D63" s="2"/>
      <c r="E63" s="2"/>
      <c r="F63" s="2"/>
      <c r="G63" s="2"/>
      <c r="H63" s="2"/>
      <c r="I63" s="2"/>
      <c r="J63" s="2"/>
      <c r="K63" s="2"/>
      <c r="L63" s="2"/>
      <c r="M63" s="2"/>
      <c r="N63" s="2"/>
      <c r="O63" s="2"/>
      <c r="P63" s="2"/>
      <c r="Q63" s="2"/>
      <c r="R63" s="2"/>
      <c r="S63" s="2"/>
      <c r="T63" s="2"/>
      <c r="U63" s="2"/>
      <c r="V63" s="112"/>
      <c r="W63" s="112"/>
      <c r="X63" s="112"/>
      <c r="Y63" s="112"/>
      <c r="Z63" s="112"/>
      <c r="AA63" s="112"/>
      <c r="AB63" s="112"/>
      <c r="AC63" s="112"/>
      <c r="AD63" s="112"/>
      <c r="AE63" s="112"/>
      <c r="AF63" s="112"/>
      <c r="AG63" s="112"/>
      <c r="AH63" s="112"/>
      <c r="AI63" s="112"/>
      <c r="AJ63" s="112"/>
      <c r="AK63" s="112"/>
      <c r="AL63" s="112"/>
      <c r="AM63" s="112"/>
      <c r="AN63"/>
      <c r="AO63"/>
      <c r="AP63"/>
      <c r="AQ63"/>
      <c r="AR63"/>
      <c r="AS63"/>
      <c r="AT63"/>
      <c r="AU63"/>
      <c r="AV63"/>
      <c r="AW63"/>
      <c r="AX63"/>
      <c r="AY63"/>
      <c r="AZ63"/>
      <c r="BA63"/>
    </row>
    <row r="64" spans="1:53" s="92" customFormat="1">
      <c r="A64" s="2"/>
      <c r="B64" s="2"/>
      <c r="C64" s="2"/>
      <c r="D64" s="2"/>
      <c r="E64" s="2"/>
      <c r="F64" s="2"/>
      <c r="G64" s="2"/>
      <c r="H64" s="2"/>
      <c r="I64" s="2"/>
      <c r="J64" s="2"/>
      <c r="K64" s="2"/>
      <c r="L64" s="2"/>
      <c r="M64" s="2"/>
      <c r="N64" s="2"/>
      <c r="O64" s="2"/>
      <c r="P64" s="2"/>
      <c r="Q64" s="2"/>
      <c r="R64" s="2"/>
      <c r="S64" s="2"/>
      <c r="T64" s="2"/>
      <c r="U64" s="2"/>
      <c r="V64" s="112"/>
      <c r="W64" s="112"/>
      <c r="X64" s="112"/>
      <c r="Y64" s="112"/>
      <c r="Z64" s="112"/>
      <c r="AA64" s="112"/>
      <c r="AB64" s="112"/>
      <c r="AC64" s="112"/>
      <c r="AD64" s="112"/>
      <c r="AE64" s="112"/>
      <c r="AF64" s="112"/>
      <c r="AG64" s="112"/>
      <c r="AH64" s="112"/>
      <c r="AI64" s="112"/>
      <c r="AJ64" s="112"/>
      <c r="AK64" s="112"/>
      <c r="AL64" s="112"/>
      <c r="AM64" s="112"/>
      <c r="AN64"/>
      <c r="AO64"/>
      <c r="AP64"/>
      <c r="AQ64"/>
      <c r="AR64"/>
      <c r="AS64"/>
      <c r="AT64"/>
      <c r="AU64"/>
      <c r="AV64"/>
      <c r="AW64"/>
      <c r="AX64"/>
      <c r="AY64"/>
      <c r="AZ64"/>
      <c r="BA64"/>
    </row>
    <row r="65" spans="1:53" s="92" customFormat="1">
      <c r="A65" s="2"/>
      <c r="B65" s="2"/>
      <c r="C65" s="2"/>
      <c r="D65" s="2"/>
      <c r="E65" s="2"/>
      <c r="F65" s="2"/>
      <c r="G65" s="2"/>
      <c r="H65" s="2"/>
      <c r="I65" s="2"/>
      <c r="J65" s="2"/>
      <c r="K65" s="2"/>
      <c r="L65" s="2"/>
      <c r="M65" s="2"/>
      <c r="N65" s="2"/>
      <c r="O65" s="2"/>
      <c r="P65" s="2"/>
      <c r="Q65" s="2"/>
      <c r="R65" s="2"/>
      <c r="S65" s="2"/>
      <c r="T65" s="2"/>
      <c r="U65" s="2"/>
      <c r="V65" s="112"/>
      <c r="W65" s="112"/>
      <c r="X65" s="112"/>
      <c r="Y65" s="112"/>
      <c r="Z65" s="112"/>
      <c r="AA65" s="112"/>
      <c r="AB65" s="112"/>
      <c r="AC65" s="112"/>
      <c r="AD65" s="112"/>
      <c r="AE65" s="112"/>
      <c r="AF65" s="112"/>
      <c r="AG65" s="112"/>
      <c r="AH65" s="112"/>
      <c r="AI65" s="112"/>
      <c r="AJ65" s="112"/>
      <c r="AK65" s="112"/>
      <c r="AL65" s="112"/>
      <c r="AM65" s="112"/>
      <c r="AN65"/>
      <c r="AO65"/>
      <c r="AP65"/>
      <c r="AQ65"/>
      <c r="AR65"/>
      <c r="AS65"/>
      <c r="AT65"/>
      <c r="AU65"/>
      <c r="AV65"/>
      <c r="AW65"/>
      <c r="AX65"/>
      <c r="AY65"/>
      <c r="AZ65"/>
      <c r="BA65"/>
    </row>
    <row r="66" spans="1:53" s="2" customFormat="1">
      <c r="V66" s="112"/>
      <c r="W66" s="112"/>
      <c r="X66" s="112"/>
      <c r="Y66" s="112"/>
      <c r="Z66" s="112"/>
      <c r="AA66" s="112"/>
      <c r="AB66" s="112"/>
      <c r="AC66" s="112"/>
      <c r="AD66" s="112"/>
      <c r="AE66" s="112"/>
      <c r="AF66" s="112"/>
      <c r="AG66" s="112"/>
      <c r="AH66" s="112"/>
      <c r="AI66" s="112"/>
      <c r="AJ66" s="112"/>
      <c r="AK66" s="112"/>
      <c r="AL66" s="112"/>
      <c r="AM66" s="112"/>
      <c r="AN66"/>
      <c r="AO66"/>
      <c r="AP66"/>
      <c r="AQ66"/>
      <c r="AR66"/>
      <c r="AS66"/>
      <c r="AT66"/>
      <c r="AU66"/>
      <c r="AV66"/>
      <c r="AW66"/>
      <c r="AX66"/>
      <c r="AY66"/>
      <c r="AZ66"/>
      <c r="BA66"/>
    </row>
    <row r="67" spans="1:53" s="2" customFormat="1">
      <c r="V67" s="112"/>
      <c r="W67" s="112"/>
      <c r="X67" s="112"/>
      <c r="Y67" s="112"/>
      <c r="Z67" s="112"/>
      <c r="AA67" s="112"/>
      <c r="AB67" s="112"/>
      <c r="AC67" s="112"/>
      <c r="AD67" s="112"/>
      <c r="AE67" s="112"/>
      <c r="AF67" s="112"/>
      <c r="AG67" s="112"/>
      <c r="AH67" s="112"/>
      <c r="AI67" s="112"/>
      <c r="AJ67" s="112"/>
      <c r="AK67" s="112"/>
      <c r="AL67" s="112"/>
      <c r="AM67" s="112"/>
      <c r="AN67"/>
      <c r="AO67"/>
      <c r="AP67"/>
      <c r="AQ67"/>
      <c r="AR67"/>
      <c r="AS67"/>
      <c r="AT67"/>
      <c r="AU67"/>
      <c r="AV67"/>
      <c r="AW67"/>
      <c r="AX67"/>
      <c r="AY67"/>
      <c r="AZ67"/>
      <c r="BA67"/>
    </row>
    <row r="68" spans="1:53" s="2" customFormat="1">
      <c r="V68" s="112"/>
      <c r="W68" s="112"/>
      <c r="X68" s="112"/>
      <c r="Y68" s="112"/>
      <c r="Z68" s="112"/>
      <c r="AA68" s="112"/>
      <c r="AB68" s="112"/>
      <c r="AC68" s="112"/>
      <c r="AD68" s="112"/>
      <c r="AE68" s="112"/>
      <c r="AF68" s="112"/>
      <c r="AG68" s="112"/>
      <c r="AH68" s="112"/>
      <c r="AI68" s="112"/>
      <c r="AJ68" s="112"/>
      <c r="AK68" s="112"/>
      <c r="AL68" s="112"/>
      <c r="AM68" s="112"/>
      <c r="AN68"/>
      <c r="AO68"/>
      <c r="AP68"/>
      <c r="AQ68"/>
      <c r="AR68"/>
      <c r="AS68"/>
      <c r="AT68"/>
      <c r="AU68"/>
      <c r="AV68"/>
      <c r="AW68"/>
      <c r="AX68"/>
      <c r="AY68"/>
      <c r="AZ68"/>
      <c r="BA68"/>
    </row>
    <row r="69" spans="1:53" s="2" customFormat="1">
      <c r="V69" s="112"/>
      <c r="W69" s="112"/>
      <c r="X69" s="112"/>
      <c r="Y69" s="112"/>
      <c r="Z69" s="112"/>
      <c r="AA69" s="112"/>
      <c r="AB69" s="112"/>
      <c r="AC69" s="112"/>
      <c r="AD69" s="112"/>
      <c r="AE69" s="112"/>
      <c r="AF69" s="112"/>
      <c r="AG69" s="112"/>
      <c r="AH69" s="112"/>
      <c r="AI69" s="112"/>
      <c r="AJ69" s="112"/>
      <c r="AK69" s="112"/>
      <c r="AL69" s="112"/>
      <c r="AM69" s="112"/>
    </row>
    <row r="70" spans="1:53" s="2" customFormat="1">
      <c r="V70" s="112"/>
      <c r="W70" s="112"/>
      <c r="X70" s="112"/>
      <c r="Y70" s="112"/>
      <c r="Z70" s="112"/>
      <c r="AA70" s="112"/>
      <c r="AB70" s="112"/>
      <c r="AC70" s="112"/>
      <c r="AD70" s="112"/>
      <c r="AE70" s="112"/>
      <c r="AF70" s="112"/>
      <c r="AG70" s="112"/>
      <c r="AH70" s="112"/>
      <c r="AI70" s="112"/>
      <c r="AJ70" s="112"/>
      <c r="AK70" s="112"/>
      <c r="AL70" s="112"/>
      <c r="AM70" s="112"/>
    </row>
    <row r="71" spans="1:53" s="2" customFormat="1">
      <c r="V71" s="112"/>
      <c r="W71" s="112"/>
      <c r="X71" s="112"/>
      <c r="Y71" s="112"/>
      <c r="Z71" s="112"/>
      <c r="AA71" s="112"/>
      <c r="AB71" s="112"/>
      <c r="AC71" s="112"/>
      <c r="AD71" s="112"/>
      <c r="AE71" s="112"/>
      <c r="AF71" s="112"/>
      <c r="AG71" s="112"/>
      <c r="AH71" s="112"/>
      <c r="AI71" s="112"/>
      <c r="AJ71" s="112"/>
      <c r="AK71" s="112"/>
      <c r="AL71" s="112"/>
      <c r="AM71" s="112"/>
    </row>
    <row r="72" spans="1:53" s="2" customFormat="1">
      <c r="V72" s="112"/>
      <c r="W72" s="112"/>
      <c r="X72" s="112"/>
      <c r="Y72" s="112"/>
      <c r="Z72" s="112"/>
      <c r="AA72" s="112"/>
      <c r="AB72" s="112"/>
      <c r="AC72" s="112"/>
      <c r="AD72" s="112"/>
      <c r="AE72" s="112"/>
      <c r="AF72" s="112"/>
      <c r="AG72" s="112"/>
      <c r="AH72" s="112"/>
      <c r="AI72" s="112"/>
      <c r="AJ72" s="112"/>
      <c r="AK72" s="112"/>
      <c r="AL72" s="112"/>
      <c r="AM72" s="112"/>
    </row>
    <row r="73" spans="1:53" s="2" customFormat="1">
      <c r="V73" s="112"/>
      <c r="W73" s="112"/>
      <c r="X73" s="112"/>
      <c r="Y73" s="112"/>
      <c r="Z73" s="112"/>
      <c r="AA73" s="112"/>
      <c r="AB73" s="112"/>
      <c r="AC73" s="112"/>
      <c r="AD73" s="112"/>
      <c r="AE73" s="112"/>
      <c r="AF73" s="112"/>
      <c r="AG73" s="112"/>
      <c r="AH73" s="112"/>
      <c r="AI73" s="112"/>
      <c r="AJ73" s="112"/>
      <c r="AK73" s="112"/>
      <c r="AL73" s="112"/>
      <c r="AM73" s="112"/>
    </row>
    <row r="74" spans="1:53">
      <c r="A74" s="2"/>
      <c r="B74" s="2"/>
      <c r="C74" s="2"/>
      <c r="D74" s="2"/>
      <c r="E74" s="2"/>
      <c r="F74" s="2"/>
      <c r="G74" s="2"/>
      <c r="H74" s="2"/>
      <c r="I74" s="2"/>
      <c r="J74" s="2"/>
      <c r="K74" s="2"/>
      <c r="L74" s="2"/>
      <c r="M74" s="2"/>
      <c r="N74" s="2"/>
      <c r="O74" s="2"/>
      <c r="P74" s="2"/>
      <c r="Q74" s="2"/>
      <c r="R74" s="2"/>
      <c r="S74" s="2"/>
      <c r="T74" s="2"/>
      <c r="U74" s="2"/>
      <c r="V74" s="112"/>
      <c r="W74" s="112"/>
      <c r="X74" s="112"/>
      <c r="Y74" s="112"/>
      <c r="Z74" s="112"/>
      <c r="AA74" s="112"/>
      <c r="AB74" s="112"/>
      <c r="AC74" s="112"/>
      <c r="AD74" s="112"/>
      <c r="AE74" s="112"/>
      <c r="AF74" s="112"/>
      <c r="AG74" s="112"/>
      <c r="AH74" s="112"/>
      <c r="AI74" s="112"/>
      <c r="AJ74" s="112"/>
      <c r="AK74" s="112"/>
      <c r="AL74" s="112"/>
      <c r="AM74" s="112"/>
    </row>
    <row r="75" spans="1:53">
      <c r="A75" s="2"/>
      <c r="B75" s="2"/>
      <c r="C75" s="2"/>
      <c r="D75" s="2"/>
      <c r="E75" s="2"/>
      <c r="F75" s="2"/>
      <c r="G75" s="2"/>
      <c r="H75" s="2"/>
      <c r="I75" s="2"/>
      <c r="J75" s="2"/>
      <c r="K75" s="2"/>
      <c r="L75" s="2"/>
      <c r="M75" s="2"/>
      <c r="N75" s="2"/>
      <c r="O75" s="2"/>
      <c r="P75" s="2"/>
      <c r="Q75" s="2"/>
      <c r="R75" s="2"/>
      <c r="S75" s="2"/>
      <c r="T75" s="2"/>
      <c r="U75" s="2"/>
      <c r="V75" s="112"/>
      <c r="W75" s="112"/>
      <c r="X75" s="112"/>
      <c r="Y75" s="112"/>
      <c r="Z75" s="112"/>
      <c r="AA75" s="112"/>
      <c r="AB75" s="112"/>
      <c r="AC75" s="112"/>
      <c r="AD75" s="112"/>
      <c r="AE75" s="112"/>
      <c r="AF75" s="112"/>
      <c r="AG75" s="112"/>
      <c r="AH75" s="112"/>
      <c r="AI75" s="112"/>
      <c r="AJ75" s="112"/>
      <c r="AK75" s="112"/>
      <c r="AL75" s="112"/>
      <c r="AM75" s="112"/>
    </row>
    <row r="76" spans="1:53">
      <c r="A76" s="2"/>
      <c r="B76" s="2"/>
      <c r="C76" s="2"/>
      <c r="D76" s="2"/>
      <c r="E76" s="2"/>
      <c r="F76" s="2"/>
      <c r="G76" s="2"/>
      <c r="H76" s="2"/>
      <c r="I76" s="2"/>
      <c r="J76" s="2"/>
      <c r="K76" s="2"/>
      <c r="L76" s="2"/>
      <c r="M76" s="2"/>
      <c r="N76" s="2"/>
      <c r="O76" s="2"/>
      <c r="P76" s="2"/>
      <c r="Q76" s="2"/>
      <c r="R76" s="2"/>
      <c r="S76" s="2"/>
      <c r="T76" s="2"/>
      <c r="U76" s="2"/>
      <c r="V76" s="112"/>
      <c r="W76" s="112"/>
      <c r="X76" s="112"/>
      <c r="Y76" s="112"/>
      <c r="Z76" s="112"/>
      <c r="AA76" s="112"/>
      <c r="AB76" s="112"/>
      <c r="AC76" s="112"/>
      <c r="AD76" s="112"/>
      <c r="AE76" s="112"/>
      <c r="AF76" s="112"/>
      <c r="AG76" s="112"/>
      <c r="AH76" s="112"/>
      <c r="AI76" s="112"/>
      <c r="AJ76" s="112"/>
      <c r="AK76" s="112"/>
      <c r="AL76" s="112"/>
      <c r="AM76" s="112"/>
    </row>
    <row r="77" spans="1:53">
      <c r="A77" s="2"/>
      <c r="B77" s="2"/>
      <c r="C77" s="2"/>
      <c r="D77" s="2"/>
      <c r="E77" s="2"/>
      <c r="F77" s="2"/>
      <c r="G77" s="2"/>
      <c r="H77" s="2"/>
      <c r="I77" s="2"/>
      <c r="J77" s="2"/>
      <c r="K77" s="2"/>
      <c r="L77" s="2"/>
      <c r="M77" s="2"/>
      <c r="N77" s="2"/>
      <c r="O77" s="2"/>
      <c r="P77" s="2"/>
      <c r="Q77" s="2"/>
      <c r="R77" s="2"/>
      <c r="S77" s="2"/>
      <c r="T77" s="2"/>
      <c r="U77" s="2"/>
      <c r="V77" s="112"/>
      <c r="W77" s="112"/>
      <c r="X77" s="112"/>
      <c r="Y77" s="112"/>
      <c r="Z77" s="112"/>
      <c r="AA77" s="112"/>
      <c r="AB77" s="112"/>
      <c r="AC77" s="112"/>
      <c r="AD77" s="112"/>
      <c r="AE77" s="112"/>
      <c r="AF77" s="112"/>
      <c r="AG77" s="112"/>
      <c r="AH77" s="112"/>
      <c r="AI77" s="112"/>
      <c r="AJ77" s="112"/>
      <c r="AK77" s="112"/>
      <c r="AL77" s="112"/>
      <c r="AM77" s="112"/>
    </row>
    <row r="78" spans="1:53">
      <c r="A78" s="2"/>
      <c r="B78" s="2"/>
      <c r="C78" s="2"/>
      <c r="D78" s="2"/>
      <c r="E78" s="2"/>
      <c r="F78" s="2"/>
      <c r="G78" s="2"/>
      <c r="H78" s="2"/>
      <c r="I78" s="2"/>
      <c r="J78" s="2"/>
      <c r="K78" s="2"/>
      <c r="L78" s="2"/>
      <c r="M78" s="2"/>
      <c r="N78" s="2"/>
      <c r="O78" s="2"/>
      <c r="P78" s="2"/>
      <c r="Q78" s="2"/>
      <c r="R78" s="2"/>
      <c r="S78" s="2"/>
      <c r="T78" s="2"/>
      <c r="U78" s="2"/>
      <c r="V78" s="112"/>
      <c r="W78" s="112"/>
      <c r="X78" s="112"/>
      <c r="Y78" s="112"/>
      <c r="Z78" s="112"/>
      <c r="AA78" s="112"/>
      <c r="AB78" s="112"/>
      <c r="AC78" s="112"/>
      <c r="AD78" s="112"/>
      <c r="AE78" s="112"/>
      <c r="AF78" s="112"/>
      <c r="AG78" s="112"/>
      <c r="AH78" s="112"/>
      <c r="AI78" s="112"/>
      <c r="AJ78" s="112"/>
      <c r="AK78" s="112"/>
      <c r="AL78" s="112"/>
      <c r="AM78" s="112"/>
    </row>
    <row r="79" spans="1:53">
      <c r="A79" s="135"/>
      <c r="B79" s="135"/>
      <c r="C79" s="135"/>
      <c r="D79" s="135"/>
      <c r="E79" s="135"/>
      <c r="F79" s="135"/>
      <c r="G79" s="135"/>
      <c r="H79" s="135"/>
      <c r="I79" s="135"/>
      <c r="J79" s="135"/>
      <c r="K79" s="135"/>
      <c r="L79" s="135"/>
      <c r="M79" s="135"/>
      <c r="N79" s="135"/>
      <c r="O79" s="135"/>
      <c r="P79" s="135"/>
      <c r="Q79" s="135"/>
      <c r="R79" s="135"/>
      <c r="S79" s="135"/>
      <c r="T79" s="135"/>
      <c r="U79" s="2"/>
    </row>
    <row r="80" spans="1:53">
      <c r="A80" s="135"/>
      <c r="B80" s="135"/>
      <c r="C80" s="135"/>
      <c r="D80" s="135"/>
      <c r="E80" s="135"/>
      <c r="F80" s="135"/>
      <c r="G80" s="135"/>
      <c r="H80" s="135"/>
      <c r="I80" s="135"/>
      <c r="J80" s="135"/>
      <c r="K80" s="135"/>
      <c r="L80" s="135"/>
      <c r="M80" s="135"/>
      <c r="N80" s="135"/>
      <c r="O80" s="135"/>
      <c r="P80" s="135"/>
      <c r="Q80" s="135"/>
      <c r="R80" s="135"/>
      <c r="S80" s="135"/>
      <c r="T80" s="135"/>
      <c r="U80" s="2"/>
    </row>
  </sheetData>
  <mergeCells count="2">
    <mergeCell ref="A1:W1"/>
    <mergeCell ref="A2:W2"/>
  </mergeCells>
  <printOptions horizontalCentered="1"/>
  <pageMargins left="0.70866141732283472" right="0.31496062992125984" top="0.55118110236220474" bottom="0.74803149606299213" header="0.31496062992125984" footer="0.31496062992125984"/>
  <pageSetup paperSize="9" scale="76" orientation="landscape" r:id="rId1"/>
  <headerFooter>
    <oddFooter>&amp;L&amp;"Trebuchet MS,Grassetto"Statistiche Italia - IMMATRICOLAZIONI
Automobile in cifre&amp;C&amp;"Trebuchet MS,Normale"&amp;9&amp;P/&amp;N&amp;R&amp;"Trebuchet MS,Grassetto"ANFIA - Studi e statistiche</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0338B-EC88-49D0-AFF6-BBF11EF717EF}">
  <sheetPr>
    <pageSetUpPr fitToPage="1"/>
  </sheetPr>
  <dimension ref="A1:Q35"/>
  <sheetViews>
    <sheetView showGridLines="0" zoomScaleNormal="100" workbookViewId="0">
      <pane ySplit="7" topLeftCell="A8" activePane="bottomLeft" state="frozen"/>
      <selection activeCell="A5" sqref="A5:A7"/>
      <selection pane="bottomLeft" activeCell="C33" sqref="C33"/>
    </sheetView>
  </sheetViews>
  <sheetFormatPr defaultRowHeight="15"/>
  <cols>
    <col min="1" max="1" width="19" bestFit="1" customWidth="1"/>
    <col min="2" max="2" width="6.28515625" bestFit="1" customWidth="1"/>
    <col min="3" max="3" width="10" bestFit="1" customWidth="1"/>
    <col min="4" max="4" width="9" bestFit="1" customWidth="1"/>
    <col min="5" max="5" width="7.5703125" bestFit="1" customWidth="1"/>
    <col min="6" max="6" width="7.140625" bestFit="1" customWidth="1"/>
    <col min="7" max="7" width="9.140625" bestFit="1" customWidth="1"/>
    <col min="8" max="8" width="7.7109375" customWidth="1"/>
    <col min="9" max="9" width="5.5703125" bestFit="1" customWidth="1"/>
    <col min="10" max="10" width="6.140625" bestFit="1" customWidth="1"/>
    <col min="11" max="11" width="9.85546875" bestFit="1" customWidth="1"/>
    <col min="12" max="12" width="8.85546875" bestFit="1" customWidth="1"/>
    <col min="13" max="13" width="7.42578125" bestFit="1" customWidth="1"/>
    <col min="14" max="14" width="7" bestFit="1" customWidth="1"/>
    <col min="15" max="15" width="9" bestFit="1" customWidth="1"/>
    <col min="16" max="16" width="7.7109375" customWidth="1"/>
    <col min="17" max="17" width="5.7109375" bestFit="1" customWidth="1"/>
  </cols>
  <sheetData>
    <row r="1" spans="1:17" ht="17.25" customHeight="1"/>
    <row r="2" spans="1:17" ht="17.25" customHeight="1">
      <c r="B2" s="61" t="s">
        <v>32</v>
      </c>
      <c r="C2" s="61"/>
      <c r="D2" s="61"/>
      <c r="E2" s="61"/>
      <c r="F2" s="61"/>
      <c r="G2" s="61"/>
      <c r="H2" s="61"/>
      <c r="I2" s="61"/>
      <c r="J2" s="61"/>
      <c r="K2" s="61"/>
      <c r="L2" s="61"/>
      <c r="M2" s="61"/>
      <c r="N2" s="61"/>
      <c r="O2" s="61"/>
      <c r="P2" s="61"/>
      <c r="Q2" s="61"/>
    </row>
    <row r="3" spans="1:17" ht="17.25" customHeight="1">
      <c r="B3" s="18" t="s">
        <v>33</v>
      </c>
      <c r="C3" s="18"/>
      <c r="D3" s="18"/>
      <c r="E3" s="18"/>
      <c r="F3" s="18"/>
      <c r="G3" s="18"/>
      <c r="H3" s="18"/>
      <c r="I3" s="18"/>
      <c r="J3" s="18"/>
      <c r="K3" s="18"/>
      <c r="L3" s="18"/>
      <c r="M3" s="18"/>
      <c r="N3" s="18"/>
      <c r="O3" s="18"/>
      <c r="P3" s="18"/>
      <c r="Q3" s="18"/>
    </row>
    <row r="4" spans="1:17" ht="17.25" customHeight="1">
      <c r="B4" s="18"/>
      <c r="C4" s="18"/>
      <c r="D4" s="18"/>
      <c r="E4" s="18"/>
      <c r="F4" s="18"/>
      <c r="G4" s="18"/>
      <c r="H4" s="18"/>
      <c r="I4" s="18"/>
      <c r="J4" s="18"/>
      <c r="K4" s="18"/>
      <c r="L4" s="18"/>
      <c r="M4" s="18"/>
      <c r="N4" s="18"/>
      <c r="O4" s="18"/>
      <c r="P4" s="18"/>
      <c r="Q4" s="18"/>
    </row>
    <row r="5" spans="1:17" ht="15" customHeight="1">
      <c r="A5" s="117" t="s">
        <v>25</v>
      </c>
      <c r="B5" s="114">
        <v>2019</v>
      </c>
      <c r="C5" s="115"/>
      <c r="D5" s="115"/>
      <c r="E5" s="115"/>
      <c r="F5" s="115"/>
      <c r="G5" s="115"/>
      <c r="H5" s="115"/>
      <c r="I5" s="116"/>
      <c r="J5" s="114">
        <v>2018</v>
      </c>
      <c r="K5" s="115"/>
      <c r="L5" s="115"/>
      <c r="M5" s="115"/>
      <c r="N5" s="115"/>
      <c r="O5" s="115"/>
      <c r="P5" s="115"/>
      <c r="Q5" s="116"/>
    </row>
    <row r="6" spans="1:17" ht="15" customHeight="1">
      <c r="A6" s="118"/>
      <c r="B6" s="114" t="s">
        <v>46</v>
      </c>
      <c r="C6" s="115"/>
      <c r="D6" s="115"/>
      <c r="E6" s="116"/>
      <c r="F6" s="120" t="s">
        <v>17</v>
      </c>
      <c r="G6" s="120" t="s">
        <v>30</v>
      </c>
      <c r="H6" s="120" t="s">
        <v>31</v>
      </c>
      <c r="I6" s="113" t="s">
        <v>0</v>
      </c>
      <c r="J6" s="114" t="s">
        <v>46</v>
      </c>
      <c r="K6" s="115"/>
      <c r="L6" s="115"/>
      <c r="M6" s="116"/>
      <c r="N6" s="120" t="s">
        <v>17</v>
      </c>
      <c r="O6" s="120" t="s">
        <v>30</v>
      </c>
      <c r="P6" s="120" t="s">
        <v>31</v>
      </c>
      <c r="Q6" s="113" t="s">
        <v>0</v>
      </c>
    </row>
    <row r="7" spans="1:17" ht="27.75" customHeight="1">
      <c r="A7" s="119"/>
      <c r="B7" s="3" t="s">
        <v>26</v>
      </c>
      <c r="C7" s="3" t="s">
        <v>27</v>
      </c>
      <c r="D7" s="3" t="s">
        <v>28</v>
      </c>
      <c r="E7" s="3" t="s">
        <v>29</v>
      </c>
      <c r="F7" s="120"/>
      <c r="G7" s="120"/>
      <c r="H7" s="120"/>
      <c r="I7" s="113"/>
      <c r="J7" s="3" t="s">
        <v>26</v>
      </c>
      <c r="K7" s="3" t="s">
        <v>27</v>
      </c>
      <c r="L7" s="3" t="s">
        <v>28</v>
      </c>
      <c r="M7" s="3" t="s">
        <v>29</v>
      </c>
      <c r="N7" s="120"/>
      <c r="O7" s="120"/>
      <c r="P7" s="120"/>
      <c r="Q7" s="113"/>
    </row>
    <row r="8" spans="1:17">
      <c r="A8" s="14" t="s">
        <v>1</v>
      </c>
      <c r="B8" s="41">
        <v>151</v>
      </c>
      <c r="C8" s="41">
        <v>92</v>
      </c>
      <c r="D8" s="20">
        <f>+B8+C8</f>
        <v>243</v>
      </c>
      <c r="E8" s="19">
        <v>30</v>
      </c>
      <c r="F8" s="19">
        <v>33</v>
      </c>
      <c r="G8" s="19">
        <v>45</v>
      </c>
      <c r="H8" s="20">
        <f t="shared" ref="H8:H20" si="0">SUM(D8:G8)</f>
        <v>351</v>
      </c>
      <c r="I8" s="21">
        <f t="shared" ref="I8:I32" si="1">H8/H$32*100</f>
        <v>8.0228571428571431</v>
      </c>
      <c r="J8" s="41">
        <v>14</v>
      </c>
      <c r="K8" s="41">
        <v>21</v>
      </c>
      <c r="L8" s="20">
        <f>+J8+K8</f>
        <v>35</v>
      </c>
      <c r="M8" s="19">
        <v>54</v>
      </c>
      <c r="N8" s="19">
        <v>26</v>
      </c>
      <c r="O8" s="19">
        <v>30</v>
      </c>
      <c r="P8" s="20">
        <f t="shared" ref="P8:P20" si="2">SUM(L8:O8)</f>
        <v>145</v>
      </c>
      <c r="Q8" s="21">
        <f t="shared" ref="Q8:Q32" si="3">P8/P$32*100</f>
        <v>3.225806451612903</v>
      </c>
    </row>
    <row r="9" spans="1:17">
      <c r="A9" s="15" t="s">
        <v>20</v>
      </c>
      <c r="B9" s="48">
        <v>0</v>
      </c>
      <c r="C9" s="48">
        <v>0</v>
      </c>
      <c r="D9" s="34">
        <f>+B9+C9</f>
        <v>0</v>
      </c>
      <c r="E9" s="22">
        <v>2</v>
      </c>
      <c r="F9" s="22">
        <v>1</v>
      </c>
      <c r="G9" s="22">
        <v>10</v>
      </c>
      <c r="H9" s="23">
        <f t="shared" si="0"/>
        <v>13</v>
      </c>
      <c r="I9" s="24">
        <f t="shared" si="1"/>
        <v>0.29714285714285715</v>
      </c>
      <c r="J9" s="42">
        <v>3</v>
      </c>
      <c r="K9" s="42">
        <v>11</v>
      </c>
      <c r="L9" s="23">
        <f>+J9+K9</f>
        <v>14</v>
      </c>
      <c r="M9" s="22">
        <v>3</v>
      </c>
      <c r="N9" s="22">
        <v>3</v>
      </c>
      <c r="O9" s="22">
        <v>2</v>
      </c>
      <c r="P9" s="23">
        <f t="shared" si="2"/>
        <v>22</v>
      </c>
      <c r="Q9" s="24">
        <f t="shared" si="3"/>
        <v>0.48943270300333702</v>
      </c>
    </row>
    <row r="10" spans="1:17">
      <c r="A10" s="15" t="s">
        <v>2</v>
      </c>
      <c r="B10" s="42">
        <v>184</v>
      </c>
      <c r="C10" s="42">
        <v>129</v>
      </c>
      <c r="D10" s="23">
        <f>+B10+C10</f>
        <v>313</v>
      </c>
      <c r="E10" s="22">
        <v>103</v>
      </c>
      <c r="F10" s="22">
        <v>59</v>
      </c>
      <c r="G10" s="22">
        <v>36</v>
      </c>
      <c r="H10" s="23">
        <f t="shared" si="0"/>
        <v>511</v>
      </c>
      <c r="I10" s="24">
        <f t="shared" si="1"/>
        <v>11.68</v>
      </c>
      <c r="J10" s="42">
        <v>423</v>
      </c>
      <c r="K10" s="42">
        <v>158</v>
      </c>
      <c r="L10" s="23">
        <f>+J10+K10</f>
        <v>581</v>
      </c>
      <c r="M10" s="22">
        <v>134</v>
      </c>
      <c r="N10" s="22">
        <v>78</v>
      </c>
      <c r="O10" s="22">
        <v>36</v>
      </c>
      <c r="P10" s="23">
        <f t="shared" si="2"/>
        <v>829</v>
      </c>
      <c r="Q10" s="24">
        <f t="shared" si="3"/>
        <v>18.442714126807562</v>
      </c>
    </row>
    <row r="11" spans="1:17">
      <c r="A11" s="16" t="s">
        <v>3</v>
      </c>
      <c r="B11" s="43">
        <v>139</v>
      </c>
      <c r="C11" s="43">
        <v>29</v>
      </c>
      <c r="D11" s="27">
        <f>+B11+C11</f>
        <v>168</v>
      </c>
      <c r="E11" s="26">
        <v>13</v>
      </c>
      <c r="F11" s="26">
        <v>31</v>
      </c>
      <c r="G11" s="26">
        <v>9</v>
      </c>
      <c r="H11" s="27">
        <f t="shared" si="0"/>
        <v>221</v>
      </c>
      <c r="I11" s="28">
        <f t="shared" si="1"/>
        <v>5.0514285714285716</v>
      </c>
      <c r="J11" s="43">
        <v>16</v>
      </c>
      <c r="K11" s="43">
        <v>17</v>
      </c>
      <c r="L11" s="27">
        <f>+J11+K11</f>
        <v>33</v>
      </c>
      <c r="M11" s="26">
        <v>10</v>
      </c>
      <c r="N11" s="26">
        <v>33</v>
      </c>
      <c r="O11" s="26">
        <v>16</v>
      </c>
      <c r="P11" s="27">
        <f t="shared" si="2"/>
        <v>92</v>
      </c>
      <c r="Q11" s="28">
        <f t="shared" si="3"/>
        <v>2.0467185761957731</v>
      </c>
    </row>
    <row r="12" spans="1:17" ht="27">
      <c r="A12" s="12" t="s">
        <v>40</v>
      </c>
      <c r="B12" s="44">
        <f t="shared" ref="B12:G12" si="4">SUM(B8:B11)</f>
        <v>474</v>
      </c>
      <c r="C12" s="44">
        <f t="shared" si="4"/>
        <v>250</v>
      </c>
      <c r="D12" s="29">
        <f t="shared" si="4"/>
        <v>724</v>
      </c>
      <c r="E12" s="29">
        <f t="shared" si="4"/>
        <v>148</v>
      </c>
      <c r="F12" s="29">
        <f t="shared" si="4"/>
        <v>124</v>
      </c>
      <c r="G12" s="29">
        <f t="shared" si="4"/>
        <v>100</v>
      </c>
      <c r="H12" s="29">
        <f t="shared" si="0"/>
        <v>1096</v>
      </c>
      <c r="I12" s="30">
        <f t="shared" si="1"/>
        <v>25.05142857142857</v>
      </c>
      <c r="J12" s="44">
        <f t="shared" ref="J12:O12" si="5">SUM(J8:J11)</f>
        <v>456</v>
      </c>
      <c r="K12" s="44">
        <f t="shared" si="5"/>
        <v>207</v>
      </c>
      <c r="L12" s="29">
        <f t="shared" si="5"/>
        <v>663</v>
      </c>
      <c r="M12" s="29">
        <f t="shared" si="5"/>
        <v>201</v>
      </c>
      <c r="N12" s="29">
        <f t="shared" si="5"/>
        <v>140</v>
      </c>
      <c r="O12" s="29">
        <f t="shared" si="5"/>
        <v>84</v>
      </c>
      <c r="P12" s="29">
        <f t="shared" si="2"/>
        <v>1088</v>
      </c>
      <c r="Q12" s="30">
        <f t="shared" si="3"/>
        <v>24.204671857619577</v>
      </c>
    </row>
    <row r="13" spans="1:17">
      <c r="A13" s="17" t="s">
        <v>4</v>
      </c>
      <c r="B13" s="45">
        <v>82</v>
      </c>
      <c r="C13" s="45">
        <v>72</v>
      </c>
      <c r="D13" s="32">
        <f>+B13+C13</f>
        <v>154</v>
      </c>
      <c r="E13" s="31">
        <v>64</v>
      </c>
      <c r="F13" s="31">
        <v>33</v>
      </c>
      <c r="G13" s="31">
        <v>79</v>
      </c>
      <c r="H13" s="32">
        <f t="shared" si="0"/>
        <v>330</v>
      </c>
      <c r="I13" s="33">
        <f t="shared" si="1"/>
        <v>7.5428571428571427</v>
      </c>
      <c r="J13" s="45">
        <v>217</v>
      </c>
      <c r="K13" s="45">
        <v>94</v>
      </c>
      <c r="L13" s="32">
        <f>+J13+K13</f>
        <v>311</v>
      </c>
      <c r="M13" s="31">
        <v>61</v>
      </c>
      <c r="N13" s="31">
        <v>35</v>
      </c>
      <c r="O13" s="31">
        <v>94</v>
      </c>
      <c r="P13" s="32">
        <f t="shared" si="2"/>
        <v>501</v>
      </c>
      <c r="Q13" s="33">
        <f t="shared" si="3"/>
        <v>11.145717463848721</v>
      </c>
    </row>
    <row r="14" spans="1:17">
      <c r="A14" s="15" t="s">
        <v>23</v>
      </c>
      <c r="B14" s="42">
        <v>40</v>
      </c>
      <c r="C14" s="42">
        <v>11</v>
      </c>
      <c r="D14" s="23">
        <f>+B14+C14</f>
        <v>51</v>
      </c>
      <c r="E14" s="22">
        <v>17</v>
      </c>
      <c r="F14" s="22">
        <v>27</v>
      </c>
      <c r="G14" s="22">
        <v>7</v>
      </c>
      <c r="H14" s="23">
        <f t="shared" si="0"/>
        <v>102</v>
      </c>
      <c r="I14" s="24">
        <f t="shared" si="1"/>
        <v>2.3314285714285714</v>
      </c>
      <c r="J14" s="42">
        <v>21</v>
      </c>
      <c r="K14" s="42">
        <v>105</v>
      </c>
      <c r="L14" s="23">
        <f>+J14+K14</f>
        <v>126</v>
      </c>
      <c r="M14" s="22">
        <v>32</v>
      </c>
      <c r="N14" s="22">
        <v>44</v>
      </c>
      <c r="O14" s="22">
        <v>2</v>
      </c>
      <c r="P14" s="23">
        <f t="shared" si="2"/>
        <v>204</v>
      </c>
      <c r="Q14" s="24">
        <f t="shared" si="3"/>
        <v>4.5383759733036708</v>
      </c>
    </row>
    <row r="15" spans="1:17">
      <c r="A15" s="15" t="s">
        <v>24</v>
      </c>
      <c r="B15" s="42">
        <v>13</v>
      </c>
      <c r="C15" s="42">
        <v>35</v>
      </c>
      <c r="D15" s="23">
        <f>+B15+C15</f>
        <v>48</v>
      </c>
      <c r="E15" s="22">
        <v>8</v>
      </c>
      <c r="F15" s="22">
        <v>4</v>
      </c>
      <c r="G15" s="22">
        <v>23</v>
      </c>
      <c r="H15" s="23">
        <f t="shared" si="0"/>
        <v>83</v>
      </c>
      <c r="I15" s="24">
        <f t="shared" si="1"/>
        <v>1.8971428571428572</v>
      </c>
      <c r="J15" s="42">
        <v>63</v>
      </c>
      <c r="K15" s="42">
        <v>21</v>
      </c>
      <c r="L15" s="23">
        <f>+J15+K15</f>
        <v>84</v>
      </c>
      <c r="M15" s="22">
        <v>2</v>
      </c>
      <c r="N15" s="22">
        <v>8</v>
      </c>
      <c r="O15" s="22">
        <v>10</v>
      </c>
      <c r="P15" s="23">
        <f t="shared" si="2"/>
        <v>104</v>
      </c>
      <c r="Q15" s="24">
        <f t="shared" si="3"/>
        <v>2.3136818687430476</v>
      </c>
    </row>
    <row r="16" spans="1:17">
      <c r="A16" s="16" t="s">
        <v>19</v>
      </c>
      <c r="B16" s="43">
        <v>96</v>
      </c>
      <c r="C16" s="43">
        <v>76</v>
      </c>
      <c r="D16" s="27">
        <f>+B16+C16</f>
        <v>172</v>
      </c>
      <c r="E16" s="26">
        <v>53</v>
      </c>
      <c r="F16" s="26">
        <v>45</v>
      </c>
      <c r="G16" s="26">
        <v>49</v>
      </c>
      <c r="H16" s="27">
        <f t="shared" si="0"/>
        <v>319</v>
      </c>
      <c r="I16" s="28">
        <f t="shared" si="1"/>
        <v>7.2914285714285709</v>
      </c>
      <c r="J16" s="43">
        <v>129</v>
      </c>
      <c r="K16" s="43">
        <v>64</v>
      </c>
      <c r="L16" s="27">
        <f>+J16+K16</f>
        <v>193</v>
      </c>
      <c r="M16" s="26">
        <v>48</v>
      </c>
      <c r="N16" s="26">
        <v>43</v>
      </c>
      <c r="O16" s="26">
        <v>40</v>
      </c>
      <c r="P16" s="27">
        <f t="shared" si="2"/>
        <v>324</v>
      </c>
      <c r="Q16" s="28">
        <f t="shared" si="3"/>
        <v>7.2080088987764173</v>
      </c>
    </row>
    <row r="17" spans="1:17" ht="27">
      <c r="A17" s="12" t="s">
        <v>41</v>
      </c>
      <c r="B17" s="44">
        <f t="shared" ref="B17:G17" si="6">SUM(B13:B16)</f>
        <v>231</v>
      </c>
      <c r="C17" s="44">
        <f>SUM(C13:C16)</f>
        <v>194</v>
      </c>
      <c r="D17" s="29">
        <f>SUM(D13:D16)</f>
        <v>425</v>
      </c>
      <c r="E17" s="29">
        <f t="shared" si="6"/>
        <v>142</v>
      </c>
      <c r="F17" s="29">
        <f t="shared" si="6"/>
        <v>109</v>
      </c>
      <c r="G17" s="29">
        <f t="shared" si="6"/>
        <v>158</v>
      </c>
      <c r="H17" s="29">
        <f t="shared" si="0"/>
        <v>834</v>
      </c>
      <c r="I17" s="30">
        <f t="shared" si="1"/>
        <v>19.062857142857144</v>
      </c>
      <c r="J17" s="44">
        <f t="shared" ref="J17" si="7">SUM(J13:J16)</f>
        <v>430</v>
      </c>
      <c r="K17" s="44">
        <f>SUM(K13:K16)</f>
        <v>284</v>
      </c>
      <c r="L17" s="29">
        <f>SUM(L13:L16)</f>
        <v>714</v>
      </c>
      <c r="M17" s="29">
        <f t="shared" ref="M17:O17" si="8">SUM(M13:M16)</f>
        <v>143</v>
      </c>
      <c r="N17" s="29">
        <f t="shared" si="8"/>
        <v>130</v>
      </c>
      <c r="O17" s="29">
        <f t="shared" si="8"/>
        <v>146</v>
      </c>
      <c r="P17" s="29">
        <f t="shared" si="2"/>
        <v>1133</v>
      </c>
      <c r="Q17" s="30">
        <f t="shared" si="3"/>
        <v>25.205784204671854</v>
      </c>
    </row>
    <row r="18" spans="1:17">
      <c r="A18" s="17" t="s">
        <v>5</v>
      </c>
      <c r="B18" s="45">
        <v>86</v>
      </c>
      <c r="C18" s="45">
        <v>43</v>
      </c>
      <c r="D18" s="32">
        <f>+B18+C18</f>
        <v>129</v>
      </c>
      <c r="E18" s="31">
        <v>62</v>
      </c>
      <c r="F18" s="31">
        <v>69</v>
      </c>
      <c r="G18" s="31">
        <v>74</v>
      </c>
      <c r="H18" s="32">
        <f t="shared" si="0"/>
        <v>334</v>
      </c>
      <c r="I18" s="33">
        <f t="shared" si="1"/>
        <v>7.6342857142857143</v>
      </c>
      <c r="J18" s="45">
        <v>74</v>
      </c>
      <c r="K18" s="45">
        <v>83</v>
      </c>
      <c r="L18" s="32">
        <f>+J18+K18</f>
        <v>157</v>
      </c>
      <c r="M18" s="31">
        <v>45</v>
      </c>
      <c r="N18" s="31">
        <v>42</v>
      </c>
      <c r="O18" s="31">
        <v>74</v>
      </c>
      <c r="P18" s="32">
        <f t="shared" si="2"/>
        <v>318</v>
      </c>
      <c r="Q18" s="33">
        <f t="shared" si="3"/>
        <v>7.0745272525027811</v>
      </c>
    </row>
    <row r="19" spans="1:17">
      <c r="A19" s="15" t="s">
        <v>6</v>
      </c>
      <c r="B19" s="42">
        <v>50</v>
      </c>
      <c r="C19" s="42">
        <v>25</v>
      </c>
      <c r="D19" s="23">
        <f>+B19+C19</f>
        <v>75</v>
      </c>
      <c r="E19" s="22">
        <v>23</v>
      </c>
      <c r="F19" s="22">
        <v>15</v>
      </c>
      <c r="G19" s="22">
        <v>28</v>
      </c>
      <c r="H19" s="23">
        <f t="shared" si="0"/>
        <v>141</v>
      </c>
      <c r="I19" s="33">
        <f t="shared" si="1"/>
        <v>3.2228571428571424</v>
      </c>
      <c r="J19" s="42">
        <v>18</v>
      </c>
      <c r="K19" s="42">
        <v>27</v>
      </c>
      <c r="L19" s="23">
        <f>+J19+K19</f>
        <v>45</v>
      </c>
      <c r="M19" s="22">
        <v>21</v>
      </c>
      <c r="N19" s="22">
        <v>27</v>
      </c>
      <c r="O19" s="22">
        <v>38</v>
      </c>
      <c r="P19" s="23">
        <f t="shared" si="2"/>
        <v>131</v>
      </c>
      <c r="Q19" s="33">
        <f t="shared" si="3"/>
        <v>2.9143492769744159</v>
      </c>
    </row>
    <row r="20" spans="1:17">
      <c r="A20" s="15" t="s">
        <v>7</v>
      </c>
      <c r="B20" s="48">
        <v>0</v>
      </c>
      <c r="C20" s="48">
        <v>0</v>
      </c>
      <c r="D20" s="34">
        <f>+B20+C20</f>
        <v>0</v>
      </c>
      <c r="E20" s="22">
        <v>13</v>
      </c>
      <c r="F20" s="22">
        <v>10</v>
      </c>
      <c r="G20" s="22">
        <v>32</v>
      </c>
      <c r="H20" s="23">
        <f t="shared" si="0"/>
        <v>55</v>
      </c>
      <c r="I20" s="33">
        <f t="shared" si="1"/>
        <v>1.2571428571428571</v>
      </c>
      <c r="J20" s="48">
        <v>0</v>
      </c>
      <c r="K20" s="48">
        <v>0</v>
      </c>
      <c r="L20" s="34">
        <f>+J20+K20</f>
        <v>0</v>
      </c>
      <c r="M20" s="22">
        <v>10</v>
      </c>
      <c r="N20" s="22">
        <v>11</v>
      </c>
      <c r="O20" s="22">
        <v>4</v>
      </c>
      <c r="P20" s="23">
        <f t="shared" si="2"/>
        <v>25</v>
      </c>
      <c r="Q20" s="33">
        <f t="shared" si="3"/>
        <v>0.55617352614015569</v>
      </c>
    </row>
    <row r="21" spans="1:17">
      <c r="A21" s="16" t="s">
        <v>8</v>
      </c>
      <c r="B21" s="43">
        <v>297</v>
      </c>
      <c r="C21" s="43">
        <v>36</v>
      </c>
      <c r="D21" s="27">
        <f>+B21+C21</f>
        <v>333</v>
      </c>
      <c r="E21" s="26">
        <v>127</v>
      </c>
      <c r="F21" s="26">
        <v>125</v>
      </c>
      <c r="G21" s="26">
        <v>42</v>
      </c>
      <c r="H21" s="27">
        <f>SUM(D21:G21)</f>
        <v>627</v>
      </c>
      <c r="I21" s="33">
        <f t="shared" si="1"/>
        <v>14.331428571428573</v>
      </c>
      <c r="J21" s="43">
        <v>109</v>
      </c>
      <c r="K21" s="43">
        <v>105</v>
      </c>
      <c r="L21" s="27">
        <f>+J21+K21</f>
        <v>214</v>
      </c>
      <c r="M21" s="26">
        <v>154</v>
      </c>
      <c r="N21" s="26">
        <v>74</v>
      </c>
      <c r="O21" s="26">
        <v>54</v>
      </c>
      <c r="P21" s="27">
        <f>SUM(L21:O21)</f>
        <v>496</v>
      </c>
      <c r="Q21" s="33">
        <f t="shared" si="3"/>
        <v>11.03448275862069</v>
      </c>
    </row>
    <row r="22" spans="1:17" ht="27">
      <c r="A22" s="12" t="s">
        <v>42</v>
      </c>
      <c r="B22" s="44">
        <f t="shared" ref="B22:G22" si="9">SUM(B18:B21)</f>
        <v>433</v>
      </c>
      <c r="C22" s="44">
        <f>SUM(C18:C21)</f>
        <v>104</v>
      </c>
      <c r="D22" s="29">
        <f>SUM(D18:D21)</f>
        <v>537</v>
      </c>
      <c r="E22" s="29">
        <f t="shared" si="9"/>
        <v>225</v>
      </c>
      <c r="F22" s="29">
        <f t="shared" si="9"/>
        <v>219</v>
      </c>
      <c r="G22" s="29">
        <f t="shared" si="9"/>
        <v>176</v>
      </c>
      <c r="H22" s="29">
        <f t="shared" ref="H22:H32" si="10">SUM(D22:G22)</f>
        <v>1157</v>
      </c>
      <c r="I22" s="30">
        <f t="shared" si="1"/>
        <v>26.445714285714285</v>
      </c>
      <c r="J22" s="44">
        <f t="shared" ref="J22" si="11">SUM(J18:J21)</f>
        <v>201</v>
      </c>
      <c r="K22" s="44">
        <f>SUM(K18:K21)</f>
        <v>215</v>
      </c>
      <c r="L22" s="29">
        <f>SUM(L18:L21)</f>
        <v>416</v>
      </c>
      <c r="M22" s="29">
        <f t="shared" ref="M22:O22" si="12">SUM(M18:M21)</f>
        <v>230</v>
      </c>
      <c r="N22" s="29">
        <f t="shared" si="12"/>
        <v>154</v>
      </c>
      <c r="O22" s="29">
        <f t="shared" si="12"/>
        <v>170</v>
      </c>
      <c r="P22" s="29">
        <f t="shared" ref="P22:P25" si="13">SUM(L22:O22)</f>
        <v>970</v>
      </c>
      <c r="Q22" s="30">
        <f t="shared" si="3"/>
        <v>21.579532814238043</v>
      </c>
    </row>
    <row r="23" spans="1:17">
      <c r="A23" s="17" t="s">
        <v>9</v>
      </c>
      <c r="B23" s="49">
        <v>47</v>
      </c>
      <c r="C23" s="45">
        <v>34</v>
      </c>
      <c r="D23" s="32">
        <f t="shared" ref="D23:D30" si="14">+B23+C23</f>
        <v>81</v>
      </c>
      <c r="E23" s="31">
        <v>41</v>
      </c>
      <c r="F23" s="31">
        <v>11</v>
      </c>
      <c r="G23" s="31">
        <v>13</v>
      </c>
      <c r="H23" s="32">
        <f t="shared" si="10"/>
        <v>146</v>
      </c>
      <c r="I23" s="33">
        <f t="shared" si="1"/>
        <v>3.3371428571428572</v>
      </c>
      <c r="J23" s="49">
        <v>1</v>
      </c>
      <c r="K23" s="45">
        <v>10</v>
      </c>
      <c r="L23" s="32">
        <f t="shared" ref="L23:L30" si="15">+J23+K23</f>
        <v>11</v>
      </c>
      <c r="M23" s="31">
        <v>21</v>
      </c>
      <c r="N23" s="31">
        <v>12</v>
      </c>
      <c r="O23" s="31">
        <v>27</v>
      </c>
      <c r="P23" s="32">
        <f t="shared" si="13"/>
        <v>71</v>
      </c>
      <c r="Q23" s="33">
        <f t="shared" si="3"/>
        <v>1.5795328142380425</v>
      </c>
    </row>
    <row r="24" spans="1:17">
      <c r="A24" s="15" t="s">
        <v>10</v>
      </c>
      <c r="B24" s="48">
        <v>8</v>
      </c>
      <c r="C24" s="42">
        <v>3</v>
      </c>
      <c r="D24" s="23">
        <f t="shared" si="14"/>
        <v>11</v>
      </c>
      <c r="E24" s="22">
        <v>21</v>
      </c>
      <c r="F24" s="22">
        <v>20</v>
      </c>
      <c r="G24" s="22">
        <v>10</v>
      </c>
      <c r="H24" s="23">
        <f t="shared" si="10"/>
        <v>62</v>
      </c>
      <c r="I24" s="24">
        <f t="shared" si="1"/>
        <v>1.417142857142857</v>
      </c>
      <c r="J24" s="48">
        <v>0</v>
      </c>
      <c r="K24" s="42">
        <v>1</v>
      </c>
      <c r="L24" s="23">
        <f t="shared" si="15"/>
        <v>1</v>
      </c>
      <c r="M24" s="22">
        <v>13</v>
      </c>
      <c r="N24" s="22">
        <v>18</v>
      </c>
      <c r="O24" s="22">
        <v>3</v>
      </c>
      <c r="P24" s="23">
        <f t="shared" si="13"/>
        <v>35</v>
      </c>
      <c r="Q24" s="24">
        <f t="shared" si="3"/>
        <v>0.77864293659621797</v>
      </c>
    </row>
    <row r="25" spans="1:17">
      <c r="A25" s="15" t="s">
        <v>11</v>
      </c>
      <c r="B25" s="42">
        <v>53</v>
      </c>
      <c r="C25" s="42">
        <v>68</v>
      </c>
      <c r="D25" s="23">
        <f t="shared" si="14"/>
        <v>121</v>
      </c>
      <c r="E25" s="22">
        <v>70</v>
      </c>
      <c r="F25" s="22">
        <v>100</v>
      </c>
      <c r="G25" s="22">
        <v>25</v>
      </c>
      <c r="H25" s="23">
        <f t="shared" si="10"/>
        <v>316</v>
      </c>
      <c r="I25" s="24">
        <f t="shared" si="1"/>
        <v>7.2228571428571433</v>
      </c>
      <c r="J25" s="42">
        <v>47</v>
      </c>
      <c r="K25" s="42">
        <v>1</v>
      </c>
      <c r="L25" s="23">
        <f t="shared" si="15"/>
        <v>48</v>
      </c>
      <c r="M25" s="22">
        <v>80</v>
      </c>
      <c r="N25" s="22">
        <v>45</v>
      </c>
      <c r="O25" s="22">
        <v>18</v>
      </c>
      <c r="P25" s="23">
        <f t="shared" si="13"/>
        <v>191</v>
      </c>
      <c r="Q25" s="24">
        <f t="shared" si="3"/>
        <v>4.24916573971079</v>
      </c>
    </row>
    <row r="26" spans="1:17">
      <c r="A26" s="15" t="s">
        <v>12</v>
      </c>
      <c r="B26" s="48">
        <v>0</v>
      </c>
      <c r="C26" s="48">
        <v>0</v>
      </c>
      <c r="D26" s="34">
        <f t="shared" si="14"/>
        <v>0</v>
      </c>
      <c r="E26" s="22">
        <v>9</v>
      </c>
      <c r="F26" s="22">
        <v>2</v>
      </c>
      <c r="G26" s="22">
        <v>5</v>
      </c>
      <c r="H26" s="23">
        <f>SUM(D26:G26)</f>
        <v>16</v>
      </c>
      <c r="I26" s="24">
        <f t="shared" si="1"/>
        <v>0.36571428571428571</v>
      </c>
      <c r="J26" s="48">
        <v>0</v>
      </c>
      <c r="K26" s="48">
        <v>0</v>
      </c>
      <c r="L26" s="34">
        <f t="shared" si="15"/>
        <v>0</v>
      </c>
      <c r="M26" s="22">
        <v>4</v>
      </c>
      <c r="N26" s="22">
        <v>3</v>
      </c>
      <c r="O26" s="22">
        <v>3</v>
      </c>
      <c r="P26" s="23">
        <f>SUM(L26:O26)</f>
        <v>10</v>
      </c>
      <c r="Q26" s="24">
        <f t="shared" si="3"/>
        <v>0.22246941045606228</v>
      </c>
    </row>
    <row r="27" spans="1:17">
      <c r="A27" s="15" t="s">
        <v>13</v>
      </c>
      <c r="B27" s="42">
        <v>43</v>
      </c>
      <c r="C27" s="42">
        <v>26</v>
      </c>
      <c r="D27" s="23">
        <f t="shared" si="14"/>
        <v>69</v>
      </c>
      <c r="E27" s="22">
        <v>57</v>
      </c>
      <c r="F27" s="22">
        <v>54</v>
      </c>
      <c r="G27" s="22">
        <v>80</v>
      </c>
      <c r="H27" s="23">
        <f t="shared" si="10"/>
        <v>260</v>
      </c>
      <c r="I27" s="24">
        <f t="shared" si="1"/>
        <v>5.9428571428571431</v>
      </c>
      <c r="J27" s="42">
        <v>127</v>
      </c>
      <c r="K27" s="42">
        <v>282</v>
      </c>
      <c r="L27" s="23">
        <f t="shared" si="15"/>
        <v>409</v>
      </c>
      <c r="M27" s="22">
        <v>67</v>
      </c>
      <c r="N27" s="22">
        <v>41</v>
      </c>
      <c r="O27" s="22">
        <v>58</v>
      </c>
      <c r="P27" s="23">
        <f t="shared" ref="P27:P32" si="16">SUM(L27:O27)</f>
        <v>575</v>
      </c>
      <c r="Q27" s="24">
        <f t="shared" si="3"/>
        <v>12.791991101223582</v>
      </c>
    </row>
    <row r="28" spans="1:17">
      <c r="A28" s="15" t="s">
        <v>14</v>
      </c>
      <c r="B28" s="42">
        <v>4</v>
      </c>
      <c r="C28" s="48">
        <v>0</v>
      </c>
      <c r="D28" s="23">
        <f t="shared" si="14"/>
        <v>4</v>
      </c>
      <c r="E28" s="22">
        <v>49</v>
      </c>
      <c r="F28" s="22">
        <v>13</v>
      </c>
      <c r="G28" s="22">
        <v>29</v>
      </c>
      <c r="H28" s="23">
        <f t="shared" si="10"/>
        <v>95</v>
      </c>
      <c r="I28" s="24">
        <f t="shared" si="1"/>
        <v>2.1714285714285713</v>
      </c>
      <c r="J28" s="42">
        <v>68</v>
      </c>
      <c r="K28" s="42">
        <v>35</v>
      </c>
      <c r="L28" s="23">
        <f t="shared" si="15"/>
        <v>103</v>
      </c>
      <c r="M28" s="22">
        <v>25</v>
      </c>
      <c r="N28" s="22">
        <v>18</v>
      </c>
      <c r="O28" s="22">
        <v>12</v>
      </c>
      <c r="P28" s="23">
        <f t="shared" si="16"/>
        <v>158</v>
      </c>
      <c r="Q28" s="24">
        <f t="shared" si="3"/>
        <v>3.5150166852057843</v>
      </c>
    </row>
    <row r="29" spans="1:17">
      <c r="A29" s="15" t="s">
        <v>15</v>
      </c>
      <c r="B29" s="42">
        <v>116</v>
      </c>
      <c r="C29" s="42">
        <v>26</v>
      </c>
      <c r="D29" s="23">
        <f t="shared" si="14"/>
        <v>142</v>
      </c>
      <c r="E29" s="22">
        <v>70</v>
      </c>
      <c r="F29" s="22">
        <v>30</v>
      </c>
      <c r="G29" s="22">
        <v>10</v>
      </c>
      <c r="H29" s="23">
        <f t="shared" si="10"/>
        <v>252</v>
      </c>
      <c r="I29" s="24">
        <f t="shared" si="1"/>
        <v>5.76</v>
      </c>
      <c r="J29" s="42">
        <v>88</v>
      </c>
      <c r="K29" s="42">
        <v>1</v>
      </c>
      <c r="L29" s="23">
        <f t="shared" si="15"/>
        <v>89</v>
      </c>
      <c r="M29" s="22">
        <v>80</v>
      </c>
      <c r="N29" s="22">
        <v>37</v>
      </c>
      <c r="O29" s="22">
        <v>7</v>
      </c>
      <c r="P29" s="23">
        <f t="shared" si="16"/>
        <v>213</v>
      </c>
      <c r="Q29" s="24">
        <f t="shared" si="3"/>
        <v>4.7385984427141263</v>
      </c>
    </row>
    <row r="30" spans="1:17">
      <c r="A30" s="16" t="s">
        <v>16</v>
      </c>
      <c r="B30" s="43">
        <v>15</v>
      </c>
      <c r="C30" s="43">
        <v>92</v>
      </c>
      <c r="D30" s="27">
        <f t="shared" si="14"/>
        <v>107</v>
      </c>
      <c r="E30" s="26">
        <v>10</v>
      </c>
      <c r="F30" s="26">
        <v>13</v>
      </c>
      <c r="G30" s="26">
        <v>11</v>
      </c>
      <c r="H30" s="27">
        <f t="shared" si="10"/>
        <v>141</v>
      </c>
      <c r="I30" s="28">
        <f t="shared" si="1"/>
        <v>3.2228571428571424</v>
      </c>
      <c r="J30" s="43">
        <v>2</v>
      </c>
      <c r="K30" s="43">
        <v>17</v>
      </c>
      <c r="L30" s="27">
        <f t="shared" si="15"/>
        <v>19</v>
      </c>
      <c r="M30" s="26">
        <v>3</v>
      </c>
      <c r="N30" s="26">
        <v>20</v>
      </c>
      <c r="O30" s="26">
        <v>9</v>
      </c>
      <c r="P30" s="27">
        <f t="shared" si="16"/>
        <v>51</v>
      </c>
      <c r="Q30" s="28">
        <f t="shared" si="3"/>
        <v>1.1345939933259177</v>
      </c>
    </row>
    <row r="31" spans="1:17" ht="27">
      <c r="A31" s="12" t="s">
        <v>43</v>
      </c>
      <c r="B31" s="29">
        <f t="shared" ref="B31:G31" si="17">SUM(B23:B30)</f>
        <v>286</v>
      </c>
      <c r="C31" s="29">
        <f t="shared" si="17"/>
        <v>249</v>
      </c>
      <c r="D31" s="29">
        <f t="shared" si="17"/>
        <v>535</v>
      </c>
      <c r="E31" s="29">
        <f t="shared" si="17"/>
        <v>327</v>
      </c>
      <c r="F31" s="29">
        <f t="shared" si="17"/>
        <v>243</v>
      </c>
      <c r="G31" s="29">
        <f t="shared" si="17"/>
        <v>183</v>
      </c>
      <c r="H31" s="29">
        <f t="shared" si="10"/>
        <v>1288</v>
      </c>
      <c r="I31" s="21">
        <f t="shared" si="1"/>
        <v>29.439999999999998</v>
      </c>
      <c r="J31" s="29">
        <f t="shared" ref="J31:O31" si="18">SUM(J23:J30)</f>
        <v>333</v>
      </c>
      <c r="K31" s="29">
        <f t="shared" si="18"/>
        <v>347</v>
      </c>
      <c r="L31" s="29">
        <f t="shared" si="18"/>
        <v>680</v>
      </c>
      <c r="M31" s="29">
        <f t="shared" si="18"/>
        <v>293</v>
      </c>
      <c r="N31" s="29">
        <f t="shared" si="18"/>
        <v>194</v>
      </c>
      <c r="O31" s="29">
        <f t="shared" si="18"/>
        <v>137</v>
      </c>
      <c r="P31" s="29">
        <f t="shared" si="16"/>
        <v>1304</v>
      </c>
      <c r="Q31" s="21">
        <f t="shared" si="3"/>
        <v>29.010011123470527</v>
      </c>
    </row>
    <row r="32" spans="1:17" s="46" customFormat="1" ht="20.25" customHeight="1">
      <c r="A32" s="11" t="s">
        <v>44</v>
      </c>
      <c r="B32" s="6">
        <f t="shared" ref="B32:G32" si="19">B12+B17+B22+B31</f>
        <v>1424</v>
      </c>
      <c r="C32" s="6">
        <f t="shared" si="19"/>
        <v>797</v>
      </c>
      <c r="D32" s="10">
        <f t="shared" si="19"/>
        <v>2221</v>
      </c>
      <c r="E32" s="10">
        <f t="shared" si="19"/>
        <v>842</v>
      </c>
      <c r="F32" s="10">
        <f t="shared" si="19"/>
        <v>695</v>
      </c>
      <c r="G32" s="10">
        <f t="shared" si="19"/>
        <v>617</v>
      </c>
      <c r="H32" s="10">
        <f t="shared" si="10"/>
        <v>4375</v>
      </c>
      <c r="I32" s="9">
        <f t="shared" si="1"/>
        <v>100</v>
      </c>
      <c r="J32" s="6">
        <f t="shared" ref="J32:O32" si="20">J12+J17+J22+J31</f>
        <v>1420</v>
      </c>
      <c r="K32" s="6">
        <f t="shared" si="20"/>
        <v>1053</v>
      </c>
      <c r="L32" s="10">
        <f t="shared" si="20"/>
        <v>2473</v>
      </c>
      <c r="M32" s="10">
        <f t="shared" si="20"/>
        <v>867</v>
      </c>
      <c r="N32" s="10">
        <f t="shared" si="20"/>
        <v>618</v>
      </c>
      <c r="O32" s="10">
        <f t="shared" si="20"/>
        <v>537</v>
      </c>
      <c r="P32" s="10">
        <f t="shared" si="16"/>
        <v>4495</v>
      </c>
      <c r="Q32" s="9">
        <f t="shared" si="3"/>
        <v>100</v>
      </c>
    </row>
    <row r="33" spans="1:17" s="46" customFormat="1" ht="20.25" customHeight="1">
      <c r="A33" s="84" t="s">
        <v>60</v>
      </c>
      <c r="B33" s="84"/>
      <c r="C33" s="84"/>
      <c r="D33" s="84"/>
      <c r="E33" s="84"/>
      <c r="F33" s="84"/>
      <c r="G33" s="84"/>
      <c r="H33" s="84"/>
      <c r="I33" s="84"/>
      <c r="J33" s="84"/>
      <c r="K33" s="84"/>
      <c r="L33" s="84"/>
      <c r="M33" s="84"/>
      <c r="N33" s="84"/>
      <c r="O33" s="84"/>
      <c r="P33" s="84"/>
      <c r="Q33" s="84"/>
    </row>
    <row r="34" spans="1:17" ht="24.75" customHeight="1">
      <c r="A34" s="7" t="s">
        <v>63</v>
      </c>
      <c r="B34" s="7"/>
      <c r="C34" s="7"/>
      <c r="D34" s="7"/>
      <c r="E34" s="7"/>
      <c r="F34" s="7"/>
      <c r="G34" s="7"/>
      <c r="H34" s="7"/>
      <c r="I34" s="7"/>
      <c r="J34" s="7"/>
      <c r="K34" s="7"/>
      <c r="L34" s="7"/>
      <c r="M34" s="7"/>
      <c r="N34" s="7"/>
      <c r="O34" s="7"/>
      <c r="P34" s="7"/>
      <c r="Q34" s="7"/>
    </row>
    <row r="35" spans="1:17" ht="15.75" customHeight="1">
      <c r="A35" s="8" t="s">
        <v>64</v>
      </c>
      <c r="B35" s="8"/>
      <c r="C35" s="8"/>
      <c r="D35" s="8"/>
      <c r="E35" s="8"/>
      <c r="F35" s="8"/>
      <c r="G35" s="8"/>
      <c r="H35" s="8"/>
      <c r="I35" s="8"/>
      <c r="J35" s="8"/>
      <c r="K35" s="8"/>
      <c r="L35" s="8"/>
      <c r="M35" s="8"/>
      <c r="N35" s="8"/>
      <c r="O35" s="8"/>
      <c r="P35" s="8"/>
      <c r="Q35" s="8"/>
    </row>
  </sheetData>
  <mergeCells count="13">
    <mergeCell ref="Q6:Q7"/>
    <mergeCell ref="A5:A7"/>
    <mergeCell ref="B5:I5"/>
    <mergeCell ref="J5:Q5"/>
    <mergeCell ref="B6:E6"/>
    <mergeCell ref="F6:F7"/>
    <mergeCell ref="G6:G7"/>
    <mergeCell ref="H6:H7"/>
    <mergeCell ref="I6:I7"/>
    <mergeCell ref="J6:M6"/>
    <mergeCell ref="N6:N7"/>
    <mergeCell ref="O6:O7"/>
    <mergeCell ref="P6:P7"/>
  </mergeCells>
  <printOptions horizontalCentered="1"/>
  <pageMargins left="0.70866141732283472" right="0.31496062992125984" top="0.74803149606299213" bottom="0.74803149606299213" header="0.31496062992125984" footer="0.31496062992125984"/>
  <pageSetup paperSize="9" scale="64" fitToHeight="0" orientation="portrait" r:id="rId1"/>
  <headerFooter>
    <oddFooter>&amp;L&amp;"Trebuchet MS,Grassetto"Statistiche Italia - IMMATRICOLAZIONI
Automobile in cifre&amp;C&amp;"Trebuchet MS,Normale"&amp;9&amp;P/&amp;N&amp;R&amp;"Trebuchet MS,Grassetto"ANFIA - Studi e statistiche</oddFooter>
  </headerFooter>
  <ignoredErrors>
    <ignoredError sqref="D12:L12 D17:L17 D13 H13:I13 L13 D14 H14:I14 L14 D15 H15:I15 L15 D16 H16:I16 L16 D18 H18:I18 L18 D22:L22"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34"/>
  <sheetViews>
    <sheetView showGridLines="0" zoomScaleNormal="100" workbookViewId="0">
      <pane ySplit="7" topLeftCell="A8" activePane="bottomLeft" state="frozen"/>
      <selection pane="bottomLeft" activeCell="B2" sqref="B2:Q2"/>
    </sheetView>
  </sheetViews>
  <sheetFormatPr defaultRowHeight="15"/>
  <cols>
    <col min="1" max="1" width="19" bestFit="1" customWidth="1"/>
    <col min="2" max="2" width="6.140625" customWidth="1"/>
    <col min="3" max="3" width="9.85546875" bestFit="1" customWidth="1"/>
    <col min="4" max="4" width="8.85546875" bestFit="1" customWidth="1"/>
    <col min="5" max="5" width="7.42578125" bestFit="1" customWidth="1"/>
    <col min="6" max="6" width="7" bestFit="1" customWidth="1"/>
    <col min="7" max="7" width="9" bestFit="1" customWidth="1"/>
    <col min="8" max="8" width="7.7109375" customWidth="1"/>
    <col min="9" max="9" width="5.7109375" bestFit="1" customWidth="1"/>
    <col min="10" max="10" width="6.140625" bestFit="1" customWidth="1"/>
    <col min="11" max="11" width="9.85546875" bestFit="1" customWidth="1"/>
    <col min="12" max="12" width="8.85546875" bestFit="1" customWidth="1"/>
    <col min="13" max="13" width="7.42578125" bestFit="1" customWidth="1"/>
    <col min="14" max="14" width="7" bestFit="1" customWidth="1"/>
    <col min="15" max="15" width="9" bestFit="1" customWidth="1"/>
    <col min="16" max="16" width="7.7109375" customWidth="1"/>
    <col min="17" max="17" width="5.7109375" bestFit="1" customWidth="1"/>
  </cols>
  <sheetData>
    <row r="1" spans="1:25" ht="17.25" customHeight="1"/>
    <row r="2" spans="1:25" ht="17.25" customHeight="1">
      <c r="B2" s="126" t="s">
        <v>32</v>
      </c>
      <c r="C2" s="126"/>
      <c r="D2" s="126"/>
      <c r="E2" s="126"/>
      <c r="F2" s="126"/>
      <c r="G2" s="126"/>
      <c r="H2" s="126"/>
      <c r="I2" s="126"/>
      <c r="J2" s="126"/>
      <c r="K2" s="126"/>
      <c r="L2" s="126"/>
      <c r="M2" s="126"/>
      <c r="N2" s="126"/>
      <c r="O2" s="126"/>
      <c r="P2" s="126"/>
      <c r="Q2" s="126"/>
      <c r="R2" s="61"/>
      <c r="S2" s="61"/>
      <c r="T2" s="61"/>
      <c r="U2" s="61"/>
      <c r="V2" s="61"/>
      <c r="W2" s="61"/>
      <c r="X2" s="61"/>
      <c r="Y2" s="61"/>
    </row>
    <row r="3" spans="1:25" ht="17.25" customHeight="1">
      <c r="B3" s="127" t="s">
        <v>33</v>
      </c>
      <c r="C3" s="127"/>
      <c r="D3" s="127"/>
      <c r="E3" s="127"/>
      <c r="F3" s="127"/>
      <c r="G3" s="127"/>
      <c r="H3" s="127"/>
      <c r="I3" s="127"/>
      <c r="J3" s="127"/>
      <c r="K3" s="127"/>
      <c r="L3" s="127"/>
      <c r="M3" s="127"/>
      <c r="N3" s="127"/>
      <c r="O3" s="127"/>
      <c r="P3" s="127"/>
      <c r="Q3" s="127"/>
      <c r="R3" s="18"/>
      <c r="S3" s="18"/>
      <c r="T3" s="18"/>
      <c r="U3" s="18"/>
      <c r="V3" s="18"/>
      <c r="W3" s="18"/>
      <c r="X3" s="18"/>
      <c r="Y3" s="18"/>
    </row>
    <row r="4" spans="1:25" ht="17.25" customHeight="1">
      <c r="B4" s="18"/>
      <c r="C4" s="18"/>
      <c r="D4" s="18"/>
      <c r="E4" s="18"/>
      <c r="F4" s="18"/>
      <c r="G4" s="18"/>
      <c r="H4" s="18"/>
      <c r="I4" s="18"/>
      <c r="J4" s="18"/>
      <c r="K4" s="18"/>
      <c r="L4" s="18"/>
      <c r="M4" s="18"/>
      <c r="N4" s="18"/>
      <c r="O4" s="18"/>
      <c r="P4" s="18"/>
      <c r="Q4" s="18"/>
    </row>
    <row r="5" spans="1:25" ht="15" customHeight="1">
      <c r="A5" s="117" t="s">
        <v>25</v>
      </c>
      <c r="B5" s="114">
        <v>2017</v>
      </c>
      <c r="C5" s="115"/>
      <c r="D5" s="115"/>
      <c r="E5" s="115"/>
      <c r="F5" s="115"/>
      <c r="G5" s="115"/>
      <c r="H5" s="115"/>
      <c r="I5" s="115"/>
      <c r="J5" s="114">
        <v>2016</v>
      </c>
      <c r="K5" s="115"/>
      <c r="L5" s="115"/>
      <c r="M5" s="115"/>
      <c r="N5" s="115"/>
      <c r="O5" s="115"/>
      <c r="P5" s="115"/>
      <c r="Q5" s="116"/>
    </row>
    <row r="6" spans="1:25" ht="15" customHeight="1">
      <c r="A6" s="118"/>
      <c r="B6" s="114" t="s">
        <v>46</v>
      </c>
      <c r="C6" s="115"/>
      <c r="D6" s="115"/>
      <c r="E6" s="116"/>
      <c r="F6" s="120" t="s">
        <v>17</v>
      </c>
      <c r="G6" s="120" t="s">
        <v>30</v>
      </c>
      <c r="H6" s="120" t="s">
        <v>31</v>
      </c>
      <c r="I6" s="113" t="s">
        <v>0</v>
      </c>
      <c r="J6" s="114" t="s">
        <v>46</v>
      </c>
      <c r="K6" s="115"/>
      <c r="L6" s="115"/>
      <c r="M6" s="116"/>
      <c r="N6" s="120" t="s">
        <v>17</v>
      </c>
      <c r="O6" s="120" t="s">
        <v>30</v>
      </c>
      <c r="P6" s="120" t="s">
        <v>31</v>
      </c>
      <c r="Q6" s="113" t="s">
        <v>0</v>
      </c>
    </row>
    <row r="7" spans="1:25" ht="27.75" customHeight="1">
      <c r="A7" s="119"/>
      <c r="B7" s="3" t="s">
        <v>26</v>
      </c>
      <c r="C7" s="3" t="s">
        <v>27</v>
      </c>
      <c r="D7" s="3" t="s">
        <v>28</v>
      </c>
      <c r="E7" s="3" t="s">
        <v>29</v>
      </c>
      <c r="F7" s="120"/>
      <c r="G7" s="120"/>
      <c r="H7" s="120"/>
      <c r="I7" s="113"/>
      <c r="J7" s="3" t="s">
        <v>26</v>
      </c>
      <c r="K7" s="3" t="s">
        <v>27</v>
      </c>
      <c r="L7" s="3" t="s">
        <v>28</v>
      </c>
      <c r="M7" s="3" t="s">
        <v>29</v>
      </c>
      <c r="N7" s="120"/>
      <c r="O7" s="120"/>
      <c r="P7" s="120"/>
      <c r="Q7" s="113"/>
    </row>
    <row r="8" spans="1:25">
      <c r="A8" s="14" t="s">
        <v>1</v>
      </c>
      <c r="B8" s="41">
        <v>46</v>
      </c>
      <c r="C8" s="41">
        <v>35</v>
      </c>
      <c r="D8" s="20">
        <f>+B8+C8</f>
        <v>81</v>
      </c>
      <c r="E8" s="19">
        <v>36</v>
      </c>
      <c r="F8" s="19">
        <v>34</v>
      </c>
      <c r="G8" s="19">
        <v>14</v>
      </c>
      <c r="H8" s="20">
        <f t="shared" ref="H8:H17" si="0">SUM(D8:G8)</f>
        <v>165</v>
      </c>
      <c r="I8" s="21">
        <f t="shared" ref="I8:I30" si="1">H8/H$32*100</f>
        <v>4.814706740589437</v>
      </c>
      <c r="J8" s="41">
        <v>4</v>
      </c>
      <c r="K8" s="41">
        <v>51</v>
      </c>
      <c r="L8" s="20">
        <f>+J8+K8</f>
        <v>55</v>
      </c>
      <c r="M8" s="19">
        <v>38</v>
      </c>
      <c r="N8" s="19">
        <v>26</v>
      </c>
      <c r="O8" s="19">
        <v>21</v>
      </c>
      <c r="P8" s="20">
        <f t="shared" ref="P8:P32" si="2">SUM(L8:O8)</f>
        <v>140</v>
      </c>
      <c r="Q8" s="21">
        <f t="shared" ref="Q8:Q30" si="3">P8/P$32*100</f>
        <v>4.8797490414778668</v>
      </c>
    </row>
    <row r="9" spans="1:25">
      <c r="A9" s="15" t="s">
        <v>20</v>
      </c>
      <c r="B9" s="42">
        <v>3</v>
      </c>
      <c r="C9" s="42">
        <v>22</v>
      </c>
      <c r="D9" s="23">
        <f>+B9+C9</f>
        <v>25</v>
      </c>
      <c r="E9" s="22">
        <v>2</v>
      </c>
      <c r="F9" s="50">
        <v>0</v>
      </c>
      <c r="G9" s="22">
        <v>4</v>
      </c>
      <c r="H9" s="23">
        <f t="shared" si="0"/>
        <v>31</v>
      </c>
      <c r="I9" s="24">
        <f t="shared" si="1"/>
        <v>0.9045812664137729</v>
      </c>
      <c r="J9" s="51">
        <v>0</v>
      </c>
      <c r="K9" s="51">
        <v>0</v>
      </c>
      <c r="L9" s="34">
        <f>+J9+K9</f>
        <v>0</v>
      </c>
      <c r="M9" s="22">
        <v>12</v>
      </c>
      <c r="N9" s="22">
        <v>4</v>
      </c>
      <c r="O9" s="22">
        <v>2</v>
      </c>
      <c r="P9" s="23">
        <f t="shared" si="2"/>
        <v>18</v>
      </c>
      <c r="Q9" s="24">
        <f t="shared" si="3"/>
        <v>0.62739630533286861</v>
      </c>
    </row>
    <row r="10" spans="1:25">
      <c r="A10" s="15" t="s">
        <v>2</v>
      </c>
      <c r="B10" s="42">
        <v>214</v>
      </c>
      <c r="C10" s="42">
        <v>124</v>
      </c>
      <c r="D10" s="23">
        <f>+B10+C10</f>
        <v>338</v>
      </c>
      <c r="E10" s="22">
        <v>119</v>
      </c>
      <c r="F10" s="22">
        <v>58</v>
      </c>
      <c r="G10" s="22">
        <v>50</v>
      </c>
      <c r="H10" s="23">
        <f t="shared" si="0"/>
        <v>565</v>
      </c>
      <c r="I10" s="24">
        <f t="shared" si="1"/>
        <v>16.486723081412315</v>
      </c>
      <c r="J10" s="42">
        <v>36</v>
      </c>
      <c r="K10" s="42">
        <v>33</v>
      </c>
      <c r="L10" s="23">
        <f>+J10+K10</f>
        <v>69</v>
      </c>
      <c r="M10" s="22">
        <v>146</v>
      </c>
      <c r="N10" s="22">
        <v>43</v>
      </c>
      <c r="O10" s="22">
        <v>28</v>
      </c>
      <c r="P10" s="23">
        <f t="shared" si="2"/>
        <v>286</v>
      </c>
      <c r="Q10" s="24">
        <f t="shared" si="3"/>
        <v>9.9686301847333567</v>
      </c>
    </row>
    <row r="11" spans="1:25">
      <c r="A11" s="16" t="s">
        <v>3</v>
      </c>
      <c r="B11" s="43">
        <v>53</v>
      </c>
      <c r="C11" s="43">
        <v>4</v>
      </c>
      <c r="D11" s="27">
        <f>+B11+C11</f>
        <v>57</v>
      </c>
      <c r="E11" s="26">
        <v>13</v>
      </c>
      <c r="F11" s="26">
        <v>24</v>
      </c>
      <c r="G11" s="26">
        <v>8</v>
      </c>
      <c r="H11" s="27">
        <f t="shared" si="0"/>
        <v>102</v>
      </c>
      <c r="I11" s="28">
        <f t="shared" si="1"/>
        <v>2.9763641669098337</v>
      </c>
      <c r="J11" s="43">
        <v>55</v>
      </c>
      <c r="K11" s="43">
        <v>24</v>
      </c>
      <c r="L11" s="27">
        <f>+J11+K11</f>
        <v>79</v>
      </c>
      <c r="M11" s="26">
        <v>11</v>
      </c>
      <c r="N11" s="26">
        <v>19</v>
      </c>
      <c r="O11" s="26">
        <v>3</v>
      </c>
      <c r="P11" s="27">
        <f t="shared" si="2"/>
        <v>112</v>
      </c>
      <c r="Q11" s="28">
        <f t="shared" si="3"/>
        <v>3.9037992331822937</v>
      </c>
    </row>
    <row r="12" spans="1:25" ht="27">
      <c r="A12" s="12" t="s">
        <v>40</v>
      </c>
      <c r="B12" s="44">
        <f t="shared" ref="B12:G12" si="4">SUM(B8:B11)</f>
        <v>316</v>
      </c>
      <c r="C12" s="44">
        <f t="shared" si="4"/>
        <v>185</v>
      </c>
      <c r="D12" s="29">
        <f t="shared" si="4"/>
        <v>501</v>
      </c>
      <c r="E12" s="29">
        <f t="shared" si="4"/>
        <v>170</v>
      </c>
      <c r="F12" s="29">
        <f t="shared" si="4"/>
        <v>116</v>
      </c>
      <c r="G12" s="29">
        <f t="shared" si="4"/>
        <v>76</v>
      </c>
      <c r="H12" s="29">
        <f t="shared" si="0"/>
        <v>863</v>
      </c>
      <c r="I12" s="30">
        <f t="shared" si="1"/>
        <v>25.182375255325358</v>
      </c>
      <c r="J12" s="44">
        <f t="shared" ref="J12:O12" si="5">SUM(J8:J11)</f>
        <v>95</v>
      </c>
      <c r="K12" s="44">
        <f t="shared" si="5"/>
        <v>108</v>
      </c>
      <c r="L12" s="29">
        <f t="shared" si="5"/>
        <v>203</v>
      </c>
      <c r="M12" s="29">
        <f t="shared" si="5"/>
        <v>207</v>
      </c>
      <c r="N12" s="29">
        <f t="shared" si="5"/>
        <v>92</v>
      </c>
      <c r="O12" s="29">
        <f t="shared" si="5"/>
        <v>54</v>
      </c>
      <c r="P12" s="29">
        <f t="shared" si="2"/>
        <v>556</v>
      </c>
      <c r="Q12" s="30">
        <f t="shared" si="3"/>
        <v>19.379574764726385</v>
      </c>
    </row>
    <row r="13" spans="1:25">
      <c r="A13" s="17" t="s">
        <v>4</v>
      </c>
      <c r="B13" s="45">
        <v>36</v>
      </c>
      <c r="C13" s="45">
        <v>3</v>
      </c>
      <c r="D13" s="32">
        <f>+B13+C13</f>
        <v>39</v>
      </c>
      <c r="E13" s="31">
        <v>64</v>
      </c>
      <c r="F13" s="31">
        <v>37</v>
      </c>
      <c r="G13" s="31">
        <v>76</v>
      </c>
      <c r="H13" s="32">
        <f t="shared" si="0"/>
        <v>216</v>
      </c>
      <c r="I13" s="33">
        <f t="shared" si="1"/>
        <v>6.302888824044353</v>
      </c>
      <c r="J13" s="45">
        <v>72</v>
      </c>
      <c r="K13" s="45">
        <v>26</v>
      </c>
      <c r="L13" s="32">
        <f>+J13+K13</f>
        <v>98</v>
      </c>
      <c r="M13" s="31">
        <v>62</v>
      </c>
      <c r="N13" s="31">
        <v>20</v>
      </c>
      <c r="O13" s="31">
        <v>66</v>
      </c>
      <c r="P13" s="32">
        <f t="shared" si="2"/>
        <v>246</v>
      </c>
      <c r="Q13" s="33">
        <f t="shared" si="3"/>
        <v>8.5744161728825379</v>
      </c>
    </row>
    <row r="14" spans="1:25">
      <c r="A14" s="15" t="s">
        <v>23</v>
      </c>
      <c r="B14" s="42">
        <v>28</v>
      </c>
      <c r="C14" s="42">
        <v>29</v>
      </c>
      <c r="D14" s="23">
        <f>+B14+C14</f>
        <v>57</v>
      </c>
      <c r="E14" s="22">
        <v>38</v>
      </c>
      <c r="F14" s="22">
        <v>26</v>
      </c>
      <c r="G14" s="22">
        <v>3</v>
      </c>
      <c r="H14" s="23">
        <f t="shared" si="0"/>
        <v>124</v>
      </c>
      <c r="I14" s="24">
        <f t="shared" si="1"/>
        <v>3.6183250656550916</v>
      </c>
      <c r="J14" s="42">
        <v>15</v>
      </c>
      <c r="K14" s="42">
        <v>11</v>
      </c>
      <c r="L14" s="23">
        <f>+J14+K14</f>
        <v>26</v>
      </c>
      <c r="M14" s="22">
        <v>42</v>
      </c>
      <c r="N14" s="22">
        <v>52</v>
      </c>
      <c r="O14" s="22">
        <v>11</v>
      </c>
      <c r="P14" s="23">
        <f t="shared" si="2"/>
        <v>131</v>
      </c>
      <c r="Q14" s="24">
        <f t="shared" si="3"/>
        <v>4.5660508888114331</v>
      </c>
    </row>
    <row r="15" spans="1:25">
      <c r="A15" s="15" t="s">
        <v>24</v>
      </c>
      <c r="B15" s="42">
        <v>42</v>
      </c>
      <c r="C15" s="42">
        <v>19</v>
      </c>
      <c r="D15" s="23">
        <f>+B15+C15</f>
        <v>61</v>
      </c>
      <c r="E15" s="22">
        <v>4</v>
      </c>
      <c r="F15" s="22">
        <v>1</v>
      </c>
      <c r="G15" s="22">
        <v>11</v>
      </c>
      <c r="H15" s="23">
        <f t="shared" si="0"/>
        <v>77</v>
      </c>
      <c r="I15" s="24">
        <f t="shared" si="1"/>
        <v>2.2468631456084038</v>
      </c>
      <c r="J15" s="42">
        <v>37</v>
      </c>
      <c r="K15" s="42">
        <v>77</v>
      </c>
      <c r="L15" s="23">
        <f>+J15+K15</f>
        <v>114</v>
      </c>
      <c r="M15" s="22">
        <v>1</v>
      </c>
      <c r="N15" s="22">
        <v>3</v>
      </c>
      <c r="O15" s="22">
        <v>13</v>
      </c>
      <c r="P15" s="23">
        <f t="shared" si="2"/>
        <v>131</v>
      </c>
      <c r="Q15" s="24">
        <f t="shared" si="3"/>
        <v>4.5660508888114331</v>
      </c>
    </row>
    <row r="16" spans="1:25">
      <c r="A16" s="16" t="s">
        <v>19</v>
      </c>
      <c r="B16" s="43">
        <v>94</v>
      </c>
      <c r="C16" s="43">
        <v>105</v>
      </c>
      <c r="D16" s="27">
        <f>+B16+C16</f>
        <v>199</v>
      </c>
      <c r="E16" s="26">
        <v>59</v>
      </c>
      <c r="F16" s="26">
        <v>52</v>
      </c>
      <c r="G16" s="26">
        <v>48</v>
      </c>
      <c r="H16" s="27">
        <f t="shared" si="0"/>
        <v>358</v>
      </c>
      <c r="I16" s="28">
        <f t="shared" si="1"/>
        <v>10.446454625036475</v>
      </c>
      <c r="J16" s="43">
        <v>11</v>
      </c>
      <c r="K16" s="43">
        <v>24</v>
      </c>
      <c r="L16" s="27">
        <f>+J16+K16</f>
        <v>35</v>
      </c>
      <c r="M16" s="26">
        <v>46</v>
      </c>
      <c r="N16" s="26">
        <v>47</v>
      </c>
      <c r="O16" s="26">
        <v>24</v>
      </c>
      <c r="P16" s="27">
        <f t="shared" si="2"/>
        <v>152</v>
      </c>
      <c r="Q16" s="28">
        <f t="shared" si="3"/>
        <v>5.298013245033113</v>
      </c>
    </row>
    <row r="17" spans="1:17" ht="27">
      <c r="A17" s="12" t="s">
        <v>41</v>
      </c>
      <c r="B17" s="44">
        <f t="shared" ref="B17:G17" si="6">SUM(B13:B16)</f>
        <v>200</v>
      </c>
      <c r="C17" s="44">
        <f>SUM(C13:C16)</f>
        <v>156</v>
      </c>
      <c r="D17" s="29">
        <f>SUM(D13:D16)</f>
        <v>356</v>
      </c>
      <c r="E17" s="29">
        <f t="shared" si="6"/>
        <v>165</v>
      </c>
      <c r="F17" s="29">
        <f t="shared" si="6"/>
        <v>116</v>
      </c>
      <c r="G17" s="29">
        <f t="shared" si="6"/>
        <v>138</v>
      </c>
      <c r="H17" s="29">
        <f t="shared" si="0"/>
        <v>775</v>
      </c>
      <c r="I17" s="30">
        <f t="shared" si="1"/>
        <v>22.614531660344326</v>
      </c>
      <c r="J17" s="44">
        <f t="shared" ref="J17:O17" si="7">SUM(J13:J16)</f>
        <v>135</v>
      </c>
      <c r="K17" s="44">
        <f>SUM(K13:K16)</f>
        <v>138</v>
      </c>
      <c r="L17" s="29">
        <f>SUM(L13:L16)</f>
        <v>273</v>
      </c>
      <c r="M17" s="29">
        <f t="shared" si="7"/>
        <v>151</v>
      </c>
      <c r="N17" s="29">
        <f t="shared" si="7"/>
        <v>122</v>
      </c>
      <c r="O17" s="29">
        <f t="shared" si="7"/>
        <v>114</v>
      </c>
      <c r="P17" s="29">
        <f t="shared" si="2"/>
        <v>660</v>
      </c>
      <c r="Q17" s="30">
        <f t="shared" si="3"/>
        <v>23.004531195538515</v>
      </c>
    </row>
    <row r="18" spans="1:17">
      <c r="A18" s="17" t="s">
        <v>5</v>
      </c>
      <c r="B18" s="45">
        <v>6</v>
      </c>
      <c r="C18" s="45">
        <v>21</v>
      </c>
      <c r="D18" s="32">
        <f>+B18+C18</f>
        <v>27</v>
      </c>
      <c r="E18" s="31">
        <v>70</v>
      </c>
      <c r="F18" s="31">
        <v>31</v>
      </c>
      <c r="G18" s="31">
        <v>43</v>
      </c>
      <c r="H18" s="32">
        <f>SUM(D18:G18)</f>
        <v>171</v>
      </c>
      <c r="I18" s="33">
        <f t="shared" si="1"/>
        <v>4.9897869857017803</v>
      </c>
      <c r="J18" s="45">
        <v>42</v>
      </c>
      <c r="K18" s="45">
        <v>6</v>
      </c>
      <c r="L18" s="32">
        <f>+J18+K18</f>
        <v>48</v>
      </c>
      <c r="M18" s="31">
        <v>41</v>
      </c>
      <c r="N18" s="31">
        <v>58</v>
      </c>
      <c r="O18" s="31">
        <v>62</v>
      </c>
      <c r="P18" s="32">
        <f t="shared" si="2"/>
        <v>209</v>
      </c>
      <c r="Q18" s="33">
        <f t="shared" si="3"/>
        <v>7.2847682119205297</v>
      </c>
    </row>
    <row r="19" spans="1:17">
      <c r="A19" s="15" t="s">
        <v>6</v>
      </c>
      <c r="B19" s="42">
        <v>10</v>
      </c>
      <c r="C19" s="42">
        <v>5</v>
      </c>
      <c r="D19" s="23">
        <f>+B19+C19</f>
        <v>15</v>
      </c>
      <c r="E19" s="22">
        <v>17</v>
      </c>
      <c r="F19" s="22">
        <v>10</v>
      </c>
      <c r="G19" s="22">
        <v>9</v>
      </c>
      <c r="H19" s="23">
        <f t="shared" ref="H19:H22" si="8">SUM(D19:G19)</f>
        <v>51</v>
      </c>
      <c r="I19" s="24">
        <f t="shared" si="1"/>
        <v>1.4881820834549169</v>
      </c>
      <c r="J19" s="42">
        <v>6</v>
      </c>
      <c r="K19" s="42">
        <v>9</v>
      </c>
      <c r="L19" s="23">
        <f>+J19+K19</f>
        <v>15</v>
      </c>
      <c r="M19" s="22">
        <v>25</v>
      </c>
      <c r="N19" s="22">
        <v>16</v>
      </c>
      <c r="O19" s="22">
        <v>8</v>
      </c>
      <c r="P19" s="23">
        <f t="shared" si="2"/>
        <v>64</v>
      </c>
      <c r="Q19" s="24">
        <f t="shared" si="3"/>
        <v>2.2307424189613108</v>
      </c>
    </row>
    <row r="20" spans="1:17">
      <c r="A20" s="15" t="s">
        <v>7</v>
      </c>
      <c r="B20" s="51">
        <v>0</v>
      </c>
      <c r="C20" s="42">
        <v>1</v>
      </c>
      <c r="D20" s="23">
        <f>+B20+C20</f>
        <v>1</v>
      </c>
      <c r="E20" s="22">
        <v>12</v>
      </c>
      <c r="F20" s="22">
        <v>15</v>
      </c>
      <c r="G20" s="22">
        <v>11</v>
      </c>
      <c r="H20" s="23">
        <f t="shared" si="8"/>
        <v>39</v>
      </c>
      <c r="I20" s="24">
        <f t="shared" si="1"/>
        <v>1.1380215932302307</v>
      </c>
      <c r="J20" s="51">
        <v>0</v>
      </c>
      <c r="K20" s="51">
        <v>0</v>
      </c>
      <c r="L20" s="52">
        <f>+J20+K20</f>
        <v>0</v>
      </c>
      <c r="M20" s="22">
        <v>11</v>
      </c>
      <c r="N20" s="22">
        <v>12</v>
      </c>
      <c r="O20" s="22">
        <v>7</v>
      </c>
      <c r="P20" s="23">
        <f t="shared" si="2"/>
        <v>30</v>
      </c>
      <c r="Q20" s="24">
        <f t="shared" si="3"/>
        <v>1.0456605088881143</v>
      </c>
    </row>
    <row r="21" spans="1:17">
      <c r="A21" s="16" t="s">
        <v>8</v>
      </c>
      <c r="B21" s="43">
        <v>108</v>
      </c>
      <c r="C21" s="43">
        <v>277</v>
      </c>
      <c r="D21" s="27">
        <f>+B21+C21</f>
        <v>385</v>
      </c>
      <c r="E21" s="26">
        <v>159</v>
      </c>
      <c r="F21" s="26">
        <v>130</v>
      </c>
      <c r="G21" s="26">
        <v>93</v>
      </c>
      <c r="H21" s="27">
        <f t="shared" si="8"/>
        <v>767</v>
      </c>
      <c r="I21" s="28">
        <f t="shared" si="1"/>
        <v>22.381091333527866</v>
      </c>
      <c r="J21" s="43">
        <v>98</v>
      </c>
      <c r="K21" s="43">
        <v>61</v>
      </c>
      <c r="L21" s="27">
        <f>+J21+K21</f>
        <v>159</v>
      </c>
      <c r="M21" s="26">
        <v>159</v>
      </c>
      <c r="N21" s="26">
        <v>116</v>
      </c>
      <c r="O21" s="26">
        <v>42</v>
      </c>
      <c r="P21" s="27">
        <f t="shared" si="2"/>
        <v>476</v>
      </c>
      <c r="Q21" s="28">
        <f t="shared" si="3"/>
        <v>16.591146741024748</v>
      </c>
    </row>
    <row r="22" spans="1:17" ht="27">
      <c r="A22" s="12" t="s">
        <v>42</v>
      </c>
      <c r="B22" s="44">
        <f t="shared" ref="B22:G22" si="9">SUM(B18:B21)</f>
        <v>124</v>
      </c>
      <c r="C22" s="44">
        <f>SUM(C18:C21)</f>
        <v>304</v>
      </c>
      <c r="D22" s="29">
        <f>SUM(D18:D21)</f>
        <v>428</v>
      </c>
      <c r="E22" s="29">
        <f t="shared" si="9"/>
        <v>258</v>
      </c>
      <c r="F22" s="29">
        <f t="shared" si="9"/>
        <v>186</v>
      </c>
      <c r="G22" s="29">
        <f t="shared" si="9"/>
        <v>156</v>
      </c>
      <c r="H22" s="29">
        <f t="shared" si="8"/>
        <v>1028</v>
      </c>
      <c r="I22" s="30">
        <f t="shared" si="1"/>
        <v>29.997081995914794</v>
      </c>
      <c r="J22" s="44">
        <f t="shared" ref="J22:O22" si="10">SUM(J18:J21)</f>
        <v>146</v>
      </c>
      <c r="K22" s="44">
        <f>SUM(K18:K21)</f>
        <v>76</v>
      </c>
      <c r="L22" s="29">
        <f>SUM(L18:L21)</f>
        <v>222</v>
      </c>
      <c r="M22" s="29">
        <f t="shared" si="10"/>
        <v>236</v>
      </c>
      <c r="N22" s="29">
        <f t="shared" si="10"/>
        <v>202</v>
      </c>
      <c r="O22" s="29">
        <f t="shared" si="10"/>
        <v>119</v>
      </c>
      <c r="P22" s="29">
        <f t="shared" si="2"/>
        <v>779</v>
      </c>
      <c r="Q22" s="30">
        <f t="shared" si="3"/>
        <v>27.152317880794701</v>
      </c>
    </row>
    <row r="23" spans="1:17">
      <c r="A23" s="17" t="s">
        <v>9</v>
      </c>
      <c r="B23" s="45">
        <v>4</v>
      </c>
      <c r="C23" s="49">
        <v>0</v>
      </c>
      <c r="D23" s="32">
        <f t="shared" ref="D23:D30" si="11">+B23+C23</f>
        <v>4</v>
      </c>
      <c r="E23" s="31">
        <v>30</v>
      </c>
      <c r="F23" s="31">
        <v>10</v>
      </c>
      <c r="G23" s="31">
        <v>10</v>
      </c>
      <c r="H23" s="32">
        <f t="shared" ref="H23:H32" si="12">SUM(D23:G23)</f>
        <v>54</v>
      </c>
      <c r="I23" s="33">
        <f t="shared" si="1"/>
        <v>1.5757222060110883</v>
      </c>
      <c r="J23" s="45">
        <v>18</v>
      </c>
      <c r="K23" s="45">
        <v>56</v>
      </c>
      <c r="L23" s="32">
        <f t="shared" ref="L23:L30" si="13">+J23+K23</f>
        <v>74</v>
      </c>
      <c r="M23" s="31">
        <v>37</v>
      </c>
      <c r="N23" s="31">
        <v>12</v>
      </c>
      <c r="O23" s="31">
        <v>8</v>
      </c>
      <c r="P23" s="32">
        <f t="shared" si="2"/>
        <v>131</v>
      </c>
      <c r="Q23" s="33">
        <f t="shared" si="3"/>
        <v>4.5660508888114331</v>
      </c>
    </row>
    <row r="24" spans="1:17">
      <c r="A24" s="15" t="s">
        <v>10</v>
      </c>
      <c r="B24" s="48">
        <v>0</v>
      </c>
      <c r="C24" s="51">
        <v>0</v>
      </c>
      <c r="D24" s="52">
        <f t="shared" si="11"/>
        <v>0</v>
      </c>
      <c r="E24" s="22">
        <v>8</v>
      </c>
      <c r="F24" s="22">
        <v>20</v>
      </c>
      <c r="G24" s="22">
        <v>11</v>
      </c>
      <c r="H24" s="23">
        <f t="shared" si="12"/>
        <v>39</v>
      </c>
      <c r="I24" s="24">
        <f t="shared" si="1"/>
        <v>1.1380215932302307</v>
      </c>
      <c r="J24" s="51">
        <v>0</v>
      </c>
      <c r="K24" s="42">
        <v>2</v>
      </c>
      <c r="L24" s="23">
        <f t="shared" si="13"/>
        <v>2</v>
      </c>
      <c r="M24" s="22">
        <v>7</v>
      </c>
      <c r="N24" s="22">
        <v>10</v>
      </c>
      <c r="O24" s="22">
        <v>1</v>
      </c>
      <c r="P24" s="23">
        <f t="shared" si="2"/>
        <v>20</v>
      </c>
      <c r="Q24" s="24">
        <f t="shared" si="3"/>
        <v>0.69710700592540953</v>
      </c>
    </row>
    <row r="25" spans="1:17">
      <c r="A25" s="15" t="s">
        <v>11</v>
      </c>
      <c r="B25" s="42">
        <v>1</v>
      </c>
      <c r="C25" s="42">
        <v>28</v>
      </c>
      <c r="D25" s="23">
        <f t="shared" si="11"/>
        <v>29</v>
      </c>
      <c r="E25" s="22">
        <v>64</v>
      </c>
      <c r="F25" s="22">
        <v>68</v>
      </c>
      <c r="G25" s="22">
        <v>28</v>
      </c>
      <c r="H25" s="23">
        <f t="shared" si="12"/>
        <v>189</v>
      </c>
      <c r="I25" s="24">
        <f t="shared" si="1"/>
        <v>5.515027721038809</v>
      </c>
      <c r="J25" s="42">
        <v>37</v>
      </c>
      <c r="K25" s="42">
        <v>5</v>
      </c>
      <c r="L25" s="23">
        <f t="shared" si="13"/>
        <v>42</v>
      </c>
      <c r="M25" s="22">
        <v>66</v>
      </c>
      <c r="N25" s="22">
        <v>53</v>
      </c>
      <c r="O25" s="22">
        <v>7</v>
      </c>
      <c r="P25" s="23">
        <f t="shared" si="2"/>
        <v>168</v>
      </c>
      <c r="Q25" s="24">
        <f t="shared" si="3"/>
        <v>5.8556988497734404</v>
      </c>
    </row>
    <row r="26" spans="1:17">
      <c r="A26" s="15" t="s">
        <v>12</v>
      </c>
      <c r="B26" s="48">
        <v>0</v>
      </c>
      <c r="C26" s="48">
        <v>0</v>
      </c>
      <c r="D26" s="52">
        <f t="shared" si="11"/>
        <v>0</v>
      </c>
      <c r="E26" s="22">
        <v>4</v>
      </c>
      <c r="F26" s="22">
        <v>5</v>
      </c>
      <c r="G26" s="22">
        <v>2</v>
      </c>
      <c r="H26" s="23">
        <f t="shared" si="12"/>
        <v>11</v>
      </c>
      <c r="I26" s="24">
        <f t="shared" si="1"/>
        <v>0.32098044937262915</v>
      </c>
      <c r="J26" s="51">
        <v>0</v>
      </c>
      <c r="K26" s="51">
        <v>0</v>
      </c>
      <c r="L26" s="52">
        <f t="shared" si="13"/>
        <v>0</v>
      </c>
      <c r="M26" s="22">
        <v>2</v>
      </c>
      <c r="N26" s="22">
        <v>5</v>
      </c>
      <c r="O26" s="22">
        <v>60</v>
      </c>
      <c r="P26" s="23">
        <f t="shared" si="2"/>
        <v>67</v>
      </c>
      <c r="Q26" s="24">
        <f t="shared" si="3"/>
        <v>2.3353084698501219</v>
      </c>
    </row>
    <row r="27" spans="1:17">
      <c r="A27" s="15" t="s">
        <v>13</v>
      </c>
      <c r="B27" s="48">
        <v>0</v>
      </c>
      <c r="C27" s="42">
        <v>36</v>
      </c>
      <c r="D27" s="23">
        <f t="shared" si="11"/>
        <v>36</v>
      </c>
      <c r="E27" s="22">
        <v>82</v>
      </c>
      <c r="F27" s="22">
        <v>27</v>
      </c>
      <c r="G27" s="22">
        <v>43</v>
      </c>
      <c r="H27" s="23">
        <f t="shared" si="12"/>
        <v>188</v>
      </c>
      <c r="I27" s="24">
        <f t="shared" si="1"/>
        <v>5.485847680186752</v>
      </c>
      <c r="J27" s="42">
        <v>3</v>
      </c>
      <c r="K27" s="42">
        <v>2</v>
      </c>
      <c r="L27" s="23">
        <f t="shared" si="13"/>
        <v>5</v>
      </c>
      <c r="M27" s="22">
        <v>62</v>
      </c>
      <c r="N27" s="22">
        <v>59</v>
      </c>
      <c r="O27" s="22">
        <v>33</v>
      </c>
      <c r="P27" s="23">
        <f t="shared" si="2"/>
        <v>159</v>
      </c>
      <c r="Q27" s="24">
        <f t="shared" si="3"/>
        <v>5.5420006971070057</v>
      </c>
    </row>
    <row r="28" spans="1:17">
      <c r="A28" s="15" t="s">
        <v>14</v>
      </c>
      <c r="B28" s="42">
        <v>5</v>
      </c>
      <c r="C28" s="48">
        <v>0</v>
      </c>
      <c r="D28" s="23">
        <f t="shared" si="11"/>
        <v>5</v>
      </c>
      <c r="E28" s="22">
        <v>37</v>
      </c>
      <c r="F28" s="22">
        <v>11</v>
      </c>
      <c r="G28" s="22">
        <v>27</v>
      </c>
      <c r="H28" s="23">
        <f t="shared" si="12"/>
        <v>80</v>
      </c>
      <c r="I28" s="24">
        <f t="shared" si="1"/>
        <v>2.3344032681645754</v>
      </c>
      <c r="J28" s="42">
        <v>10</v>
      </c>
      <c r="K28" s="42">
        <v>14</v>
      </c>
      <c r="L28" s="23">
        <f t="shared" si="13"/>
        <v>24</v>
      </c>
      <c r="M28" s="22">
        <v>36</v>
      </c>
      <c r="N28" s="22">
        <v>12</v>
      </c>
      <c r="O28" s="22">
        <v>8</v>
      </c>
      <c r="P28" s="23">
        <f t="shared" si="2"/>
        <v>80</v>
      </c>
      <c r="Q28" s="24">
        <f t="shared" si="3"/>
        <v>2.7884280237016381</v>
      </c>
    </row>
    <row r="29" spans="1:17">
      <c r="A29" s="15" t="s">
        <v>15</v>
      </c>
      <c r="B29" s="42">
        <v>43</v>
      </c>
      <c r="C29" s="42">
        <v>13</v>
      </c>
      <c r="D29" s="23">
        <f t="shared" si="11"/>
        <v>56</v>
      </c>
      <c r="E29" s="22">
        <v>44</v>
      </c>
      <c r="F29" s="22">
        <v>58</v>
      </c>
      <c r="G29" s="22">
        <v>5</v>
      </c>
      <c r="H29" s="23">
        <f t="shared" si="12"/>
        <v>163</v>
      </c>
      <c r="I29" s="24">
        <f t="shared" si="1"/>
        <v>4.756346658885322</v>
      </c>
      <c r="J29" s="42">
        <v>54</v>
      </c>
      <c r="K29" s="42">
        <v>16</v>
      </c>
      <c r="L29" s="23">
        <f t="shared" si="13"/>
        <v>70</v>
      </c>
      <c r="M29" s="22">
        <v>48</v>
      </c>
      <c r="N29" s="22">
        <v>56</v>
      </c>
      <c r="O29" s="22">
        <v>9</v>
      </c>
      <c r="P29" s="23">
        <f t="shared" si="2"/>
        <v>183</v>
      </c>
      <c r="Q29" s="24">
        <f t="shared" si="3"/>
        <v>6.3785291042174981</v>
      </c>
    </row>
    <row r="30" spans="1:17">
      <c r="A30" s="16" t="s">
        <v>16</v>
      </c>
      <c r="B30" s="43">
        <v>1</v>
      </c>
      <c r="C30" s="47">
        <v>0</v>
      </c>
      <c r="D30" s="27">
        <f t="shared" si="11"/>
        <v>1</v>
      </c>
      <c r="E30" s="26">
        <v>4</v>
      </c>
      <c r="F30" s="26">
        <v>19</v>
      </c>
      <c r="G30" s="26">
        <v>13</v>
      </c>
      <c r="H30" s="27">
        <f t="shared" si="12"/>
        <v>37</v>
      </c>
      <c r="I30" s="28">
        <f t="shared" si="1"/>
        <v>1.0796615115261161</v>
      </c>
      <c r="J30" s="47">
        <v>0</v>
      </c>
      <c r="K30" s="47">
        <v>0</v>
      </c>
      <c r="L30" s="40">
        <f t="shared" si="13"/>
        <v>0</v>
      </c>
      <c r="M30" s="26">
        <v>2</v>
      </c>
      <c r="N30" s="26">
        <v>10</v>
      </c>
      <c r="O30" s="26">
        <v>54</v>
      </c>
      <c r="P30" s="27">
        <f t="shared" si="2"/>
        <v>66</v>
      </c>
      <c r="Q30" s="28">
        <f t="shared" si="3"/>
        <v>2.3004531195538513</v>
      </c>
    </row>
    <row r="31" spans="1:17" ht="27">
      <c r="A31" s="12" t="s">
        <v>43</v>
      </c>
      <c r="B31" s="29">
        <f t="shared" ref="B31:G31" si="14">SUM(B23:B30)</f>
        <v>54</v>
      </c>
      <c r="C31" s="29">
        <f t="shared" si="14"/>
        <v>77</v>
      </c>
      <c r="D31" s="29">
        <f t="shared" si="14"/>
        <v>131</v>
      </c>
      <c r="E31" s="29">
        <f t="shared" si="14"/>
        <v>273</v>
      </c>
      <c r="F31" s="29">
        <f t="shared" si="14"/>
        <v>218</v>
      </c>
      <c r="G31" s="29">
        <f t="shared" si="14"/>
        <v>139</v>
      </c>
      <c r="H31" s="29">
        <f t="shared" si="12"/>
        <v>761</v>
      </c>
      <c r="I31" s="30">
        <f>H31/H$32*100</f>
        <v>22.206011088415522</v>
      </c>
      <c r="J31" s="29">
        <f t="shared" ref="J31:O31" si="15">SUM(J23:J30)</f>
        <v>122</v>
      </c>
      <c r="K31" s="29">
        <f t="shared" si="15"/>
        <v>95</v>
      </c>
      <c r="L31" s="29">
        <f t="shared" si="15"/>
        <v>217</v>
      </c>
      <c r="M31" s="29">
        <f t="shared" si="15"/>
        <v>260</v>
      </c>
      <c r="N31" s="29">
        <f t="shared" si="15"/>
        <v>217</v>
      </c>
      <c r="O31" s="29">
        <f t="shared" si="15"/>
        <v>180</v>
      </c>
      <c r="P31" s="29">
        <f t="shared" si="2"/>
        <v>874</v>
      </c>
      <c r="Q31" s="30">
        <f>P31/P$32*100</f>
        <v>30.463576158940398</v>
      </c>
    </row>
    <row r="32" spans="1:17" s="46" customFormat="1" ht="20.25" customHeight="1">
      <c r="A32" s="11" t="s">
        <v>44</v>
      </c>
      <c r="B32" s="6">
        <f t="shared" ref="B32:G32" si="16">B12+B17+B22+B31</f>
        <v>694</v>
      </c>
      <c r="C32" s="6">
        <f t="shared" si="16"/>
        <v>722</v>
      </c>
      <c r="D32" s="10">
        <f t="shared" si="16"/>
        <v>1416</v>
      </c>
      <c r="E32" s="10">
        <f t="shared" si="16"/>
        <v>866</v>
      </c>
      <c r="F32" s="10">
        <f t="shared" si="16"/>
        <v>636</v>
      </c>
      <c r="G32" s="10">
        <f t="shared" si="16"/>
        <v>509</v>
      </c>
      <c r="H32" s="10">
        <f t="shared" si="12"/>
        <v>3427</v>
      </c>
      <c r="I32" s="5">
        <f>H32/H$32*100</f>
        <v>100</v>
      </c>
      <c r="J32" s="6">
        <f t="shared" ref="J32:O32" si="17">J12+J17+J22+J31</f>
        <v>498</v>
      </c>
      <c r="K32" s="6">
        <f t="shared" si="17"/>
        <v>417</v>
      </c>
      <c r="L32" s="10">
        <f t="shared" si="17"/>
        <v>915</v>
      </c>
      <c r="M32" s="10">
        <f t="shared" si="17"/>
        <v>854</v>
      </c>
      <c r="N32" s="10">
        <f>SUM(N12,N17,N22,N31)</f>
        <v>633</v>
      </c>
      <c r="O32" s="10">
        <f t="shared" si="17"/>
        <v>467</v>
      </c>
      <c r="P32" s="10">
        <f t="shared" si="2"/>
        <v>2869</v>
      </c>
      <c r="Q32" s="5">
        <f>P32/P$32*100</f>
        <v>100</v>
      </c>
    </row>
    <row r="33" spans="1:17" ht="24.75" customHeight="1">
      <c r="A33" s="129" t="s">
        <v>21</v>
      </c>
      <c r="B33" s="129"/>
      <c r="C33" s="129"/>
      <c r="D33" s="129"/>
      <c r="E33" s="129"/>
      <c r="F33" s="129"/>
      <c r="G33" s="129"/>
      <c r="H33" s="129"/>
      <c r="I33" s="129"/>
      <c r="J33" s="129"/>
      <c r="K33" s="129"/>
      <c r="L33" s="129"/>
      <c r="M33" s="129"/>
      <c r="N33" s="129"/>
      <c r="O33" s="129"/>
      <c r="P33" s="129"/>
      <c r="Q33" s="129"/>
    </row>
    <row r="34" spans="1:17" ht="15.75" customHeight="1">
      <c r="A34" s="128" t="s">
        <v>22</v>
      </c>
      <c r="B34" s="128"/>
      <c r="C34" s="128"/>
      <c r="D34" s="128"/>
      <c r="E34" s="128"/>
      <c r="F34" s="128"/>
      <c r="G34" s="128"/>
      <c r="H34" s="128"/>
      <c r="I34" s="128"/>
      <c r="J34" s="128"/>
      <c r="K34" s="128"/>
      <c r="L34" s="128"/>
      <c r="M34" s="128"/>
      <c r="N34" s="128"/>
      <c r="O34" s="128"/>
      <c r="P34" s="128"/>
      <c r="Q34" s="128"/>
    </row>
  </sheetData>
  <mergeCells count="17">
    <mergeCell ref="Q6:Q7"/>
    <mergeCell ref="B2:Q2"/>
    <mergeCell ref="B3:Q3"/>
    <mergeCell ref="J5:Q5"/>
    <mergeCell ref="B5:I5"/>
    <mergeCell ref="A34:Q34"/>
    <mergeCell ref="B6:E6"/>
    <mergeCell ref="J6:M6"/>
    <mergeCell ref="F6:F7"/>
    <mergeCell ref="G6:G7"/>
    <mergeCell ref="H6:H7"/>
    <mergeCell ref="I6:I7"/>
    <mergeCell ref="N6:N7"/>
    <mergeCell ref="O6:O7"/>
    <mergeCell ref="A33:Q33"/>
    <mergeCell ref="A5:A7"/>
    <mergeCell ref="P6:P7"/>
  </mergeCells>
  <pageMargins left="0.70866141732283472" right="0.23622047244094491" top="0.74803149606299213" bottom="0.74803149606299213" header="0.31496062992125984" footer="0.31496062992125984"/>
  <pageSetup paperSize="9" scale="84" orientation="landscape" r:id="rId1"/>
  <headerFooter>
    <oddFooter>&amp;L&amp;"Trebuchet MS,Grassetto"&amp;10Statistiche Italia - IMMATRICOLAZIONI
Automobile in cifre&amp;C&amp;"Trebuchet MS,Normale"&amp;9&amp;P/&amp;N&amp;R&amp;"Trebuchet MS,Grassetto"&amp;10ANFIA - Studi e Statistiche</oddFooter>
  </headerFooter>
  <ignoredErrors>
    <ignoredError sqref="D12:L17"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E6121-C060-48A0-AB82-78695D77DD86}">
  <sheetPr>
    <pageSetUpPr fitToPage="1"/>
  </sheetPr>
  <dimension ref="A1:Q36"/>
  <sheetViews>
    <sheetView showGridLines="0" zoomScaleNormal="100" workbookViewId="0">
      <pane ySplit="7" topLeftCell="A8" activePane="bottomLeft" state="frozen"/>
      <selection pane="bottomLeft" activeCell="B2" sqref="B2:Q2"/>
    </sheetView>
  </sheetViews>
  <sheetFormatPr defaultRowHeight="15"/>
  <cols>
    <col min="1" max="1" width="19" bestFit="1" customWidth="1"/>
    <col min="2" max="2" width="6.140625" customWidth="1"/>
    <col min="3" max="3" width="10.140625" customWidth="1"/>
    <col min="4" max="4" width="9.42578125" customWidth="1"/>
    <col min="5" max="5" width="8" customWidth="1"/>
    <col min="6" max="6" width="7.42578125" customWidth="1"/>
    <col min="7" max="7" width="9.42578125" customWidth="1"/>
    <col min="8" max="8" width="7.7109375" customWidth="1"/>
    <col min="9" max="9" width="5.5703125" bestFit="1" customWidth="1"/>
    <col min="10" max="10" width="6.140625" customWidth="1"/>
    <col min="11" max="11" width="9.85546875" customWidth="1"/>
    <col min="12" max="12" width="8.7109375" bestFit="1" customWidth="1"/>
    <col min="13" max="13" width="7.28515625" bestFit="1" customWidth="1"/>
    <col min="14" max="14" width="7.140625" customWidth="1"/>
    <col min="15" max="15" width="9.7109375" customWidth="1"/>
    <col min="16" max="16" width="7.7109375" customWidth="1"/>
    <col min="17" max="17" width="5.5703125" bestFit="1" customWidth="1"/>
  </cols>
  <sheetData>
    <row r="1" spans="1:17" ht="17.25" customHeight="1"/>
    <row r="2" spans="1:17" ht="17.25" customHeight="1">
      <c r="B2" s="126" t="s">
        <v>32</v>
      </c>
      <c r="C2" s="126"/>
      <c r="D2" s="126"/>
      <c r="E2" s="126"/>
      <c r="F2" s="126"/>
      <c r="G2" s="126"/>
      <c r="H2" s="126"/>
      <c r="I2" s="126"/>
      <c r="J2" s="126"/>
      <c r="K2" s="126"/>
      <c r="L2" s="126"/>
      <c r="M2" s="126"/>
      <c r="N2" s="126"/>
      <c r="O2" s="126"/>
      <c r="P2" s="126"/>
      <c r="Q2" s="126"/>
    </row>
    <row r="3" spans="1:17" ht="17.25" customHeight="1">
      <c r="B3" s="127" t="s">
        <v>33</v>
      </c>
      <c r="C3" s="127"/>
      <c r="D3" s="127"/>
      <c r="E3" s="127"/>
      <c r="F3" s="127"/>
      <c r="G3" s="127"/>
      <c r="H3" s="127"/>
      <c r="I3" s="127"/>
      <c r="J3" s="127"/>
      <c r="K3" s="127"/>
      <c r="L3" s="127"/>
      <c r="M3" s="127"/>
      <c r="N3" s="127"/>
      <c r="O3" s="127"/>
      <c r="P3" s="127"/>
      <c r="Q3" s="127"/>
    </row>
    <row r="4" spans="1:17" ht="17.25" customHeight="1"/>
    <row r="5" spans="1:17" ht="15" customHeight="1">
      <c r="A5" s="117" t="s">
        <v>25</v>
      </c>
      <c r="B5" s="114">
        <v>2015</v>
      </c>
      <c r="C5" s="115"/>
      <c r="D5" s="115"/>
      <c r="E5" s="115"/>
      <c r="F5" s="115"/>
      <c r="G5" s="115"/>
      <c r="H5" s="115"/>
      <c r="I5" s="116"/>
      <c r="J5" s="114">
        <v>2014</v>
      </c>
      <c r="K5" s="115"/>
      <c r="L5" s="115"/>
      <c r="M5" s="115"/>
      <c r="N5" s="115"/>
      <c r="O5" s="115"/>
      <c r="P5" s="115"/>
      <c r="Q5" s="116"/>
    </row>
    <row r="6" spans="1:17" ht="15" customHeight="1">
      <c r="A6" s="118"/>
      <c r="B6" s="114" t="s">
        <v>46</v>
      </c>
      <c r="C6" s="115"/>
      <c r="D6" s="115"/>
      <c r="E6" s="116"/>
      <c r="F6" s="120" t="s">
        <v>17</v>
      </c>
      <c r="G6" s="120" t="s">
        <v>30</v>
      </c>
      <c r="H6" s="120" t="s">
        <v>31</v>
      </c>
      <c r="I6" s="113" t="s">
        <v>0</v>
      </c>
      <c r="J6" s="114" t="s">
        <v>46</v>
      </c>
      <c r="K6" s="115"/>
      <c r="L6" s="115"/>
      <c r="M6" s="116"/>
      <c r="N6" s="120" t="s">
        <v>17</v>
      </c>
      <c r="O6" s="120" t="s">
        <v>30</v>
      </c>
      <c r="P6" s="120" t="s">
        <v>31</v>
      </c>
      <c r="Q6" s="113" t="s">
        <v>0</v>
      </c>
    </row>
    <row r="7" spans="1:17" ht="27">
      <c r="A7" s="119"/>
      <c r="B7" s="3" t="s">
        <v>26</v>
      </c>
      <c r="C7" s="3" t="s">
        <v>27</v>
      </c>
      <c r="D7" s="3" t="s">
        <v>28</v>
      </c>
      <c r="E7" s="3" t="s">
        <v>29</v>
      </c>
      <c r="F7" s="120"/>
      <c r="G7" s="120"/>
      <c r="H7" s="120"/>
      <c r="I7" s="113"/>
      <c r="J7" s="3" t="s">
        <v>26</v>
      </c>
      <c r="K7" s="3" t="s">
        <v>27</v>
      </c>
      <c r="L7" s="3" t="s">
        <v>28</v>
      </c>
      <c r="M7" s="3" t="s">
        <v>29</v>
      </c>
      <c r="N7" s="120"/>
      <c r="O7" s="120"/>
      <c r="P7" s="120"/>
      <c r="Q7" s="113"/>
    </row>
    <row r="8" spans="1:17">
      <c r="A8" s="14" t="s">
        <v>1</v>
      </c>
      <c r="B8" s="63">
        <v>5</v>
      </c>
      <c r="C8" s="63">
        <v>49</v>
      </c>
      <c r="D8" s="64">
        <f>+B8+C8</f>
        <v>54</v>
      </c>
      <c r="E8" s="63">
        <v>48</v>
      </c>
      <c r="F8" s="63">
        <v>24</v>
      </c>
      <c r="G8" s="63">
        <v>25</v>
      </c>
      <c r="H8" s="64">
        <f t="shared" ref="H8:H32" si="0">SUM(D8:G8)</f>
        <v>151</v>
      </c>
      <c r="I8" s="65">
        <f t="shared" ref="I8:I30" si="1">H8/H$32*100</f>
        <v>6.3418731625367482</v>
      </c>
      <c r="J8" s="63">
        <v>17</v>
      </c>
      <c r="K8" s="63">
        <v>18</v>
      </c>
      <c r="L8" s="64">
        <f>+J8+K8</f>
        <v>35</v>
      </c>
      <c r="M8" s="63">
        <v>39</v>
      </c>
      <c r="N8" s="63">
        <v>13</v>
      </c>
      <c r="O8" s="63">
        <v>22</v>
      </c>
      <c r="P8" s="64">
        <f t="shared" ref="P8:P32" si="2">SUM(L8:O8)</f>
        <v>109</v>
      </c>
      <c r="Q8" s="65">
        <f t="shared" ref="Q8:Q30" si="3">P8/P$32*100</f>
        <v>5.3248656570591111</v>
      </c>
    </row>
    <row r="9" spans="1:17">
      <c r="A9" s="15" t="s">
        <v>20</v>
      </c>
      <c r="B9" s="66">
        <v>3</v>
      </c>
      <c r="C9" s="67">
        <v>0</v>
      </c>
      <c r="D9" s="68">
        <f>+B9+C9</f>
        <v>3</v>
      </c>
      <c r="E9" s="66">
        <v>9</v>
      </c>
      <c r="F9" s="66">
        <v>2</v>
      </c>
      <c r="G9" s="66">
        <v>2</v>
      </c>
      <c r="H9" s="68">
        <f t="shared" si="0"/>
        <v>16</v>
      </c>
      <c r="I9" s="69">
        <f t="shared" si="1"/>
        <v>0.67198656026879466</v>
      </c>
      <c r="J9" s="67">
        <v>0</v>
      </c>
      <c r="K9" s="67">
        <v>0</v>
      </c>
      <c r="L9" s="70">
        <f>+J9+K9</f>
        <v>0</v>
      </c>
      <c r="M9" s="66">
        <v>3</v>
      </c>
      <c r="N9" s="66">
        <v>5</v>
      </c>
      <c r="O9" s="66">
        <v>2</v>
      </c>
      <c r="P9" s="68">
        <f t="shared" si="2"/>
        <v>10</v>
      </c>
      <c r="Q9" s="69">
        <f t="shared" si="3"/>
        <v>0.48851978505129456</v>
      </c>
    </row>
    <row r="10" spans="1:17">
      <c r="A10" s="15" t="s">
        <v>2</v>
      </c>
      <c r="B10" s="66">
        <v>151</v>
      </c>
      <c r="C10" s="66">
        <v>89</v>
      </c>
      <c r="D10" s="68">
        <f>+B10+C10</f>
        <v>240</v>
      </c>
      <c r="E10" s="66">
        <v>125</v>
      </c>
      <c r="F10" s="66">
        <v>41</v>
      </c>
      <c r="G10" s="66">
        <v>14</v>
      </c>
      <c r="H10" s="68">
        <f t="shared" si="0"/>
        <v>420</v>
      </c>
      <c r="I10" s="69">
        <f t="shared" si="1"/>
        <v>17.639647207055859</v>
      </c>
      <c r="J10" s="66">
        <v>152</v>
      </c>
      <c r="K10" s="66">
        <v>117</v>
      </c>
      <c r="L10" s="68">
        <f>+J10+K10</f>
        <v>269</v>
      </c>
      <c r="M10" s="66">
        <v>49</v>
      </c>
      <c r="N10" s="66">
        <v>46</v>
      </c>
      <c r="O10" s="66">
        <v>16</v>
      </c>
      <c r="P10" s="68">
        <f t="shared" si="2"/>
        <v>380</v>
      </c>
      <c r="Q10" s="69">
        <f t="shared" si="3"/>
        <v>18.563751831949194</v>
      </c>
    </row>
    <row r="11" spans="1:17">
      <c r="A11" s="16" t="s">
        <v>3</v>
      </c>
      <c r="B11" s="71">
        <v>2</v>
      </c>
      <c r="C11" s="72">
        <v>0</v>
      </c>
      <c r="D11" s="73">
        <f>+B11+C11</f>
        <v>2</v>
      </c>
      <c r="E11" s="71">
        <v>9</v>
      </c>
      <c r="F11" s="71">
        <v>17</v>
      </c>
      <c r="G11" s="71">
        <v>2</v>
      </c>
      <c r="H11" s="73">
        <f t="shared" si="0"/>
        <v>30</v>
      </c>
      <c r="I11" s="74">
        <f t="shared" si="1"/>
        <v>1.2599748005039899</v>
      </c>
      <c r="J11" s="71">
        <v>10</v>
      </c>
      <c r="K11" s="72">
        <v>0</v>
      </c>
      <c r="L11" s="73">
        <f>+J11+K11</f>
        <v>10</v>
      </c>
      <c r="M11" s="71">
        <v>10</v>
      </c>
      <c r="N11" s="71">
        <v>23</v>
      </c>
      <c r="O11" s="71">
        <v>6</v>
      </c>
      <c r="P11" s="73">
        <f t="shared" si="2"/>
        <v>49</v>
      </c>
      <c r="Q11" s="74">
        <f t="shared" si="3"/>
        <v>2.3937469467513433</v>
      </c>
    </row>
    <row r="12" spans="1:17" ht="27">
      <c r="A12" s="12" t="s">
        <v>40</v>
      </c>
      <c r="B12" s="75">
        <f t="shared" ref="B12:G12" si="4">SUM(B8:B11)</f>
        <v>161</v>
      </c>
      <c r="C12" s="75">
        <f t="shared" si="4"/>
        <v>138</v>
      </c>
      <c r="D12" s="75">
        <f t="shared" si="4"/>
        <v>299</v>
      </c>
      <c r="E12" s="75">
        <f t="shared" si="4"/>
        <v>191</v>
      </c>
      <c r="F12" s="75">
        <f t="shared" si="4"/>
        <v>84</v>
      </c>
      <c r="G12" s="75">
        <f t="shared" si="4"/>
        <v>43</v>
      </c>
      <c r="H12" s="75">
        <f t="shared" si="0"/>
        <v>617</v>
      </c>
      <c r="I12" s="76">
        <f t="shared" si="1"/>
        <v>25.913481730365394</v>
      </c>
      <c r="J12" s="75">
        <f t="shared" ref="J12:O12" si="5">SUM(J8:J11)</f>
        <v>179</v>
      </c>
      <c r="K12" s="75">
        <f t="shared" si="5"/>
        <v>135</v>
      </c>
      <c r="L12" s="75">
        <f t="shared" si="5"/>
        <v>314</v>
      </c>
      <c r="M12" s="75">
        <f t="shared" si="5"/>
        <v>101</v>
      </c>
      <c r="N12" s="75">
        <f t="shared" si="5"/>
        <v>87</v>
      </c>
      <c r="O12" s="75">
        <f t="shared" si="5"/>
        <v>46</v>
      </c>
      <c r="P12" s="75">
        <f t="shared" si="2"/>
        <v>548</v>
      </c>
      <c r="Q12" s="76">
        <f t="shared" si="3"/>
        <v>26.770884220810942</v>
      </c>
    </row>
    <row r="13" spans="1:17">
      <c r="A13" s="17" t="s">
        <v>4</v>
      </c>
      <c r="B13" s="77">
        <v>32</v>
      </c>
      <c r="C13" s="77">
        <v>16</v>
      </c>
      <c r="D13" s="78">
        <f>+B13+C13</f>
        <v>48</v>
      </c>
      <c r="E13" s="77">
        <v>58</v>
      </c>
      <c r="F13" s="77">
        <v>27</v>
      </c>
      <c r="G13" s="77">
        <v>44</v>
      </c>
      <c r="H13" s="78">
        <f t="shared" si="0"/>
        <v>177</v>
      </c>
      <c r="I13" s="79">
        <f t="shared" si="1"/>
        <v>7.433851322973541</v>
      </c>
      <c r="J13" s="77">
        <v>53</v>
      </c>
      <c r="K13" s="77">
        <v>17</v>
      </c>
      <c r="L13" s="78">
        <f>+J13+K13</f>
        <v>70</v>
      </c>
      <c r="M13" s="77">
        <v>42</v>
      </c>
      <c r="N13" s="77">
        <v>16</v>
      </c>
      <c r="O13" s="77">
        <v>31</v>
      </c>
      <c r="P13" s="78">
        <f t="shared" si="2"/>
        <v>159</v>
      </c>
      <c r="Q13" s="79">
        <f t="shared" si="3"/>
        <v>7.7674645823155837</v>
      </c>
    </row>
    <row r="14" spans="1:17">
      <c r="A14" s="15" t="s">
        <v>23</v>
      </c>
      <c r="B14" s="67">
        <v>1</v>
      </c>
      <c r="C14" s="66">
        <v>20</v>
      </c>
      <c r="D14" s="68">
        <f>+B14+C14</f>
        <v>21</v>
      </c>
      <c r="E14" s="66">
        <v>29</v>
      </c>
      <c r="F14" s="66">
        <v>23</v>
      </c>
      <c r="G14" s="66">
        <v>4</v>
      </c>
      <c r="H14" s="68">
        <f t="shared" si="0"/>
        <v>77</v>
      </c>
      <c r="I14" s="69">
        <f t="shared" si="1"/>
        <v>3.2339353212935738</v>
      </c>
      <c r="J14" s="66">
        <v>13</v>
      </c>
      <c r="K14" s="66">
        <v>2</v>
      </c>
      <c r="L14" s="68">
        <f>+J14+K14</f>
        <v>15</v>
      </c>
      <c r="M14" s="66">
        <v>25</v>
      </c>
      <c r="N14" s="66">
        <v>30</v>
      </c>
      <c r="O14" s="66">
        <v>3</v>
      </c>
      <c r="P14" s="68">
        <f t="shared" si="2"/>
        <v>73</v>
      </c>
      <c r="Q14" s="69">
        <f t="shared" si="3"/>
        <v>3.5661944308744502</v>
      </c>
    </row>
    <row r="15" spans="1:17">
      <c r="A15" s="15" t="s">
        <v>24</v>
      </c>
      <c r="B15" s="66">
        <v>44</v>
      </c>
      <c r="C15" s="66">
        <v>45</v>
      </c>
      <c r="D15" s="68">
        <f>+B15+C15</f>
        <v>89</v>
      </c>
      <c r="E15" s="66">
        <v>5</v>
      </c>
      <c r="F15" s="66">
        <v>2</v>
      </c>
      <c r="G15" s="66">
        <v>7</v>
      </c>
      <c r="H15" s="68">
        <f t="shared" si="0"/>
        <v>103</v>
      </c>
      <c r="I15" s="69">
        <f t="shared" si="1"/>
        <v>4.3259134817303657</v>
      </c>
      <c r="J15" s="66">
        <v>41</v>
      </c>
      <c r="K15" s="66">
        <v>37</v>
      </c>
      <c r="L15" s="68">
        <f>+J15+K15</f>
        <v>78</v>
      </c>
      <c r="M15" s="66">
        <v>4</v>
      </c>
      <c r="N15" s="66">
        <v>4</v>
      </c>
      <c r="O15" s="66">
        <v>6</v>
      </c>
      <c r="P15" s="68">
        <f t="shared" si="2"/>
        <v>92</v>
      </c>
      <c r="Q15" s="69">
        <f t="shared" si="3"/>
        <v>4.4943820224719104</v>
      </c>
    </row>
    <row r="16" spans="1:17">
      <c r="A16" s="16" t="s">
        <v>19</v>
      </c>
      <c r="B16" s="71">
        <v>31</v>
      </c>
      <c r="C16" s="71">
        <v>25</v>
      </c>
      <c r="D16" s="73">
        <f>+B16+C16</f>
        <v>56</v>
      </c>
      <c r="E16" s="71">
        <v>40</v>
      </c>
      <c r="F16" s="71">
        <v>42</v>
      </c>
      <c r="G16" s="71">
        <v>9</v>
      </c>
      <c r="H16" s="73">
        <f t="shared" si="0"/>
        <v>147</v>
      </c>
      <c r="I16" s="74">
        <f t="shared" si="1"/>
        <v>6.1738765224695502</v>
      </c>
      <c r="J16" s="71">
        <v>95</v>
      </c>
      <c r="K16" s="71">
        <v>3</v>
      </c>
      <c r="L16" s="73">
        <f>+J16+K16</f>
        <v>98</v>
      </c>
      <c r="M16" s="71">
        <v>32</v>
      </c>
      <c r="N16" s="71">
        <v>26</v>
      </c>
      <c r="O16" s="71">
        <v>34</v>
      </c>
      <c r="P16" s="73">
        <f t="shared" si="2"/>
        <v>190</v>
      </c>
      <c r="Q16" s="74">
        <f t="shared" si="3"/>
        <v>9.2818759159745969</v>
      </c>
    </row>
    <row r="17" spans="1:17" ht="27">
      <c r="A17" s="12" t="s">
        <v>41</v>
      </c>
      <c r="B17" s="75">
        <f t="shared" ref="B17:G17" si="6">SUM(B13:B16)</f>
        <v>108</v>
      </c>
      <c r="C17" s="75">
        <f>SUM(C13:C16)</f>
        <v>106</v>
      </c>
      <c r="D17" s="75">
        <f>SUM(D13:D16)</f>
        <v>214</v>
      </c>
      <c r="E17" s="75">
        <f t="shared" si="6"/>
        <v>132</v>
      </c>
      <c r="F17" s="75">
        <f t="shared" si="6"/>
        <v>94</v>
      </c>
      <c r="G17" s="75">
        <f t="shared" si="6"/>
        <v>64</v>
      </c>
      <c r="H17" s="75">
        <f t="shared" si="0"/>
        <v>504</v>
      </c>
      <c r="I17" s="76">
        <f t="shared" si="1"/>
        <v>21.167576648467033</v>
      </c>
      <c r="J17" s="75">
        <f t="shared" ref="J17:O17" si="7">SUM(J13:J16)</f>
        <v>202</v>
      </c>
      <c r="K17" s="75">
        <f>SUM(K13:K16)</f>
        <v>59</v>
      </c>
      <c r="L17" s="75">
        <f>SUM(L13:L16)</f>
        <v>261</v>
      </c>
      <c r="M17" s="75">
        <f t="shared" si="7"/>
        <v>103</v>
      </c>
      <c r="N17" s="75">
        <f t="shared" si="7"/>
        <v>76</v>
      </c>
      <c r="O17" s="75">
        <f t="shared" si="7"/>
        <v>74</v>
      </c>
      <c r="P17" s="75">
        <f t="shared" si="2"/>
        <v>514</v>
      </c>
      <c r="Q17" s="76">
        <f t="shared" si="3"/>
        <v>25.109916951636542</v>
      </c>
    </row>
    <row r="18" spans="1:17">
      <c r="A18" s="17" t="s">
        <v>5</v>
      </c>
      <c r="B18" s="77">
        <v>182</v>
      </c>
      <c r="C18" s="77">
        <v>46</v>
      </c>
      <c r="D18" s="78">
        <f>+B18+C18</f>
        <v>228</v>
      </c>
      <c r="E18" s="77">
        <v>33</v>
      </c>
      <c r="F18" s="77">
        <v>63</v>
      </c>
      <c r="G18" s="77">
        <v>29</v>
      </c>
      <c r="H18" s="78">
        <f t="shared" si="0"/>
        <v>353</v>
      </c>
      <c r="I18" s="79">
        <f t="shared" si="1"/>
        <v>14.82570348593028</v>
      </c>
      <c r="J18" s="77">
        <v>96</v>
      </c>
      <c r="K18" s="80">
        <v>3</v>
      </c>
      <c r="L18" s="78">
        <f>+J18+K18</f>
        <v>99</v>
      </c>
      <c r="M18" s="77">
        <v>31</v>
      </c>
      <c r="N18" s="77">
        <v>20</v>
      </c>
      <c r="O18" s="77">
        <v>33</v>
      </c>
      <c r="P18" s="78">
        <f t="shared" si="2"/>
        <v>183</v>
      </c>
      <c r="Q18" s="79">
        <f t="shared" si="3"/>
        <v>8.9399120664386906</v>
      </c>
    </row>
    <row r="19" spans="1:17">
      <c r="A19" s="15" t="s">
        <v>6</v>
      </c>
      <c r="B19" s="66">
        <v>1</v>
      </c>
      <c r="C19" s="66">
        <v>6</v>
      </c>
      <c r="D19" s="68">
        <f>+B19+C19</f>
        <v>7</v>
      </c>
      <c r="E19" s="66">
        <v>13</v>
      </c>
      <c r="F19" s="66">
        <v>11</v>
      </c>
      <c r="G19" s="66">
        <v>5</v>
      </c>
      <c r="H19" s="68">
        <f t="shared" si="0"/>
        <v>36</v>
      </c>
      <c r="I19" s="69">
        <f t="shared" si="1"/>
        <v>1.5119697606047877</v>
      </c>
      <c r="J19" s="66">
        <v>14</v>
      </c>
      <c r="K19" s="66">
        <v>9</v>
      </c>
      <c r="L19" s="68">
        <f>+J19+K19</f>
        <v>23</v>
      </c>
      <c r="M19" s="66">
        <v>8</v>
      </c>
      <c r="N19" s="66">
        <v>22</v>
      </c>
      <c r="O19" s="66">
        <v>7</v>
      </c>
      <c r="P19" s="68">
        <f t="shared" si="2"/>
        <v>60</v>
      </c>
      <c r="Q19" s="69">
        <f t="shared" si="3"/>
        <v>2.9311187103077674</v>
      </c>
    </row>
    <row r="20" spans="1:17">
      <c r="A20" s="15" t="s">
        <v>7</v>
      </c>
      <c r="B20" s="66">
        <v>9</v>
      </c>
      <c r="C20" s="66">
        <v>5</v>
      </c>
      <c r="D20" s="68">
        <f>+B20+C20</f>
        <v>14</v>
      </c>
      <c r="E20" s="66">
        <v>11</v>
      </c>
      <c r="F20" s="66">
        <v>15</v>
      </c>
      <c r="G20" s="66">
        <v>1</v>
      </c>
      <c r="H20" s="68">
        <f t="shared" si="0"/>
        <v>41</v>
      </c>
      <c r="I20" s="69">
        <f t="shared" si="1"/>
        <v>1.7219655606887863</v>
      </c>
      <c r="J20" s="66">
        <v>6</v>
      </c>
      <c r="K20" s="67">
        <v>0</v>
      </c>
      <c r="L20" s="68">
        <f>+J20+K20</f>
        <v>6</v>
      </c>
      <c r="M20" s="66">
        <v>12</v>
      </c>
      <c r="N20" s="66">
        <v>10</v>
      </c>
      <c r="O20" s="66">
        <v>1</v>
      </c>
      <c r="P20" s="68">
        <f t="shared" si="2"/>
        <v>29</v>
      </c>
      <c r="Q20" s="69">
        <f t="shared" si="3"/>
        <v>1.4167073766487541</v>
      </c>
    </row>
    <row r="21" spans="1:17">
      <c r="A21" s="16" t="s">
        <v>8</v>
      </c>
      <c r="B21" s="71">
        <v>64</v>
      </c>
      <c r="C21" s="71">
        <v>29</v>
      </c>
      <c r="D21" s="73">
        <f>+B21+C21</f>
        <v>93</v>
      </c>
      <c r="E21" s="71">
        <v>95</v>
      </c>
      <c r="F21" s="71">
        <v>64</v>
      </c>
      <c r="G21" s="71">
        <v>38</v>
      </c>
      <c r="H21" s="73">
        <f t="shared" si="0"/>
        <v>290</v>
      </c>
      <c r="I21" s="74">
        <f t="shared" si="1"/>
        <v>12.179756404871902</v>
      </c>
      <c r="J21" s="71">
        <v>66</v>
      </c>
      <c r="K21" s="71">
        <v>7</v>
      </c>
      <c r="L21" s="73">
        <f>+J21+K21</f>
        <v>73</v>
      </c>
      <c r="M21" s="71">
        <v>72</v>
      </c>
      <c r="N21" s="71">
        <v>42</v>
      </c>
      <c r="O21" s="71">
        <v>37</v>
      </c>
      <c r="P21" s="73">
        <f t="shared" si="2"/>
        <v>224</v>
      </c>
      <c r="Q21" s="74">
        <f t="shared" si="3"/>
        <v>10.942843185148998</v>
      </c>
    </row>
    <row r="22" spans="1:17" ht="27">
      <c r="A22" s="12" t="s">
        <v>42</v>
      </c>
      <c r="B22" s="75">
        <f t="shared" ref="B22:G22" si="8">SUM(B18:B21)</f>
        <v>256</v>
      </c>
      <c r="C22" s="75">
        <f>SUM(C18:C21)</f>
        <v>86</v>
      </c>
      <c r="D22" s="75">
        <f>SUM(D18:D21)</f>
        <v>342</v>
      </c>
      <c r="E22" s="75">
        <f t="shared" si="8"/>
        <v>152</v>
      </c>
      <c r="F22" s="75">
        <f t="shared" si="8"/>
        <v>153</v>
      </c>
      <c r="G22" s="75">
        <f t="shared" si="8"/>
        <v>73</v>
      </c>
      <c r="H22" s="75">
        <f t="shared" si="0"/>
        <v>720</v>
      </c>
      <c r="I22" s="76">
        <f t="shared" si="1"/>
        <v>30.239395212095761</v>
      </c>
      <c r="J22" s="75">
        <f t="shared" ref="J22:O22" si="9">SUM(J18:J21)</f>
        <v>182</v>
      </c>
      <c r="K22" s="75">
        <f>SUM(K18:K21)</f>
        <v>19</v>
      </c>
      <c r="L22" s="75">
        <f>SUM(L18:L21)</f>
        <v>201</v>
      </c>
      <c r="M22" s="75">
        <f t="shared" si="9"/>
        <v>123</v>
      </c>
      <c r="N22" s="75">
        <f t="shared" si="9"/>
        <v>94</v>
      </c>
      <c r="O22" s="75">
        <f t="shared" si="9"/>
        <v>78</v>
      </c>
      <c r="P22" s="75">
        <f t="shared" si="2"/>
        <v>496</v>
      </c>
      <c r="Q22" s="76">
        <f t="shared" si="3"/>
        <v>24.230581338544212</v>
      </c>
    </row>
    <row r="23" spans="1:17">
      <c r="A23" s="17" t="s">
        <v>9</v>
      </c>
      <c r="B23" s="77">
        <v>2</v>
      </c>
      <c r="C23" s="77">
        <v>2</v>
      </c>
      <c r="D23" s="78">
        <f t="shared" ref="D23:D30" si="10">+B23+C23</f>
        <v>4</v>
      </c>
      <c r="E23" s="77">
        <v>32</v>
      </c>
      <c r="F23" s="77">
        <v>22</v>
      </c>
      <c r="G23" s="77">
        <v>4</v>
      </c>
      <c r="H23" s="78">
        <f t="shared" si="0"/>
        <v>62</v>
      </c>
      <c r="I23" s="79">
        <f t="shared" si="1"/>
        <v>2.6039479210415792</v>
      </c>
      <c r="J23" s="80">
        <v>1</v>
      </c>
      <c r="K23" s="77">
        <v>2</v>
      </c>
      <c r="L23" s="78">
        <f t="shared" ref="L23:L30" si="11">+J23+K23</f>
        <v>3</v>
      </c>
      <c r="M23" s="77">
        <v>30</v>
      </c>
      <c r="N23" s="77">
        <v>3</v>
      </c>
      <c r="O23" s="77">
        <v>1</v>
      </c>
      <c r="P23" s="78">
        <f t="shared" si="2"/>
        <v>37</v>
      </c>
      <c r="Q23" s="79">
        <f t="shared" si="3"/>
        <v>1.8075232046897898</v>
      </c>
    </row>
    <row r="24" spans="1:17">
      <c r="A24" s="15" t="s">
        <v>10</v>
      </c>
      <c r="B24" s="67">
        <v>0</v>
      </c>
      <c r="C24" s="67">
        <v>0</v>
      </c>
      <c r="D24" s="70">
        <f t="shared" si="10"/>
        <v>0</v>
      </c>
      <c r="E24" s="66">
        <v>13</v>
      </c>
      <c r="F24" s="66">
        <v>7</v>
      </c>
      <c r="G24" s="67">
        <v>0</v>
      </c>
      <c r="H24" s="68">
        <f t="shared" si="0"/>
        <v>20</v>
      </c>
      <c r="I24" s="69">
        <f t="shared" si="1"/>
        <v>0.83998320033599327</v>
      </c>
      <c r="J24" s="67">
        <v>0</v>
      </c>
      <c r="K24" s="67">
        <v>0</v>
      </c>
      <c r="L24" s="70">
        <f t="shared" si="11"/>
        <v>0</v>
      </c>
      <c r="M24" s="66">
        <v>9</v>
      </c>
      <c r="N24" s="66">
        <v>4</v>
      </c>
      <c r="O24" s="66">
        <v>3</v>
      </c>
      <c r="P24" s="68">
        <f t="shared" si="2"/>
        <v>16</v>
      </c>
      <c r="Q24" s="69">
        <f t="shared" si="3"/>
        <v>0.7816316560820713</v>
      </c>
    </row>
    <row r="25" spans="1:17">
      <c r="A25" s="15" t="s">
        <v>11</v>
      </c>
      <c r="B25" s="67">
        <v>0</v>
      </c>
      <c r="C25" s="66">
        <v>7</v>
      </c>
      <c r="D25" s="68">
        <f t="shared" si="10"/>
        <v>7</v>
      </c>
      <c r="E25" s="66">
        <v>44</v>
      </c>
      <c r="F25" s="66">
        <v>25</v>
      </c>
      <c r="G25" s="66">
        <v>6</v>
      </c>
      <c r="H25" s="68">
        <f t="shared" si="0"/>
        <v>82</v>
      </c>
      <c r="I25" s="69">
        <f t="shared" si="1"/>
        <v>3.4439311213775725</v>
      </c>
      <c r="J25" s="67">
        <v>2</v>
      </c>
      <c r="K25" s="67">
        <v>0</v>
      </c>
      <c r="L25" s="70">
        <f t="shared" si="11"/>
        <v>2</v>
      </c>
      <c r="M25" s="66">
        <v>46</v>
      </c>
      <c r="N25" s="66">
        <v>25</v>
      </c>
      <c r="O25" s="66">
        <v>30</v>
      </c>
      <c r="P25" s="68">
        <f t="shared" si="2"/>
        <v>103</v>
      </c>
      <c r="Q25" s="69">
        <f t="shared" si="3"/>
        <v>5.0317537860283341</v>
      </c>
    </row>
    <row r="26" spans="1:17">
      <c r="A26" s="15" t="s">
        <v>12</v>
      </c>
      <c r="B26" s="67">
        <v>0</v>
      </c>
      <c r="C26" s="66">
        <v>1</v>
      </c>
      <c r="D26" s="68">
        <f t="shared" si="10"/>
        <v>1</v>
      </c>
      <c r="E26" s="66">
        <v>3</v>
      </c>
      <c r="F26" s="66">
        <v>6</v>
      </c>
      <c r="G26" s="66">
        <v>7</v>
      </c>
      <c r="H26" s="68">
        <f t="shared" si="0"/>
        <v>17</v>
      </c>
      <c r="I26" s="69">
        <f t="shared" si="1"/>
        <v>0.71398572028559437</v>
      </c>
      <c r="J26" s="67">
        <v>0</v>
      </c>
      <c r="K26" s="67">
        <v>0</v>
      </c>
      <c r="L26" s="70">
        <f t="shared" si="11"/>
        <v>0</v>
      </c>
      <c r="M26" s="66">
        <v>3</v>
      </c>
      <c r="N26" s="66">
        <v>2</v>
      </c>
      <c r="O26" s="66">
        <v>7</v>
      </c>
      <c r="P26" s="68">
        <f t="shared" si="2"/>
        <v>12</v>
      </c>
      <c r="Q26" s="69">
        <f t="shared" si="3"/>
        <v>0.58622374206155348</v>
      </c>
    </row>
    <row r="27" spans="1:17">
      <c r="A27" s="15" t="s">
        <v>13</v>
      </c>
      <c r="B27" s="66">
        <v>33</v>
      </c>
      <c r="C27" s="66">
        <v>10</v>
      </c>
      <c r="D27" s="68">
        <f t="shared" si="10"/>
        <v>43</v>
      </c>
      <c r="E27" s="66">
        <v>44</v>
      </c>
      <c r="F27" s="66">
        <v>52</v>
      </c>
      <c r="G27" s="66">
        <v>34</v>
      </c>
      <c r="H27" s="68">
        <f t="shared" si="0"/>
        <v>173</v>
      </c>
      <c r="I27" s="69">
        <f t="shared" si="1"/>
        <v>7.2658546829063422</v>
      </c>
      <c r="J27" s="66">
        <v>6</v>
      </c>
      <c r="K27" s="66">
        <v>31</v>
      </c>
      <c r="L27" s="68">
        <f t="shared" si="11"/>
        <v>37</v>
      </c>
      <c r="M27" s="66">
        <v>39</v>
      </c>
      <c r="N27" s="66">
        <v>20</v>
      </c>
      <c r="O27" s="66">
        <v>50</v>
      </c>
      <c r="P27" s="68">
        <f t="shared" si="2"/>
        <v>146</v>
      </c>
      <c r="Q27" s="69">
        <f t="shared" si="3"/>
        <v>7.1323888617489004</v>
      </c>
    </row>
    <row r="28" spans="1:17">
      <c r="A28" s="15" t="s">
        <v>14</v>
      </c>
      <c r="B28" s="66">
        <v>9</v>
      </c>
      <c r="C28" s="67">
        <v>1</v>
      </c>
      <c r="D28" s="68">
        <f t="shared" si="10"/>
        <v>10</v>
      </c>
      <c r="E28" s="66">
        <v>33</v>
      </c>
      <c r="F28" s="66">
        <v>4</v>
      </c>
      <c r="G28" s="66">
        <v>17</v>
      </c>
      <c r="H28" s="68">
        <f t="shared" si="0"/>
        <v>64</v>
      </c>
      <c r="I28" s="69">
        <f t="shared" si="1"/>
        <v>2.6879462410751787</v>
      </c>
      <c r="J28" s="66">
        <v>7</v>
      </c>
      <c r="K28" s="66">
        <v>3</v>
      </c>
      <c r="L28" s="68">
        <f t="shared" si="11"/>
        <v>10</v>
      </c>
      <c r="M28" s="66">
        <v>28</v>
      </c>
      <c r="N28" s="66">
        <v>3</v>
      </c>
      <c r="O28" s="66">
        <v>13</v>
      </c>
      <c r="P28" s="68">
        <f t="shared" si="2"/>
        <v>54</v>
      </c>
      <c r="Q28" s="69">
        <f t="shared" si="3"/>
        <v>2.6380068392769909</v>
      </c>
    </row>
    <row r="29" spans="1:17">
      <c r="A29" s="15" t="s">
        <v>15</v>
      </c>
      <c r="B29" s="66">
        <v>28</v>
      </c>
      <c r="C29" s="67">
        <v>0</v>
      </c>
      <c r="D29" s="68">
        <f t="shared" si="10"/>
        <v>28</v>
      </c>
      <c r="E29" s="66">
        <v>35</v>
      </c>
      <c r="F29" s="66">
        <v>29</v>
      </c>
      <c r="G29" s="66">
        <v>16</v>
      </c>
      <c r="H29" s="68">
        <f t="shared" si="0"/>
        <v>108</v>
      </c>
      <c r="I29" s="69">
        <f t="shared" si="1"/>
        <v>4.535909281814364</v>
      </c>
      <c r="J29" s="66">
        <v>9</v>
      </c>
      <c r="K29" s="67">
        <v>0</v>
      </c>
      <c r="L29" s="68">
        <f t="shared" si="11"/>
        <v>9</v>
      </c>
      <c r="M29" s="66">
        <v>40</v>
      </c>
      <c r="N29" s="66">
        <v>29</v>
      </c>
      <c r="O29" s="66">
        <v>11</v>
      </c>
      <c r="P29" s="68">
        <f t="shared" si="2"/>
        <v>89</v>
      </c>
      <c r="Q29" s="69">
        <f t="shared" si="3"/>
        <v>4.3478260869565215</v>
      </c>
    </row>
    <row r="30" spans="1:17">
      <c r="A30" s="16" t="s">
        <v>16</v>
      </c>
      <c r="B30" s="72">
        <v>2</v>
      </c>
      <c r="C30" s="72">
        <v>0</v>
      </c>
      <c r="D30" s="81">
        <f t="shared" si="10"/>
        <v>2</v>
      </c>
      <c r="E30" s="72">
        <v>1</v>
      </c>
      <c r="F30" s="71">
        <v>3</v>
      </c>
      <c r="G30" s="71">
        <v>8</v>
      </c>
      <c r="H30" s="73">
        <f t="shared" si="0"/>
        <v>14</v>
      </c>
      <c r="I30" s="74">
        <f t="shared" si="1"/>
        <v>0.58798824023519536</v>
      </c>
      <c r="J30" s="72">
        <v>0</v>
      </c>
      <c r="K30" s="72">
        <v>0</v>
      </c>
      <c r="L30" s="81">
        <f t="shared" si="11"/>
        <v>0</v>
      </c>
      <c r="M30" s="71">
        <v>5</v>
      </c>
      <c r="N30" s="71">
        <v>13</v>
      </c>
      <c r="O30" s="71">
        <v>14</v>
      </c>
      <c r="P30" s="73">
        <f t="shared" si="2"/>
        <v>32</v>
      </c>
      <c r="Q30" s="74">
        <f t="shared" si="3"/>
        <v>1.5632633121641426</v>
      </c>
    </row>
    <row r="31" spans="1:17" ht="27">
      <c r="A31" s="12" t="s">
        <v>43</v>
      </c>
      <c r="B31" s="75">
        <f t="shared" ref="B31:G31" si="12">SUM(B23:B30)</f>
        <v>74</v>
      </c>
      <c r="C31" s="75">
        <f t="shared" si="12"/>
        <v>21</v>
      </c>
      <c r="D31" s="75">
        <f t="shared" si="12"/>
        <v>95</v>
      </c>
      <c r="E31" s="75">
        <f t="shared" si="12"/>
        <v>205</v>
      </c>
      <c r="F31" s="75">
        <f t="shared" si="12"/>
        <v>148</v>
      </c>
      <c r="G31" s="75">
        <f t="shared" si="12"/>
        <v>92</v>
      </c>
      <c r="H31" s="75">
        <f t="shared" si="0"/>
        <v>540</v>
      </c>
      <c r="I31" s="76">
        <f>H31/H$32*100</f>
        <v>22.679546409071818</v>
      </c>
      <c r="J31" s="75">
        <f t="shared" ref="J31:O31" si="13">SUM(J23:J30)</f>
        <v>25</v>
      </c>
      <c r="K31" s="75">
        <f t="shared" si="13"/>
        <v>36</v>
      </c>
      <c r="L31" s="75">
        <f t="shared" si="13"/>
        <v>61</v>
      </c>
      <c r="M31" s="75">
        <f t="shared" si="13"/>
        <v>200</v>
      </c>
      <c r="N31" s="75">
        <f t="shared" si="13"/>
        <v>99</v>
      </c>
      <c r="O31" s="75">
        <f t="shared" si="13"/>
        <v>129</v>
      </c>
      <c r="P31" s="75">
        <f t="shared" si="2"/>
        <v>489</v>
      </c>
      <c r="Q31" s="76">
        <f>P31/P$32*100</f>
        <v>23.888617489008304</v>
      </c>
    </row>
    <row r="32" spans="1:17">
      <c r="A32" s="13" t="s">
        <v>45</v>
      </c>
      <c r="B32" s="82">
        <f t="shared" ref="B32:G32" si="14">B12+B17+B22+B31</f>
        <v>599</v>
      </c>
      <c r="C32" s="82">
        <f t="shared" si="14"/>
        <v>351</v>
      </c>
      <c r="D32" s="82">
        <f t="shared" si="14"/>
        <v>950</v>
      </c>
      <c r="E32" s="82">
        <f t="shared" si="14"/>
        <v>680</v>
      </c>
      <c r="F32" s="82">
        <f t="shared" si="14"/>
        <v>479</v>
      </c>
      <c r="G32" s="82">
        <f t="shared" si="14"/>
        <v>272</v>
      </c>
      <c r="H32" s="82">
        <f t="shared" si="0"/>
        <v>2381</v>
      </c>
      <c r="I32" s="83">
        <f>H32/H$32*100</f>
        <v>100</v>
      </c>
      <c r="J32" s="82">
        <f t="shared" ref="J32:O32" si="15">J12+J17+J22+J31</f>
        <v>588</v>
      </c>
      <c r="K32" s="82">
        <f t="shared" si="15"/>
        <v>249</v>
      </c>
      <c r="L32" s="82">
        <f t="shared" si="15"/>
        <v>837</v>
      </c>
      <c r="M32" s="82">
        <f t="shared" si="15"/>
        <v>527</v>
      </c>
      <c r="N32" s="82">
        <f t="shared" si="15"/>
        <v>356</v>
      </c>
      <c r="O32" s="82">
        <f t="shared" si="15"/>
        <v>327</v>
      </c>
      <c r="P32" s="82">
        <f t="shared" si="2"/>
        <v>2047</v>
      </c>
      <c r="Q32" s="83">
        <f>P32/P$32*100</f>
        <v>100</v>
      </c>
    </row>
    <row r="33" spans="1:17" ht="24.75" customHeight="1">
      <c r="A33" s="129" t="s">
        <v>36</v>
      </c>
      <c r="B33" s="129"/>
      <c r="C33" s="129"/>
      <c r="D33" s="129"/>
      <c r="E33" s="129"/>
      <c r="F33" s="129"/>
      <c r="G33" s="129"/>
      <c r="H33" s="129"/>
      <c r="I33" s="129"/>
      <c r="J33" s="129"/>
      <c r="K33" s="129"/>
      <c r="L33" s="129"/>
      <c r="M33" s="129"/>
      <c r="N33" s="129"/>
      <c r="O33" s="129"/>
      <c r="P33" s="129"/>
      <c r="Q33" s="129"/>
    </row>
    <row r="34" spans="1:17" ht="15" customHeight="1">
      <c r="A34" s="130" t="s">
        <v>37</v>
      </c>
      <c r="B34" s="130"/>
      <c r="C34" s="130"/>
      <c r="D34" s="130"/>
      <c r="E34" s="130"/>
      <c r="F34" s="130"/>
      <c r="G34" s="130"/>
      <c r="H34" s="130"/>
      <c r="I34" s="130"/>
      <c r="J34" s="130"/>
      <c r="K34" s="130"/>
      <c r="L34" s="130"/>
      <c r="M34" s="130"/>
      <c r="N34" s="130"/>
      <c r="O34" s="130"/>
      <c r="P34" s="130"/>
      <c r="Q34" s="130"/>
    </row>
    <row r="35" spans="1:17" ht="15.75">
      <c r="A35" s="131" t="s">
        <v>38</v>
      </c>
      <c r="B35" s="131"/>
      <c r="C35" s="131"/>
      <c r="D35" s="131"/>
      <c r="E35" s="131"/>
      <c r="F35" s="131"/>
      <c r="G35" s="131"/>
      <c r="H35" s="131"/>
      <c r="I35" s="131"/>
      <c r="J35" s="131"/>
      <c r="K35" s="131"/>
      <c r="L35" s="131"/>
      <c r="M35" s="131"/>
      <c r="N35" s="131"/>
      <c r="O35" s="131"/>
      <c r="P35" s="131"/>
      <c r="Q35" s="131"/>
    </row>
    <row r="36" spans="1:17">
      <c r="A36" s="128" t="s">
        <v>39</v>
      </c>
      <c r="B36" s="128"/>
      <c r="C36" s="128"/>
      <c r="D36" s="128"/>
      <c r="E36" s="128"/>
      <c r="F36" s="128"/>
      <c r="G36" s="128"/>
      <c r="H36" s="128"/>
      <c r="I36" s="128"/>
      <c r="J36" s="128"/>
      <c r="K36" s="128"/>
      <c r="L36" s="128"/>
      <c r="M36" s="128"/>
      <c r="N36" s="128"/>
      <c r="O36" s="128"/>
      <c r="P36" s="128"/>
      <c r="Q36" s="128"/>
    </row>
  </sheetData>
  <mergeCells count="19">
    <mergeCell ref="G6:G7"/>
    <mergeCell ref="I6:I7"/>
    <mergeCell ref="Q6:Q7"/>
    <mergeCell ref="A34:Q34"/>
    <mergeCell ref="A35:Q35"/>
    <mergeCell ref="A36:Q36"/>
    <mergeCell ref="B2:Q2"/>
    <mergeCell ref="B3:Q3"/>
    <mergeCell ref="A33:Q33"/>
    <mergeCell ref="H6:H7"/>
    <mergeCell ref="N6:N7"/>
    <mergeCell ref="O6:O7"/>
    <mergeCell ref="P6:P7"/>
    <mergeCell ref="B5:I5"/>
    <mergeCell ref="J5:Q5"/>
    <mergeCell ref="A5:A7"/>
    <mergeCell ref="B6:E6"/>
    <mergeCell ref="J6:M6"/>
    <mergeCell ref="F6:F7"/>
  </mergeCells>
  <pageMargins left="0.70866141732283472" right="0.23622047244094491" top="0.74803149606299213" bottom="0.74803149606299213" header="0.31496062992125984" footer="0.31496062992125984"/>
  <pageSetup paperSize="9" scale="81" orientation="landscape" r:id="rId1"/>
  <headerFooter>
    <oddFooter>&amp;L&amp;"Trebuchet MS,Grassetto"&amp;10Statistiche Italia - IMMATRICOLAZIONI
Automobile in cifre&amp;C&amp;"Trebuchet MS,Normale"&amp;9&amp;P/&amp;N&amp;R&amp;"Trebuchet MS,Grassetto"&amp;10ANFIA - Studi e Statistiche</oddFooter>
  </headerFooter>
  <ignoredErrors>
    <ignoredError sqref="D12 D22 D17 L12 L17 L22"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33"/>
  <sheetViews>
    <sheetView showGridLines="0" zoomScaleNormal="100" workbookViewId="0">
      <pane ySplit="6" topLeftCell="A7" activePane="bottomLeft" state="frozen"/>
      <selection pane="bottomLeft" activeCell="B2" sqref="B2:J2"/>
    </sheetView>
  </sheetViews>
  <sheetFormatPr defaultRowHeight="15"/>
  <cols>
    <col min="1" max="1" width="19" bestFit="1" customWidth="1"/>
    <col min="2" max="2" width="6" bestFit="1" customWidth="1"/>
    <col min="3" max="3" width="9.7109375" customWidth="1"/>
    <col min="4" max="4" width="8.7109375" bestFit="1" customWidth="1"/>
    <col min="5" max="5" width="7.28515625" bestFit="1" customWidth="1"/>
    <col min="6" max="7" width="6.85546875" bestFit="1" customWidth="1"/>
    <col min="8" max="8" width="8.85546875" bestFit="1" customWidth="1"/>
    <col min="9" max="9" width="5.85546875" bestFit="1" customWidth="1"/>
    <col min="10" max="10" width="5.5703125" bestFit="1" customWidth="1"/>
    <col min="11" max="11" width="6" bestFit="1" customWidth="1"/>
    <col min="12" max="12" width="9.7109375" customWidth="1"/>
    <col min="13" max="13" width="8.7109375" bestFit="1" customWidth="1"/>
    <col min="14" max="14" width="7.28515625" bestFit="1" customWidth="1"/>
    <col min="15" max="16" width="6.85546875" bestFit="1" customWidth="1"/>
    <col min="17" max="17" width="8.85546875" bestFit="1" customWidth="1"/>
    <col min="18" max="18" width="5.85546875" bestFit="1" customWidth="1"/>
    <col min="19" max="19" width="5.5703125" bestFit="1" customWidth="1"/>
  </cols>
  <sheetData>
    <row r="1" spans="1:19" ht="17.25" customHeight="1"/>
    <row r="2" spans="1:19" ht="17.25" customHeight="1">
      <c r="B2" s="126" t="s">
        <v>32</v>
      </c>
      <c r="C2" s="126"/>
      <c r="D2" s="126"/>
      <c r="E2" s="126"/>
      <c r="F2" s="126"/>
      <c r="G2" s="126"/>
      <c r="H2" s="126"/>
      <c r="I2" s="126"/>
      <c r="J2" s="126"/>
      <c r="K2" s="126"/>
      <c r="L2" s="126"/>
      <c r="M2" s="126"/>
      <c r="N2" s="126"/>
      <c r="O2" s="126"/>
      <c r="P2" s="126"/>
      <c r="Q2" s="126"/>
      <c r="R2" s="126"/>
      <c r="S2" s="126"/>
    </row>
    <row r="3" spans="1:19" ht="17.25" customHeight="1">
      <c r="B3" s="127" t="s">
        <v>33</v>
      </c>
      <c r="C3" s="127"/>
      <c r="D3" s="127"/>
      <c r="E3" s="127"/>
      <c r="F3" s="127"/>
      <c r="G3" s="127"/>
      <c r="H3" s="127"/>
      <c r="I3" s="127"/>
      <c r="J3" s="127"/>
      <c r="K3" s="127"/>
      <c r="L3" s="127"/>
      <c r="M3" s="127"/>
      <c r="N3" s="127"/>
      <c r="O3" s="127"/>
      <c r="P3" s="127"/>
      <c r="Q3" s="127"/>
      <c r="R3" s="127"/>
      <c r="S3" s="127"/>
    </row>
    <row r="4" spans="1:19" ht="17.25" customHeight="1"/>
    <row r="5" spans="1:19" ht="15" customHeight="1">
      <c r="A5" s="117" t="s">
        <v>25</v>
      </c>
      <c r="B5" s="114">
        <v>2013</v>
      </c>
      <c r="C5" s="115"/>
      <c r="D5" s="115"/>
      <c r="E5" s="115"/>
      <c r="F5" s="115"/>
      <c r="G5" s="115"/>
      <c r="H5" s="115"/>
      <c r="I5" s="115"/>
      <c r="J5" s="116"/>
      <c r="K5" s="114">
        <v>2012</v>
      </c>
      <c r="L5" s="115"/>
      <c r="M5" s="115"/>
      <c r="N5" s="115"/>
      <c r="O5" s="115"/>
      <c r="P5" s="115"/>
      <c r="Q5" s="115"/>
      <c r="R5" s="115"/>
      <c r="S5" s="116"/>
    </row>
    <row r="6" spans="1:19" ht="27.75" customHeight="1">
      <c r="A6" s="119"/>
      <c r="B6" s="3" t="s">
        <v>26</v>
      </c>
      <c r="C6" s="3" t="s">
        <v>27</v>
      </c>
      <c r="D6" s="3" t="s">
        <v>28</v>
      </c>
      <c r="E6" s="3" t="s">
        <v>29</v>
      </c>
      <c r="F6" s="3" t="s">
        <v>18</v>
      </c>
      <c r="G6" s="3" t="s">
        <v>17</v>
      </c>
      <c r="H6" s="3" t="s">
        <v>30</v>
      </c>
      <c r="I6" s="3" t="s">
        <v>31</v>
      </c>
      <c r="J6" s="1" t="s">
        <v>0</v>
      </c>
      <c r="K6" s="3" t="s">
        <v>26</v>
      </c>
      <c r="L6" s="3" t="s">
        <v>27</v>
      </c>
      <c r="M6" s="3" t="s">
        <v>28</v>
      </c>
      <c r="N6" s="3" t="s">
        <v>29</v>
      </c>
      <c r="O6" s="3" t="s">
        <v>18</v>
      </c>
      <c r="P6" s="3" t="s">
        <v>17</v>
      </c>
      <c r="Q6" s="3" t="s">
        <v>30</v>
      </c>
      <c r="R6" s="3" t="s">
        <v>31</v>
      </c>
      <c r="S6" s="1" t="s">
        <v>0</v>
      </c>
    </row>
    <row r="7" spans="1:19" s="4" customFormat="1" ht="15" customHeight="1">
      <c r="A7" s="14" t="s">
        <v>1</v>
      </c>
      <c r="B7" s="19">
        <v>120</v>
      </c>
      <c r="C7" s="19">
        <v>87</v>
      </c>
      <c r="D7" s="20">
        <f>+B7+C7</f>
        <v>207</v>
      </c>
      <c r="E7" s="19">
        <v>17</v>
      </c>
      <c r="F7" s="19">
        <v>11</v>
      </c>
      <c r="G7" s="19">
        <v>28</v>
      </c>
      <c r="H7" s="19">
        <v>9</v>
      </c>
      <c r="I7" s="20">
        <f>SUM(D7:H7)</f>
        <v>272</v>
      </c>
      <c r="J7" s="21">
        <f t="shared" ref="J7:J31" si="0">I7/I$31*100</f>
        <v>10.742496050552923</v>
      </c>
      <c r="K7" s="19">
        <v>58</v>
      </c>
      <c r="L7" s="19">
        <v>56</v>
      </c>
      <c r="M7" s="20">
        <f>+K7+L7</f>
        <v>114</v>
      </c>
      <c r="N7" s="19">
        <v>28</v>
      </c>
      <c r="O7" s="19">
        <v>5</v>
      </c>
      <c r="P7" s="19">
        <v>14</v>
      </c>
      <c r="Q7" s="19">
        <v>13</v>
      </c>
      <c r="R7" s="20">
        <f>SUM(M7:Q7)</f>
        <v>174</v>
      </c>
      <c r="S7" s="21">
        <f>R7/R$31*100</f>
        <v>7.442258340461934</v>
      </c>
    </row>
    <row r="8" spans="1:19" s="4" customFormat="1">
      <c r="A8" s="15" t="s">
        <v>20</v>
      </c>
      <c r="B8" s="22">
        <v>1</v>
      </c>
      <c r="C8" s="22">
        <v>14</v>
      </c>
      <c r="D8" s="23">
        <f>+B8+C8</f>
        <v>15</v>
      </c>
      <c r="E8" s="22">
        <v>8</v>
      </c>
      <c r="F8" s="22">
        <v>1</v>
      </c>
      <c r="G8" s="22">
        <v>7</v>
      </c>
      <c r="H8" s="22">
        <v>1</v>
      </c>
      <c r="I8" s="23">
        <f t="shared" ref="I8:I31" si="1">SUM(D8:H8)</f>
        <v>32</v>
      </c>
      <c r="J8" s="24">
        <f t="shared" si="0"/>
        <v>1.2638230647709321</v>
      </c>
      <c r="K8" s="25">
        <v>0</v>
      </c>
      <c r="L8" s="22">
        <v>3</v>
      </c>
      <c r="M8" s="23">
        <f>+K8+L8</f>
        <v>3</v>
      </c>
      <c r="N8" s="22">
        <v>4</v>
      </c>
      <c r="O8" s="22">
        <v>5</v>
      </c>
      <c r="P8" s="22">
        <v>4</v>
      </c>
      <c r="Q8" s="25">
        <v>0</v>
      </c>
      <c r="R8" s="23">
        <f t="shared" ref="R8:R31" si="2">SUM(M8:Q8)</f>
        <v>16</v>
      </c>
      <c r="S8" s="24">
        <f t="shared" ref="S8:S31" si="3">R8/R$31*100</f>
        <v>0.68434559452523525</v>
      </c>
    </row>
    <row r="9" spans="1:19" s="4" customFormat="1">
      <c r="A9" s="15" t="s">
        <v>2</v>
      </c>
      <c r="B9" s="22">
        <v>72</v>
      </c>
      <c r="C9" s="22">
        <v>55</v>
      </c>
      <c r="D9" s="23">
        <f>+B9+C9</f>
        <v>127</v>
      </c>
      <c r="E9" s="22">
        <v>53</v>
      </c>
      <c r="F9" s="22">
        <v>18</v>
      </c>
      <c r="G9" s="22">
        <v>20</v>
      </c>
      <c r="H9" s="22">
        <v>13</v>
      </c>
      <c r="I9" s="23">
        <f t="shared" si="1"/>
        <v>231</v>
      </c>
      <c r="J9" s="24">
        <f t="shared" si="0"/>
        <v>9.1232227488151665</v>
      </c>
      <c r="K9" s="22">
        <v>93</v>
      </c>
      <c r="L9" s="22">
        <v>64</v>
      </c>
      <c r="M9" s="23">
        <f>+K9+L9</f>
        <v>157</v>
      </c>
      <c r="N9" s="22">
        <v>71</v>
      </c>
      <c r="O9" s="22">
        <v>18</v>
      </c>
      <c r="P9" s="22">
        <v>32</v>
      </c>
      <c r="Q9" s="22">
        <v>40</v>
      </c>
      <c r="R9" s="23">
        <f t="shared" si="2"/>
        <v>318</v>
      </c>
      <c r="S9" s="24">
        <f t="shared" si="3"/>
        <v>13.60136869118905</v>
      </c>
    </row>
    <row r="10" spans="1:19" s="4" customFormat="1">
      <c r="A10" s="16" t="s">
        <v>3</v>
      </c>
      <c r="B10" s="26">
        <v>20</v>
      </c>
      <c r="C10" s="25">
        <v>0</v>
      </c>
      <c r="D10" s="27">
        <f>+B10+C10</f>
        <v>20</v>
      </c>
      <c r="E10" s="26">
        <v>2</v>
      </c>
      <c r="F10" s="25">
        <v>0</v>
      </c>
      <c r="G10" s="26">
        <v>21</v>
      </c>
      <c r="H10" s="26">
        <v>9</v>
      </c>
      <c r="I10" s="27">
        <f t="shared" si="1"/>
        <v>52</v>
      </c>
      <c r="J10" s="28">
        <f t="shared" si="0"/>
        <v>2.0537124802527646</v>
      </c>
      <c r="K10" s="26">
        <v>5</v>
      </c>
      <c r="L10" s="26">
        <v>3</v>
      </c>
      <c r="M10" s="27">
        <f>+K10+L10</f>
        <v>8</v>
      </c>
      <c r="N10" s="26">
        <v>6</v>
      </c>
      <c r="O10" s="26">
        <v>5</v>
      </c>
      <c r="P10" s="26">
        <v>14</v>
      </c>
      <c r="Q10" s="26">
        <v>5</v>
      </c>
      <c r="R10" s="27">
        <f t="shared" si="2"/>
        <v>38</v>
      </c>
      <c r="S10" s="28">
        <f t="shared" si="3"/>
        <v>1.6253207869974338</v>
      </c>
    </row>
    <row r="11" spans="1:19" s="4" customFormat="1" ht="29.25" customHeight="1">
      <c r="A11" s="12" t="s">
        <v>40</v>
      </c>
      <c r="B11" s="29">
        <f t="shared" ref="B11:H11" si="4">SUM(B7:B10)</f>
        <v>213</v>
      </c>
      <c r="C11" s="29">
        <f>SUM(C7:C10)</f>
        <v>156</v>
      </c>
      <c r="D11" s="29">
        <f t="shared" si="4"/>
        <v>369</v>
      </c>
      <c r="E11" s="29">
        <f t="shared" si="4"/>
        <v>80</v>
      </c>
      <c r="F11" s="29">
        <f>SUM(F7:F10)</f>
        <v>30</v>
      </c>
      <c r="G11" s="29">
        <f t="shared" si="4"/>
        <v>76</v>
      </c>
      <c r="H11" s="29">
        <f t="shared" si="4"/>
        <v>32</v>
      </c>
      <c r="I11" s="29">
        <f t="shared" si="1"/>
        <v>587</v>
      </c>
      <c r="J11" s="30">
        <f t="shared" si="0"/>
        <v>23.183254344391784</v>
      </c>
      <c r="K11" s="29">
        <f>SUM(K7:K10)</f>
        <v>156</v>
      </c>
      <c r="L11" s="29">
        <f t="shared" ref="L11:Q11" si="5">SUM(L7:L10)</f>
        <v>126</v>
      </c>
      <c r="M11" s="29">
        <f t="shared" si="5"/>
        <v>282</v>
      </c>
      <c r="N11" s="29">
        <f t="shared" si="5"/>
        <v>109</v>
      </c>
      <c r="O11" s="29">
        <f>SUM(O7:O10)</f>
        <v>33</v>
      </c>
      <c r="P11" s="29">
        <f t="shared" si="5"/>
        <v>64</v>
      </c>
      <c r="Q11" s="29">
        <f t="shared" si="5"/>
        <v>58</v>
      </c>
      <c r="R11" s="29">
        <f t="shared" si="2"/>
        <v>546</v>
      </c>
      <c r="S11" s="30">
        <f t="shared" si="3"/>
        <v>23.353293413173652</v>
      </c>
    </row>
    <row r="12" spans="1:19" s="4" customFormat="1">
      <c r="A12" s="17" t="s">
        <v>4</v>
      </c>
      <c r="B12" s="31">
        <v>29</v>
      </c>
      <c r="C12" s="31">
        <v>1</v>
      </c>
      <c r="D12" s="32">
        <f>+B12+C12</f>
        <v>30</v>
      </c>
      <c r="E12" s="31">
        <v>25</v>
      </c>
      <c r="F12" s="31">
        <v>5</v>
      </c>
      <c r="G12" s="31">
        <v>39</v>
      </c>
      <c r="H12" s="31">
        <v>38</v>
      </c>
      <c r="I12" s="32">
        <f t="shared" si="1"/>
        <v>137</v>
      </c>
      <c r="J12" s="33">
        <f t="shared" si="0"/>
        <v>5.4107424960505535</v>
      </c>
      <c r="K12" s="31">
        <v>12</v>
      </c>
      <c r="L12" s="31">
        <v>6</v>
      </c>
      <c r="M12" s="32">
        <f>+K12+L12</f>
        <v>18</v>
      </c>
      <c r="N12" s="31">
        <v>25</v>
      </c>
      <c r="O12" s="31">
        <v>7</v>
      </c>
      <c r="P12" s="31">
        <v>25</v>
      </c>
      <c r="Q12" s="31">
        <v>94</v>
      </c>
      <c r="R12" s="32">
        <f t="shared" si="2"/>
        <v>169</v>
      </c>
      <c r="S12" s="33">
        <f t="shared" si="3"/>
        <v>7.2284003421727974</v>
      </c>
    </row>
    <row r="13" spans="1:19" s="4" customFormat="1">
      <c r="A13" s="15" t="s">
        <v>23</v>
      </c>
      <c r="B13" s="22">
        <v>78</v>
      </c>
      <c r="C13" s="22">
        <v>5</v>
      </c>
      <c r="D13" s="23">
        <f>+B13+C13</f>
        <v>83</v>
      </c>
      <c r="E13" s="22">
        <v>19</v>
      </c>
      <c r="F13" s="22">
        <v>2</v>
      </c>
      <c r="G13" s="22">
        <v>60</v>
      </c>
      <c r="H13" s="22">
        <v>8</v>
      </c>
      <c r="I13" s="23">
        <f t="shared" si="1"/>
        <v>172</v>
      </c>
      <c r="J13" s="24">
        <f t="shared" si="0"/>
        <v>6.79304897314376</v>
      </c>
      <c r="K13" s="22">
        <v>8</v>
      </c>
      <c r="L13" s="22">
        <v>24</v>
      </c>
      <c r="M13" s="23">
        <f>+K13+L13</f>
        <v>32</v>
      </c>
      <c r="N13" s="22">
        <v>13</v>
      </c>
      <c r="O13" s="22">
        <v>8</v>
      </c>
      <c r="P13" s="22">
        <v>33</v>
      </c>
      <c r="Q13" s="22">
        <v>8</v>
      </c>
      <c r="R13" s="23">
        <f t="shared" si="2"/>
        <v>94</v>
      </c>
      <c r="S13" s="24">
        <f t="shared" si="3"/>
        <v>4.0205303678357573</v>
      </c>
    </row>
    <row r="14" spans="1:19" s="4" customFormat="1">
      <c r="A14" s="15" t="s">
        <v>24</v>
      </c>
      <c r="B14" s="22">
        <v>40</v>
      </c>
      <c r="C14" s="22">
        <v>29</v>
      </c>
      <c r="D14" s="23">
        <f>+B14+C14</f>
        <v>69</v>
      </c>
      <c r="E14" s="22">
        <v>2</v>
      </c>
      <c r="F14" s="22">
        <v>11</v>
      </c>
      <c r="G14" s="22">
        <v>2</v>
      </c>
      <c r="H14" s="22">
        <v>11</v>
      </c>
      <c r="I14" s="23">
        <f t="shared" si="1"/>
        <v>95</v>
      </c>
      <c r="J14" s="24">
        <f t="shared" si="0"/>
        <v>3.7519747235387051</v>
      </c>
      <c r="K14" s="22">
        <v>43</v>
      </c>
      <c r="L14" s="22">
        <v>32</v>
      </c>
      <c r="M14" s="23">
        <f>+K14+L14</f>
        <v>75</v>
      </c>
      <c r="N14" s="22">
        <v>7</v>
      </c>
      <c r="O14" s="22">
        <v>6</v>
      </c>
      <c r="P14" s="22">
        <v>3</v>
      </c>
      <c r="Q14" s="22">
        <v>13</v>
      </c>
      <c r="R14" s="23">
        <f t="shared" si="2"/>
        <v>104</v>
      </c>
      <c r="S14" s="24">
        <f t="shared" si="3"/>
        <v>4.4482463644140289</v>
      </c>
    </row>
    <row r="15" spans="1:19" s="4" customFormat="1">
      <c r="A15" s="16" t="s">
        <v>19</v>
      </c>
      <c r="B15" s="26">
        <v>13</v>
      </c>
      <c r="C15" s="26">
        <v>12</v>
      </c>
      <c r="D15" s="27">
        <f>+B15+C15</f>
        <v>25</v>
      </c>
      <c r="E15" s="26">
        <v>28</v>
      </c>
      <c r="F15" s="26">
        <v>3</v>
      </c>
      <c r="G15" s="26">
        <v>17</v>
      </c>
      <c r="H15" s="26">
        <v>11</v>
      </c>
      <c r="I15" s="27">
        <f t="shared" si="1"/>
        <v>84</v>
      </c>
      <c r="J15" s="28">
        <f t="shared" si="0"/>
        <v>3.3175355450236967</v>
      </c>
      <c r="K15" s="26">
        <v>17</v>
      </c>
      <c r="L15" s="26">
        <v>9</v>
      </c>
      <c r="M15" s="27">
        <f>+K15+L15</f>
        <v>26</v>
      </c>
      <c r="N15" s="26">
        <v>24</v>
      </c>
      <c r="O15" s="26">
        <v>10</v>
      </c>
      <c r="P15" s="26">
        <v>26</v>
      </c>
      <c r="Q15" s="26">
        <v>33</v>
      </c>
      <c r="R15" s="27">
        <f t="shared" si="2"/>
        <v>119</v>
      </c>
      <c r="S15" s="28">
        <f t="shared" si="3"/>
        <v>5.0898203592814371</v>
      </c>
    </row>
    <row r="16" spans="1:19" s="4" customFormat="1" ht="29.25" customHeight="1">
      <c r="A16" s="12" t="s">
        <v>41</v>
      </c>
      <c r="B16" s="29">
        <f t="shared" ref="B16:H16" si="6">SUM(B12:B15)</f>
        <v>160</v>
      </c>
      <c r="C16" s="29">
        <f>SUM(C12:C15)</f>
        <v>47</v>
      </c>
      <c r="D16" s="29">
        <f t="shared" si="6"/>
        <v>207</v>
      </c>
      <c r="E16" s="29">
        <f t="shared" si="6"/>
        <v>74</v>
      </c>
      <c r="F16" s="29">
        <f>SUM(F12:F15)</f>
        <v>21</v>
      </c>
      <c r="G16" s="29">
        <f t="shared" si="6"/>
        <v>118</v>
      </c>
      <c r="H16" s="29">
        <f t="shared" si="6"/>
        <v>68</v>
      </c>
      <c r="I16" s="29">
        <f t="shared" si="1"/>
        <v>488</v>
      </c>
      <c r="J16" s="30">
        <f t="shared" si="0"/>
        <v>19.273301737756714</v>
      </c>
      <c r="K16" s="29">
        <f>SUM(K12:K15)</f>
        <v>80</v>
      </c>
      <c r="L16" s="29">
        <f t="shared" ref="L16:Q16" si="7">SUM(L12:L15)</f>
        <v>71</v>
      </c>
      <c r="M16" s="29">
        <f t="shared" si="7"/>
        <v>151</v>
      </c>
      <c r="N16" s="29">
        <f t="shared" si="7"/>
        <v>69</v>
      </c>
      <c r="O16" s="29">
        <f>SUM(O12:O15)</f>
        <v>31</v>
      </c>
      <c r="P16" s="29">
        <f t="shared" si="7"/>
        <v>87</v>
      </c>
      <c r="Q16" s="29">
        <f t="shared" si="7"/>
        <v>148</v>
      </c>
      <c r="R16" s="29">
        <f t="shared" si="2"/>
        <v>486</v>
      </c>
      <c r="S16" s="30">
        <f t="shared" si="3"/>
        <v>20.78699743370402</v>
      </c>
    </row>
    <row r="17" spans="1:19" s="4" customFormat="1">
      <c r="A17" s="17" t="s">
        <v>5</v>
      </c>
      <c r="B17" s="31">
        <v>15</v>
      </c>
      <c r="C17" s="31">
        <v>4</v>
      </c>
      <c r="D17" s="32">
        <f>+B17+C17</f>
        <v>19</v>
      </c>
      <c r="E17" s="31">
        <v>28</v>
      </c>
      <c r="F17" s="31">
        <v>2</v>
      </c>
      <c r="G17" s="31">
        <v>35</v>
      </c>
      <c r="H17" s="31">
        <v>28</v>
      </c>
      <c r="I17" s="32">
        <f t="shared" si="1"/>
        <v>112</v>
      </c>
      <c r="J17" s="33">
        <f t="shared" si="0"/>
        <v>4.4233807266982623</v>
      </c>
      <c r="K17" s="31">
        <v>4</v>
      </c>
      <c r="L17" s="31">
        <v>8</v>
      </c>
      <c r="M17" s="32">
        <f>+K17+L17</f>
        <v>12</v>
      </c>
      <c r="N17" s="31">
        <v>36</v>
      </c>
      <c r="O17" s="31">
        <v>3</v>
      </c>
      <c r="P17" s="31">
        <v>32</v>
      </c>
      <c r="Q17" s="31">
        <v>24</v>
      </c>
      <c r="R17" s="32">
        <f t="shared" si="2"/>
        <v>107</v>
      </c>
      <c r="S17" s="33">
        <f t="shared" si="3"/>
        <v>4.5765611633875114</v>
      </c>
    </row>
    <row r="18" spans="1:19" s="4" customFormat="1">
      <c r="A18" s="15" t="s">
        <v>6</v>
      </c>
      <c r="B18" s="22">
        <v>8</v>
      </c>
      <c r="C18" s="22">
        <v>31</v>
      </c>
      <c r="D18" s="23">
        <f>+B18+C18</f>
        <v>39</v>
      </c>
      <c r="E18" s="22">
        <v>5</v>
      </c>
      <c r="F18" s="22">
        <v>2</v>
      </c>
      <c r="G18" s="22">
        <v>18</v>
      </c>
      <c r="H18" s="22">
        <v>3</v>
      </c>
      <c r="I18" s="23">
        <f t="shared" si="1"/>
        <v>67</v>
      </c>
      <c r="J18" s="24">
        <f t="shared" si="0"/>
        <v>2.6461295418641391</v>
      </c>
      <c r="K18" s="22">
        <v>8</v>
      </c>
      <c r="L18" s="22">
        <v>14</v>
      </c>
      <c r="M18" s="23">
        <f>+K18+L18</f>
        <v>22</v>
      </c>
      <c r="N18" s="22">
        <v>12</v>
      </c>
      <c r="O18" s="22">
        <v>2</v>
      </c>
      <c r="P18" s="22">
        <v>23</v>
      </c>
      <c r="Q18" s="22">
        <v>9</v>
      </c>
      <c r="R18" s="23">
        <f t="shared" si="2"/>
        <v>68</v>
      </c>
      <c r="S18" s="24">
        <f t="shared" si="3"/>
        <v>2.9084687767322497</v>
      </c>
    </row>
    <row r="19" spans="1:19" s="4" customFormat="1" ht="15" customHeight="1">
      <c r="A19" s="15" t="s">
        <v>7</v>
      </c>
      <c r="B19" s="25">
        <v>0</v>
      </c>
      <c r="C19" s="25">
        <v>0</v>
      </c>
      <c r="D19" s="34">
        <f>+B19+C19</f>
        <v>0</v>
      </c>
      <c r="E19" s="22">
        <v>16</v>
      </c>
      <c r="F19" s="22">
        <v>1</v>
      </c>
      <c r="G19" s="22">
        <v>17</v>
      </c>
      <c r="H19" s="22">
        <v>13</v>
      </c>
      <c r="I19" s="23">
        <f t="shared" si="1"/>
        <v>47</v>
      </c>
      <c r="J19" s="24">
        <f t="shared" si="0"/>
        <v>1.8562401263823063</v>
      </c>
      <c r="K19" s="22">
        <v>1</v>
      </c>
      <c r="L19" s="22">
        <v>1</v>
      </c>
      <c r="M19" s="23">
        <f>+K19+L19</f>
        <v>2</v>
      </c>
      <c r="N19" s="22">
        <v>12</v>
      </c>
      <c r="O19" s="22">
        <v>1</v>
      </c>
      <c r="P19" s="22">
        <v>6</v>
      </c>
      <c r="Q19" s="22">
        <v>9</v>
      </c>
      <c r="R19" s="23">
        <f t="shared" si="2"/>
        <v>30</v>
      </c>
      <c r="S19" s="24">
        <f>R19/R$31*100</f>
        <v>1.2831479897348161</v>
      </c>
    </row>
    <row r="20" spans="1:19" s="4" customFormat="1">
      <c r="A20" s="16" t="s">
        <v>8</v>
      </c>
      <c r="B20" s="26">
        <v>378</v>
      </c>
      <c r="C20" s="26">
        <v>1</v>
      </c>
      <c r="D20" s="27">
        <f>+B20+C20</f>
        <v>379</v>
      </c>
      <c r="E20" s="26">
        <v>69</v>
      </c>
      <c r="F20" s="26">
        <v>8</v>
      </c>
      <c r="G20" s="26">
        <v>53</v>
      </c>
      <c r="H20" s="26">
        <v>89</v>
      </c>
      <c r="I20" s="27">
        <f t="shared" si="1"/>
        <v>598</v>
      </c>
      <c r="J20" s="28">
        <f t="shared" si="0"/>
        <v>23.617693522906794</v>
      </c>
      <c r="K20" s="26">
        <v>48</v>
      </c>
      <c r="L20" s="26">
        <v>15</v>
      </c>
      <c r="M20" s="27">
        <f>+K20+L20</f>
        <v>63</v>
      </c>
      <c r="N20" s="26">
        <v>84</v>
      </c>
      <c r="O20" s="26">
        <v>11</v>
      </c>
      <c r="P20" s="26">
        <v>55</v>
      </c>
      <c r="Q20" s="26">
        <v>118</v>
      </c>
      <c r="R20" s="27">
        <f t="shared" si="2"/>
        <v>331</v>
      </c>
      <c r="S20" s="28">
        <f t="shared" si="3"/>
        <v>14.157399486740804</v>
      </c>
    </row>
    <row r="21" spans="1:19" s="4" customFormat="1" ht="30" customHeight="1">
      <c r="A21" s="12" t="s">
        <v>42</v>
      </c>
      <c r="B21" s="29">
        <f t="shared" ref="B21:H21" si="8">SUM(B17:B20)</f>
        <v>401</v>
      </c>
      <c r="C21" s="29">
        <f>SUM(C17:C20)</f>
        <v>36</v>
      </c>
      <c r="D21" s="29">
        <f t="shared" si="8"/>
        <v>437</v>
      </c>
      <c r="E21" s="29">
        <f t="shared" si="8"/>
        <v>118</v>
      </c>
      <c r="F21" s="29">
        <f>SUM(F17:F20)</f>
        <v>13</v>
      </c>
      <c r="G21" s="29">
        <f t="shared" si="8"/>
        <v>123</v>
      </c>
      <c r="H21" s="29">
        <f t="shared" si="8"/>
        <v>133</v>
      </c>
      <c r="I21" s="29">
        <f t="shared" si="1"/>
        <v>824</v>
      </c>
      <c r="J21" s="30">
        <f t="shared" si="0"/>
        <v>32.543443917851498</v>
      </c>
      <c r="K21" s="29">
        <f>SUM(K17:K20)</f>
        <v>61</v>
      </c>
      <c r="L21" s="29">
        <f t="shared" ref="L21:Q21" si="9">SUM(L17:L20)</f>
        <v>38</v>
      </c>
      <c r="M21" s="29">
        <f t="shared" si="9"/>
        <v>99</v>
      </c>
      <c r="N21" s="29">
        <f t="shared" si="9"/>
        <v>144</v>
      </c>
      <c r="O21" s="29">
        <f>SUM(O17:O20)</f>
        <v>17</v>
      </c>
      <c r="P21" s="29">
        <f t="shared" si="9"/>
        <v>116</v>
      </c>
      <c r="Q21" s="29">
        <f t="shared" si="9"/>
        <v>160</v>
      </c>
      <c r="R21" s="29">
        <f t="shared" si="2"/>
        <v>536</v>
      </c>
      <c r="S21" s="30">
        <f t="shared" si="3"/>
        <v>22.925577416595381</v>
      </c>
    </row>
    <row r="22" spans="1:19" s="4" customFormat="1">
      <c r="A22" s="17" t="s">
        <v>9</v>
      </c>
      <c r="B22" s="31">
        <v>20</v>
      </c>
      <c r="C22" s="31">
        <v>3</v>
      </c>
      <c r="D22" s="32">
        <f t="shared" ref="D22:D29" si="10">+B22+C22</f>
        <v>23</v>
      </c>
      <c r="E22" s="31">
        <v>47</v>
      </c>
      <c r="F22" s="31">
        <v>2</v>
      </c>
      <c r="G22" s="31">
        <v>8</v>
      </c>
      <c r="H22" s="31">
        <v>4</v>
      </c>
      <c r="I22" s="32">
        <f t="shared" si="1"/>
        <v>84</v>
      </c>
      <c r="J22" s="33">
        <f t="shared" si="0"/>
        <v>3.3175355450236967</v>
      </c>
      <c r="K22" s="31">
        <v>4</v>
      </c>
      <c r="L22" s="25">
        <v>0</v>
      </c>
      <c r="M22" s="32">
        <f t="shared" ref="M22:M29" si="11">+K22+L22</f>
        <v>4</v>
      </c>
      <c r="N22" s="31">
        <v>30</v>
      </c>
      <c r="O22" s="31">
        <v>1</v>
      </c>
      <c r="P22" s="31">
        <v>18</v>
      </c>
      <c r="Q22" s="31">
        <v>8</v>
      </c>
      <c r="R22" s="32">
        <f t="shared" si="2"/>
        <v>61</v>
      </c>
      <c r="S22" s="33">
        <f t="shared" si="3"/>
        <v>2.6090675791274593</v>
      </c>
    </row>
    <row r="23" spans="1:19" s="4" customFormat="1">
      <c r="A23" s="15" t="s">
        <v>10</v>
      </c>
      <c r="B23" s="25">
        <v>0</v>
      </c>
      <c r="C23" s="22">
        <v>20</v>
      </c>
      <c r="D23" s="23">
        <f t="shared" si="10"/>
        <v>20</v>
      </c>
      <c r="E23" s="22">
        <v>5</v>
      </c>
      <c r="F23" s="25">
        <v>0</v>
      </c>
      <c r="G23" s="22">
        <v>7</v>
      </c>
      <c r="H23" s="22">
        <v>5</v>
      </c>
      <c r="I23" s="23">
        <f t="shared" si="1"/>
        <v>37</v>
      </c>
      <c r="J23" s="24">
        <f t="shared" si="0"/>
        <v>1.4612954186413902</v>
      </c>
      <c r="K23" s="22">
        <v>1</v>
      </c>
      <c r="L23" s="22">
        <v>7</v>
      </c>
      <c r="M23" s="23">
        <f t="shared" si="11"/>
        <v>8</v>
      </c>
      <c r="N23" s="22">
        <v>8</v>
      </c>
      <c r="O23" s="22">
        <v>5</v>
      </c>
      <c r="P23" s="22">
        <v>8</v>
      </c>
      <c r="Q23" s="22">
        <v>2</v>
      </c>
      <c r="R23" s="23">
        <f t="shared" si="2"/>
        <v>31</v>
      </c>
      <c r="S23" s="24">
        <f t="shared" si="3"/>
        <v>1.3259195893926432</v>
      </c>
    </row>
    <row r="24" spans="1:19" s="4" customFormat="1">
      <c r="A24" s="15" t="s">
        <v>11</v>
      </c>
      <c r="B24" s="22">
        <v>17</v>
      </c>
      <c r="C24" s="22">
        <v>2</v>
      </c>
      <c r="D24" s="23">
        <f t="shared" si="10"/>
        <v>19</v>
      </c>
      <c r="E24" s="22">
        <v>43</v>
      </c>
      <c r="F24" s="22">
        <v>3</v>
      </c>
      <c r="G24" s="22">
        <v>58</v>
      </c>
      <c r="H24" s="22">
        <v>7</v>
      </c>
      <c r="I24" s="23">
        <f t="shared" si="1"/>
        <v>130</v>
      </c>
      <c r="J24" s="24">
        <f t="shared" si="0"/>
        <v>5.1342812006319116</v>
      </c>
      <c r="K24" s="35">
        <v>0</v>
      </c>
      <c r="L24" s="35">
        <v>0</v>
      </c>
      <c r="M24" s="35">
        <v>0</v>
      </c>
      <c r="N24" s="22">
        <v>46</v>
      </c>
      <c r="O24" s="22">
        <v>2</v>
      </c>
      <c r="P24" s="22">
        <v>40</v>
      </c>
      <c r="Q24" s="22">
        <v>28</v>
      </c>
      <c r="R24" s="23">
        <f t="shared" si="2"/>
        <v>116</v>
      </c>
      <c r="S24" s="24">
        <f t="shared" si="3"/>
        <v>4.9615055603079554</v>
      </c>
    </row>
    <row r="25" spans="1:19" s="4" customFormat="1">
      <c r="A25" s="15" t="s">
        <v>12</v>
      </c>
      <c r="B25" s="36">
        <v>0</v>
      </c>
      <c r="C25" s="36">
        <v>0</v>
      </c>
      <c r="D25" s="39">
        <v>0</v>
      </c>
      <c r="E25" s="22">
        <v>1</v>
      </c>
      <c r="F25" s="36">
        <v>0</v>
      </c>
      <c r="G25" s="22">
        <v>7</v>
      </c>
      <c r="H25" s="22">
        <v>1</v>
      </c>
      <c r="I25" s="23">
        <f t="shared" si="1"/>
        <v>9</v>
      </c>
      <c r="J25" s="24">
        <f t="shared" si="0"/>
        <v>0.35545023696682465</v>
      </c>
      <c r="K25" s="37">
        <v>0</v>
      </c>
      <c r="L25" s="22">
        <v>6</v>
      </c>
      <c r="M25" s="23">
        <f t="shared" si="11"/>
        <v>6</v>
      </c>
      <c r="N25" s="22">
        <v>12</v>
      </c>
      <c r="O25" s="22">
        <v>1</v>
      </c>
      <c r="P25" s="22">
        <v>4</v>
      </c>
      <c r="Q25" s="22">
        <v>4</v>
      </c>
      <c r="R25" s="23">
        <f t="shared" si="2"/>
        <v>27</v>
      </c>
      <c r="S25" s="24">
        <f t="shared" si="3"/>
        <v>1.1548331907613345</v>
      </c>
    </row>
    <row r="26" spans="1:19" s="4" customFormat="1">
      <c r="A26" s="15" t="s">
        <v>13</v>
      </c>
      <c r="B26" s="22">
        <v>3</v>
      </c>
      <c r="C26" s="22">
        <v>14</v>
      </c>
      <c r="D26" s="23">
        <f t="shared" si="10"/>
        <v>17</v>
      </c>
      <c r="E26" s="22">
        <v>37</v>
      </c>
      <c r="F26" s="22">
        <v>8</v>
      </c>
      <c r="G26" s="22">
        <v>12</v>
      </c>
      <c r="H26" s="22">
        <v>111</v>
      </c>
      <c r="I26" s="23">
        <f t="shared" si="1"/>
        <v>185</v>
      </c>
      <c r="J26" s="24">
        <f t="shared" si="0"/>
        <v>7.3064770932069507</v>
      </c>
      <c r="K26" s="22">
        <v>1</v>
      </c>
      <c r="L26" s="22">
        <v>3</v>
      </c>
      <c r="M26" s="23">
        <f t="shared" si="11"/>
        <v>4</v>
      </c>
      <c r="N26" s="22">
        <v>41</v>
      </c>
      <c r="O26" s="22">
        <v>6</v>
      </c>
      <c r="P26" s="22">
        <v>31</v>
      </c>
      <c r="Q26" s="22">
        <v>78</v>
      </c>
      <c r="R26" s="23">
        <f t="shared" si="2"/>
        <v>160</v>
      </c>
      <c r="S26" s="24">
        <f t="shared" si="3"/>
        <v>6.8434559452523525</v>
      </c>
    </row>
    <row r="27" spans="1:19" s="4" customFormat="1">
      <c r="A27" s="15" t="s">
        <v>14</v>
      </c>
      <c r="B27" s="22">
        <v>2</v>
      </c>
      <c r="C27" s="37">
        <v>0</v>
      </c>
      <c r="D27" s="23">
        <f t="shared" si="10"/>
        <v>2</v>
      </c>
      <c r="E27" s="22">
        <v>37</v>
      </c>
      <c r="F27" s="22">
        <v>4</v>
      </c>
      <c r="G27" s="22">
        <v>11</v>
      </c>
      <c r="H27" s="22">
        <v>18</v>
      </c>
      <c r="I27" s="23">
        <f t="shared" si="1"/>
        <v>72</v>
      </c>
      <c r="J27" s="24">
        <f t="shared" si="0"/>
        <v>2.8436018957345972</v>
      </c>
      <c r="K27" s="22">
        <v>1</v>
      </c>
      <c r="L27" s="22">
        <v>6</v>
      </c>
      <c r="M27" s="23">
        <f t="shared" si="11"/>
        <v>7</v>
      </c>
      <c r="N27" s="22">
        <v>43</v>
      </c>
      <c r="O27" s="22">
        <v>9</v>
      </c>
      <c r="P27" s="22">
        <v>27</v>
      </c>
      <c r="Q27" s="22">
        <v>36</v>
      </c>
      <c r="R27" s="23">
        <f t="shared" si="2"/>
        <v>122</v>
      </c>
      <c r="S27" s="24">
        <f t="shared" si="3"/>
        <v>5.2181351582549187</v>
      </c>
    </row>
    <row r="28" spans="1:19" s="4" customFormat="1">
      <c r="A28" s="15" t="s">
        <v>15</v>
      </c>
      <c r="B28" s="36">
        <v>0</v>
      </c>
      <c r="C28" s="36">
        <v>0</v>
      </c>
      <c r="D28" s="39">
        <v>0</v>
      </c>
      <c r="E28" s="22">
        <v>30</v>
      </c>
      <c r="F28" s="22">
        <v>7</v>
      </c>
      <c r="G28" s="22">
        <v>40</v>
      </c>
      <c r="H28" s="22">
        <v>7</v>
      </c>
      <c r="I28" s="23">
        <f t="shared" si="1"/>
        <v>84</v>
      </c>
      <c r="J28" s="24">
        <f t="shared" si="0"/>
        <v>3.3175355450236967</v>
      </c>
      <c r="K28" s="22">
        <v>36</v>
      </c>
      <c r="L28" s="22">
        <v>39</v>
      </c>
      <c r="M28" s="23">
        <f t="shared" si="11"/>
        <v>75</v>
      </c>
      <c r="N28" s="22">
        <v>33</v>
      </c>
      <c r="O28" s="22">
        <v>13</v>
      </c>
      <c r="P28" s="22">
        <v>42</v>
      </c>
      <c r="Q28" s="22">
        <v>11</v>
      </c>
      <c r="R28" s="23">
        <f t="shared" si="2"/>
        <v>174</v>
      </c>
      <c r="S28" s="24">
        <f t="shared" si="3"/>
        <v>7.442258340461934</v>
      </c>
    </row>
    <row r="29" spans="1:19" s="4" customFormat="1">
      <c r="A29" s="16" t="s">
        <v>16</v>
      </c>
      <c r="B29" s="26">
        <v>3</v>
      </c>
      <c r="C29" s="38">
        <v>0</v>
      </c>
      <c r="D29" s="27">
        <f t="shared" si="10"/>
        <v>3</v>
      </c>
      <c r="E29" s="26">
        <v>4</v>
      </c>
      <c r="F29" s="26">
        <v>3</v>
      </c>
      <c r="G29" s="26">
        <v>12</v>
      </c>
      <c r="H29" s="26">
        <v>10</v>
      </c>
      <c r="I29" s="27">
        <f t="shared" si="1"/>
        <v>32</v>
      </c>
      <c r="J29" s="28">
        <f t="shared" si="0"/>
        <v>1.2638230647709321</v>
      </c>
      <c r="K29" s="26">
        <v>4</v>
      </c>
      <c r="L29" s="26">
        <v>19</v>
      </c>
      <c r="M29" s="27">
        <f t="shared" si="11"/>
        <v>23</v>
      </c>
      <c r="N29" s="26">
        <v>3</v>
      </c>
      <c r="O29" s="36">
        <v>0</v>
      </c>
      <c r="P29" s="26">
        <v>45</v>
      </c>
      <c r="Q29" s="26">
        <v>8</v>
      </c>
      <c r="R29" s="27">
        <f t="shared" si="2"/>
        <v>79</v>
      </c>
      <c r="S29" s="28">
        <f t="shared" si="3"/>
        <v>3.3789563729683487</v>
      </c>
    </row>
    <row r="30" spans="1:19" s="4" customFormat="1" ht="27">
      <c r="A30" s="12" t="s">
        <v>43</v>
      </c>
      <c r="B30" s="29">
        <f t="shared" ref="B30:H30" si="12">SUM(B22:B29)</f>
        <v>45</v>
      </c>
      <c r="C30" s="29">
        <f>SUM(C22:C29)</f>
        <v>39</v>
      </c>
      <c r="D30" s="29">
        <f t="shared" si="12"/>
        <v>84</v>
      </c>
      <c r="E30" s="29">
        <f t="shared" si="12"/>
        <v>204</v>
      </c>
      <c r="F30" s="29">
        <f>SUM(F22:F29)</f>
        <v>27</v>
      </c>
      <c r="G30" s="29">
        <f t="shared" si="12"/>
        <v>155</v>
      </c>
      <c r="H30" s="29">
        <f t="shared" si="12"/>
        <v>163</v>
      </c>
      <c r="I30" s="29">
        <f t="shared" si="1"/>
        <v>633</v>
      </c>
      <c r="J30" s="30">
        <f t="shared" si="0"/>
        <v>25</v>
      </c>
      <c r="K30" s="29">
        <f>SUM(K22:K29)</f>
        <v>47</v>
      </c>
      <c r="L30" s="29">
        <f t="shared" ref="L30:Q30" si="13">SUM(L22:L29)</f>
        <v>80</v>
      </c>
      <c r="M30" s="29">
        <f t="shared" si="13"/>
        <v>127</v>
      </c>
      <c r="N30" s="29">
        <f t="shared" si="13"/>
        <v>216</v>
      </c>
      <c r="O30" s="29">
        <f>SUM(O22:O29)</f>
        <v>37</v>
      </c>
      <c r="P30" s="29">
        <f t="shared" si="13"/>
        <v>215</v>
      </c>
      <c r="Q30" s="29">
        <f t="shared" si="13"/>
        <v>175</v>
      </c>
      <c r="R30" s="29">
        <f t="shared" si="2"/>
        <v>770</v>
      </c>
      <c r="S30" s="30">
        <f t="shared" si="3"/>
        <v>32.934131736526943</v>
      </c>
    </row>
    <row r="31" spans="1:19" s="4" customFormat="1" ht="24.75" customHeight="1">
      <c r="A31" s="13" t="s">
        <v>45</v>
      </c>
      <c r="B31" s="10">
        <f t="shared" ref="B31:H31" si="14">B11+B16+B21+B30</f>
        <v>819</v>
      </c>
      <c r="C31" s="10">
        <f>C11+C16+C21+C30</f>
        <v>278</v>
      </c>
      <c r="D31" s="10">
        <f t="shared" si="14"/>
        <v>1097</v>
      </c>
      <c r="E31" s="10">
        <f t="shared" si="14"/>
        <v>476</v>
      </c>
      <c r="F31" s="10">
        <f>F11+F16+F21+F30</f>
        <v>91</v>
      </c>
      <c r="G31" s="10">
        <f t="shared" si="14"/>
        <v>472</v>
      </c>
      <c r="H31" s="10">
        <f t="shared" si="14"/>
        <v>396</v>
      </c>
      <c r="I31" s="10">
        <f t="shared" si="1"/>
        <v>2532</v>
      </c>
      <c r="J31" s="5">
        <f t="shared" si="0"/>
        <v>100</v>
      </c>
      <c r="K31" s="10">
        <f>K11+K16+K21+K30</f>
        <v>344</v>
      </c>
      <c r="L31" s="10">
        <f t="shared" ref="L31:Q31" si="15">L11+L16+L21+L30</f>
        <v>315</v>
      </c>
      <c r="M31" s="10">
        <f t="shared" si="15"/>
        <v>659</v>
      </c>
      <c r="N31" s="10">
        <f t="shared" si="15"/>
        <v>538</v>
      </c>
      <c r="O31" s="10">
        <f>O11+O16+O21+O30</f>
        <v>118</v>
      </c>
      <c r="P31" s="10">
        <f t="shared" si="15"/>
        <v>482</v>
      </c>
      <c r="Q31" s="10">
        <f t="shared" si="15"/>
        <v>541</v>
      </c>
      <c r="R31" s="10">
        <f t="shared" si="2"/>
        <v>2338</v>
      </c>
      <c r="S31" s="5">
        <f t="shared" si="3"/>
        <v>100</v>
      </c>
    </row>
    <row r="32" spans="1:19" ht="28.5" customHeight="1">
      <c r="A32" s="129" t="s">
        <v>34</v>
      </c>
      <c r="B32" s="129"/>
      <c r="C32" s="129"/>
      <c r="D32" s="129"/>
      <c r="E32" s="129"/>
      <c r="F32" s="129"/>
      <c r="G32" s="129"/>
      <c r="H32" s="129"/>
      <c r="I32" s="129"/>
      <c r="J32" s="129"/>
      <c r="K32" s="129"/>
      <c r="L32" s="129"/>
      <c r="M32" s="129"/>
      <c r="N32" s="129"/>
      <c r="O32" s="129"/>
      <c r="P32" s="129"/>
      <c r="Q32" s="129"/>
      <c r="R32" s="129"/>
      <c r="S32" s="129"/>
    </row>
    <row r="33" spans="1:19" ht="15" customHeight="1">
      <c r="A33" s="131" t="s">
        <v>35</v>
      </c>
      <c r="B33" s="131"/>
      <c r="C33" s="131"/>
      <c r="D33" s="131"/>
      <c r="E33" s="131"/>
      <c r="F33" s="131"/>
      <c r="G33" s="131"/>
      <c r="H33" s="131"/>
      <c r="I33" s="131"/>
      <c r="J33" s="131"/>
      <c r="K33" s="131"/>
      <c r="L33" s="131"/>
      <c r="M33" s="131"/>
      <c r="N33" s="131"/>
      <c r="O33" s="131"/>
      <c r="P33" s="131"/>
      <c r="Q33" s="131"/>
      <c r="R33" s="131"/>
      <c r="S33" s="131"/>
    </row>
  </sheetData>
  <mergeCells count="9">
    <mergeCell ref="K2:S2"/>
    <mergeCell ref="K3:S3"/>
    <mergeCell ref="K5:S5"/>
    <mergeCell ref="A32:S32"/>
    <mergeCell ref="A33:S33"/>
    <mergeCell ref="A5:A6"/>
    <mergeCell ref="B2:J2"/>
    <mergeCell ref="B3:J3"/>
    <mergeCell ref="B5:J5"/>
  </mergeCells>
  <phoneticPr fontId="19" type="noConversion"/>
  <pageMargins left="0.70866141732283472" right="0.23622047244094491" top="0.74803149606299213" bottom="0.74803149606299213" header="0.31496062992125984" footer="0.31496062992125984"/>
  <pageSetup paperSize="9" scale="84" orientation="landscape" r:id="rId1"/>
  <headerFooter>
    <oddFooter>&amp;L&amp;"Trebuchet MS,Grassetto"&amp;10Statistiche Italia - IMMATRICOLAZIONI
Automobile in cifre&amp;C&amp;"Trebuchet MS,Normale"&amp;9&amp;P/&amp;N&amp;R&amp;"Trebuchet MS,Grassetto"&amp;10ANFIA - Studi e Statistiche</oddFooter>
  </headerFooter>
  <ignoredErrors>
    <ignoredError sqref="M11 M16 D11 D16" formula="1"/>
  </ignoredError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6</vt:i4>
      </vt:variant>
    </vt:vector>
  </HeadingPairs>
  <TitlesOfParts>
    <vt:vector size="12" baseType="lpstr">
      <vt:lpstr>AB_regione_segmento (20-22)</vt:lpstr>
      <vt:lpstr>9.AB_graph_area_segmento(17-22)</vt:lpstr>
      <vt:lpstr>9.AB_regione_segmento (18-19)</vt:lpstr>
      <vt:lpstr>9.AB_regione_segmento (16-17)</vt:lpstr>
      <vt:lpstr>9.AB_regione_segmento (14-15)</vt:lpstr>
      <vt:lpstr>9.AB_regione_segmento (12-13)</vt:lpstr>
      <vt:lpstr>'9.AB_graph_area_segmento(17-22)'!Area_stampa</vt:lpstr>
      <vt:lpstr>'9.AB_regione_segmento (12-13)'!Area_stampa</vt:lpstr>
      <vt:lpstr>'9.AB_regione_segmento (14-15)'!Area_stampa</vt:lpstr>
      <vt:lpstr>'9.AB_regione_segmento (16-17)'!Area_stampa</vt:lpstr>
      <vt:lpstr>'9.AB_regione_segmento (18-19)'!Area_stampa</vt:lpstr>
      <vt:lpstr>'AB_regione_segmento (20-22)'!Area_stampa</vt:lpstr>
    </vt:vector>
  </TitlesOfParts>
  <Company>ANFIA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DUPREZ</dc:creator>
  <cp:lastModifiedBy>Giuseppe Casto</cp:lastModifiedBy>
  <cp:lastPrinted>2021-07-08T12:12:41Z</cp:lastPrinted>
  <dcterms:created xsi:type="dcterms:W3CDTF">2012-11-30T09:37:34Z</dcterms:created>
  <dcterms:modified xsi:type="dcterms:W3CDTF">2023-07-12T12:30:23Z</dcterms:modified>
</cp:coreProperties>
</file>