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chartsheets/sheet1.xml" ContentType="application/vnd.openxmlformats-officedocument.spreadsheetml.chart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drawings/drawing4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29"/>
  <workbookPr defaultThemeVersion="124226"/>
  <mc:AlternateContent xmlns:mc="http://schemas.openxmlformats.org/markup-compatibility/2006">
    <mc:Choice Requires="x15">
      <x15ac:absPath xmlns:x15ac="http://schemas.microsoft.com/office/spreadsheetml/2010/11/ac" url="L:\MINI PORTALE AUTO IN CIFRE 2020\StatisticheEstere\ProdMondo\Aggiornati\"/>
    </mc:Choice>
  </mc:AlternateContent>
  <xr:revisionPtr revIDLastSave="0" documentId="13_ncr:1_{EF11D31C-8756-46E6-B87B-67527488D5A4}" xr6:coauthVersionLast="45" xr6:coauthVersionMax="45" xr10:uidLastSave="{00000000-0000-0000-0000-000000000000}"/>
  <bookViews>
    <workbookView xWindow="-110" yWindow="-110" windowWidth="19420" windowHeight="10420" xr2:uid="{00000000-000D-0000-FFFF-FFFF00000000}"/>
  </bookViews>
  <sheets>
    <sheet name="20.Romania" sheetId="1" r:id="rId1"/>
    <sheet name="Trend anni" sheetId="2" r:id="rId2"/>
    <sheet name="Grafico1" sheetId="3" r:id="rId3"/>
  </sheets>
  <externalReferences>
    <externalReference r:id="rId4"/>
  </externalReferences>
  <definedNames>
    <definedName name="_xlnm.Print_Area" localSheetId="0">'20.Romania'!$A$1:$U$31</definedName>
    <definedName name="_xlnm.Print_Area" localSheetId="1">'Trend anni'!$A$1:$D$29</definedName>
    <definedName name="Excel_BuiltIn_Print_Titles_12">'[1]12.autocaravan'!#REF!</definedName>
    <definedName name="Excel_BuiltIn_Print_Titles_13">#REF!</definedName>
    <definedName name="Excel_BuiltIn_Print_Titles_9">'[1]9.autovetture usate'!#REF!</definedName>
    <definedName name="_xlnm.Print_Titles" localSheetId="1">'Trend anni'!$1:$7</definedName>
  </definedNames>
  <calcPr calcId="181029"/>
</workbook>
</file>

<file path=xl/calcChain.xml><?xml version="1.0" encoding="utf-8"?>
<calcChain xmlns="http://schemas.openxmlformats.org/spreadsheetml/2006/main">
  <c r="U25" i="1" l="1"/>
  <c r="D28" i="2" l="1"/>
  <c r="U22" i="1"/>
  <c r="U26" i="1"/>
  <c r="U27" i="1"/>
  <c r="U28" i="1"/>
  <c r="U29" i="1"/>
  <c r="U11" i="1"/>
  <c r="U30" i="1" l="1"/>
  <c r="D27" i="2"/>
  <c r="T29" i="1"/>
  <c r="T28" i="1"/>
  <c r="T27" i="1"/>
  <c r="T26" i="1"/>
  <c r="T25" i="1"/>
  <c r="T22" i="1"/>
  <c r="T11" i="1"/>
  <c r="C27" i="1"/>
  <c r="D27" i="1"/>
  <c r="E27" i="1"/>
  <c r="F27" i="1"/>
  <c r="G27" i="1"/>
  <c r="H27" i="1"/>
  <c r="I27" i="1"/>
  <c r="J27" i="1"/>
  <c r="K27" i="1"/>
  <c r="L27" i="1"/>
  <c r="M27" i="1"/>
  <c r="D26" i="2"/>
  <c r="S18" i="1"/>
  <c r="S22" i="1"/>
  <c r="S11" i="1"/>
  <c r="S25" i="1"/>
  <c r="S26" i="1"/>
  <c r="S27" i="1"/>
  <c r="S28" i="1"/>
  <c r="S29" i="1"/>
  <c r="R27" i="1"/>
  <c r="R25" i="1"/>
  <c r="R11" i="1"/>
  <c r="Q11" i="1"/>
  <c r="Q30" i="1" s="1"/>
  <c r="P27" i="1"/>
  <c r="Q27" i="1"/>
  <c r="P25" i="1"/>
  <c r="Q25" i="1"/>
  <c r="P11" i="1"/>
  <c r="P30" i="1"/>
  <c r="O27" i="1"/>
  <c r="O25" i="1"/>
  <c r="O11" i="1"/>
  <c r="N27" i="1"/>
  <c r="N11" i="1"/>
  <c r="D25" i="2"/>
  <c r="R18" i="1"/>
  <c r="R22" i="1" s="1"/>
  <c r="R29" i="1"/>
  <c r="R28" i="1"/>
  <c r="R26" i="1"/>
  <c r="O22" i="1"/>
  <c r="P22" i="1"/>
  <c r="Q22" i="1"/>
  <c r="H29" i="1"/>
  <c r="E28" i="1"/>
  <c r="F28" i="1"/>
  <c r="G28" i="1"/>
  <c r="H28" i="1"/>
  <c r="I28" i="1"/>
  <c r="J28" i="1"/>
  <c r="K28" i="1"/>
  <c r="G21" i="1"/>
  <c r="F21" i="1"/>
  <c r="C29" i="1"/>
  <c r="D29" i="1"/>
  <c r="E29" i="1"/>
  <c r="B29" i="1"/>
  <c r="D28" i="1"/>
  <c r="C28" i="1"/>
  <c r="B28" i="1"/>
  <c r="C21" i="1"/>
  <c r="D21" i="1"/>
  <c r="E21" i="1"/>
  <c r="E22" i="1" s="1"/>
  <c r="B21" i="1"/>
  <c r="D24" i="2"/>
  <c r="Q29" i="1"/>
  <c r="Q28" i="1"/>
  <c r="Q26" i="1"/>
  <c r="D22" i="2"/>
  <c r="P28" i="1"/>
  <c r="P26" i="1"/>
  <c r="P29" i="1"/>
  <c r="D23" i="2"/>
  <c r="D21" i="2"/>
  <c r="D20" i="2"/>
  <c r="D19" i="2"/>
  <c r="D18" i="2"/>
  <c r="D17" i="2"/>
  <c r="D16" i="2"/>
  <c r="D15" i="2"/>
  <c r="D14" i="2"/>
  <c r="D13" i="2"/>
  <c r="D12" i="2"/>
  <c r="D11" i="2"/>
  <c r="D10" i="2"/>
  <c r="D9" i="2"/>
  <c r="O29" i="1"/>
  <c r="O28" i="1"/>
  <c r="O26" i="1"/>
  <c r="N29" i="1"/>
  <c r="N28" i="1"/>
  <c r="N26" i="1"/>
  <c r="N25" i="1"/>
  <c r="N18" i="1"/>
  <c r="N22" i="1" s="1"/>
  <c r="M29" i="1"/>
  <c r="L29" i="1"/>
  <c r="K29" i="1"/>
  <c r="J29" i="1"/>
  <c r="I29" i="1"/>
  <c r="G29" i="1"/>
  <c r="F29" i="1"/>
  <c r="M28" i="1"/>
  <c r="L28" i="1"/>
  <c r="M26" i="1"/>
  <c r="L26" i="1"/>
  <c r="K26" i="1"/>
  <c r="J26" i="1"/>
  <c r="I26" i="1"/>
  <c r="H26" i="1"/>
  <c r="G26" i="1"/>
  <c r="F26" i="1"/>
  <c r="E26" i="1"/>
  <c r="D26" i="1"/>
  <c r="C26" i="1"/>
  <c r="B26" i="1"/>
  <c r="M25" i="1"/>
  <c r="L25" i="1"/>
  <c r="K25" i="1"/>
  <c r="K30" i="1" s="1"/>
  <c r="J25" i="1"/>
  <c r="I25" i="1"/>
  <c r="H25" i="1"/>
  <c r="G25" i="1"/>
  <c r="F25" i="1"/>
  <c r="E25" i="1"/>
  <c r="D25" i="1"/>
  <c r="C25" i="1"/>
  <c r="B25" i="1"/>
  <c r="G24" i="1"/>
  <c r="F24" i="1"/>
  <c r="E24" i="1"/>
  <c r="D24" i="1"/>
  <c r="C24" i="1"/>
  <c r="C30" i="1" s="1"/>
  <c r="B24" i="1"/>
  <c r="J21" i="1"/>
  <c r="I21" i="1"/>
  <c r="H21" i="1"/>
  <c r="M18" i="1"/>
  <c r="M22" i="1" s="1"/>
  <c r="L18" i="1"/>
  <c r="L22" i="1" s="1"/>
  <c r="K18" i="1"/>
  <c r="K22" i="1" s="1"/>
  <c r="J18" i="1"/>
  <c r="I18" i="1"/>
  <c r="I22" i="1" s="1"/>
  <c r="H18" i="1"/>
  <c r="G18" i="1"/>
  <c r="G22" i="1" s="1"/>
  <c r="F18" i="1"/>
  <c r="F22" i="1" s="1"/>
  <c r="E18" i="1"/>
  <c r="D18" i="1"/>
  <c r="D22" i="1" s="1"/>
  <c r="C18" i="1"/>
  <c r="B18" i="1"/>
  <c r="M11" i="1"/>
  <c r="L11" i="1"/>
  <c r="K11" i="1"/>
  <c r="J11" i="1"/>
  <c r="I11" i="1"/>
  <c r="H11" i="1"/>
  <c r="G11" i="1"/>
  <c r="F11" i="1"/>
  <c r="E11" i="1"/>
  <c r="D11" i="1"/>
  <c r="C11" i="1"/>
  <c r="B11" i="1"/>
  <c r="F30" i="1" l="1"/>
  <c r="C22" i="1"/>
  <c r="M30" i="1"/>
  <c r="E30" i="1"/>
  <c r="D30" i="1"/>
  <c r="B22" i="1"/>
  <c r="N30" i="1"/>
  <c r="J30" i="1"/>
  <c r="R30" i="1"/>
  <c r="J22" i="1"/>
  <c r="G30" i="1"/>
  <c r="I30" i="1"/>
  <c r="O30" i="1"/>
  <c r="T30" i="1"/>
  <c r="H22" i="1"/>
  <c r="B30" i="1"/>
  <c r="L30" i="1"/>
  <c r="S30" i="1"/>
  <c r="H30" i="1"/>
</calcChain>
</file>

<file path=xl/sharedStrings.xml><?xml version="1.0" encoding="utf-8"?>
<sst xmlns="http://schemas.openxmlformats.org/spreadsheetml/2006/main" count="170" uniqueCount="27">
  <si>
    <r>
      <t>ROMANIA/</t>
    </r>
    <r>
      <rPr>
        <b/>
        <i/>
        <sz val="10"/>
        <rFont val="Trebuchet MS"/>
        <family val="2"/>
      </rPr>
      <t>ROMANIA</t>
    </r>
  </si>
  <si>
    <r>
      <t>AUTOVETTURE</t>
    </r>
    <r>
      <rPr>
        <b/>
        <i/>
        <sz val="10"/>
        <rFont val="Trebuchet MS"/>
        <family val="2"/>
      </rPr>
      <t>/</t>
    </r>
    <r>
      <rPr>
        <i/>
        <sz val="10"/>
        <rFont val="Trebuchet MS"/>
        <family val="2"/>
      </rPr>
      <t>CARS</t>
    </r>
  </si>
  <si>
    <t>ARO</t>
  </si>
  <si>
    <t>-</t>
  </si>
  <si>
    <t>DACIA</t>
  </si>
  <si>
    <t>DAEWOO</t>
  </si>
  <si>
    <t>TOTALE</t>
  </si>
  <si>
    <r>
      <t>AUTOCARRI</t>
    </r>
    <r>
      <rPr>
        <b/>
        <i/>
        <sz val="10"/>
        <rFont val="Trebuchet MS"/>
        <family val="2"/>
      </rPr>
      <t>/</t>
    </r>
    <r>
      <rPr>
        <i/>
        <sz val="10"/>
        <rFont val="Trebuchet MS"/>
        <family val="2"/>
      </rPr>
      <t>TRUCKS</t>
    </r>
  </si>
  <si>
    <t>ROCAR</t>
  </si>
  <si>
    <t>ROMAN</t>
  </si>
  <si>
    <r>
      <t>AUTOBUS</t>
    </r>
    <r>
      <rPr>
        <b/>
        <i/>
        <sz val="10"/>
        <rFont val="Trebuchet MS"/>
        <family val="2"/>
      </rPr>
      <t>/</t>
    </r>
    <r>
      <rPr>
        <i/>
        <sz val="10"/>
        <rFont val="Trebuchet MS"/>
        <family val="2"/>
      </rPr>
      <t>BUSES</t>
    </r>
  </si>
  <si>
    <r>
      <t>TOTALE AUTOVEICOLI</t>
    </r>
    <r>
      <rPr>
        <b/>
        <i/>
        <sz val="10"/>
        <rFont val="Trebuchet MS"/>
        <family val="2"/>
      </rPr>
      <t>/</t>
    </r>
    <r>
      <rPr>
        <i/>
        <sz val="10"/>
        <rFont val="Trebuchet MS"/>
        <family val="2"/>
      </rPr>
      <t>MOTOR VEHICLE TOTAL</t>
    </r>
  </si>
  <si>
    <t>Fonte: APIA</t>
  </si>
  <si>
    <t>PRODUZIONE (migliaia di autoveicoli)</t>
  </si>
  <si>
    <t>PRODUCTION (000's)</t>
  </si>
  <si>
    <t>Anno</t>
  </si>
  <si>
    <t>Autovetture</t>
  </si>
  <si>
    <t>Veicoli industriali</t>
  </si>
  <si>
    <t>Totale</t>
  </si>
  <si>
    <t>Year</t>
  </si>
  <si>
    <t>Pass. Cars</t>
  </si>
  <si>
    <t>Commercial Vehicles</t>
  </si>
  <si>
    <t>Total</t>
  </si>
  <si>
    <t>2000-2009</t>
  </si>
  <si>
    <r>
      <t xml:space="preserve">PRODUZIONE PER MARCHE / </t>
    </r>
    <r>
      <rPr>
        <b/>
        <i/>
        <sz val="10"/>
        <rFont val="Trebuchet MS"/>
        <family val="2"/>
      </rPr>
      <t>PRODUCTION BY MAKES</t>
    </r>
  </si>
  <si>
    <r>
      <t>TOTALE V.I./</t>
    </r>
    <r>
      <rPr>
        <b/>
        <i/>
        <sz val="9"/>
        <rFont val="Trebuchet MS"/>
        <family val="2"/>
      </rPr>
      <t>CV TOTAL</t>
    </r>
  </si>
  <si>
    <t>FORD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</si>
</sst>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1" formatCode="_-* #,##0_-;\-* #,##0_-;_-* &quot;-&quot;_-;_-@_-"/>
    <numFmt numFmtId="43" formatCode="_-* #,##0.00_-;\-* #,##0.00_-;_-* &quot;-&quot;??_-;_-@_-"/>
    <numFmt numFmtId="164" formatCode="#,##0_ ;\-#,##0\ "/>
    <numFmt numFmtId="165" formatCode="#,###,##0"/>
    <numFmt numFmtId="166" formatCode="_-* #,##0.00\ _F_-;\-* #,##0.00\ _F_-;_-* &quot;-&quot;??\ _F_-;_-@_-"/>
    <numFmt numFmtId="167" formatCode="0.0"/>
    <numFmt numFmtId="168" formatCode="#,##0.0_);\(#,##0.0\)"/>
    <numFmt numFmtId="169" formatCode="#,##0.0"/>
  </numFmts>
  <fonts count="16">
    <font>
      <sz val="11"/>
      <color theme="1"/>
      <name val="Calibri"/>
      <family val="2"/>
      <scheme val="minor"/>
    </font>
    <font>
      <sz val="10"/>
      <name val="Gill Sans"/>
    </font>
    <font>
      <b/>
      <sz val="10"/>
      <name val="Trebuchet MS"/>
      <family val="2"/>
    </font>
    <font>
      <b/>
      <i/>
      <sz val="10"/>
      <name val="Trebuchet MS"/>
      <family val="2"/>
    </font>
    <font>
      <sz val="10"/>
      <name val="Trebuchet MS"/>
      <family val="2"/>
    </font>
    <font>
      <i/>
      <sz val="10"/>
      <name val="Trebuchet MS"/>
      <family val="2"/>
    </font>
    <font>
      <b/>
      <sz val="9"/>
      <name val="Trebuchet MS"/>
      <family val="2"/>
    </font>
    <font>
      <sz val="9"/>
      <name val="Trebuchet MS"/>
      <family val="2"/>
    </font>
    <font>
      <i/>
      <sz val="9"/>
      <name val="Trebuchet MS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i/>
      <sz val="9"/>
      <name val="Trebuchet MS"/>
      <family val="2"/>
    </font>
    <font>
      <sz val="9"/>
      <color indexed="9"/>
      <name val="Trebuchet MS"/>
      <family val="2"/>
    </font>
    <font>
      <sz val="8"/>
      <name val="Calibri"/>
      <family val="2"/>
    </font>
    <font>
      <sz val="12"/>
      <name val="Helv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9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0" tint="-0.249977111117893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</borders>
  <cellStyleXfs count="12">
    <xf numFmtId="0" fontId="0" fillId="0" borderId="0"/>
    <xf numFmtId="165" fontId="9" fillId="2" borderId="0" applyNumberFormat="0" applyBorder="0">
      <alignment horizontal="right"/>
      <protection locked="0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5" fillId="0" borderId="0"/>
    <xf numFmtId="0" fontId="1" fillId="0" borderId="0"/>
    <xf numFmtId="0" fontId="11" fillId="0" borderId="0"/>
    <xf numFmtId="0" fontId="10" fillId="0" borderId="0"/>
    <xf numFmtId="0" fontId="10" fillId="0" borderId="0"/>
    <xf numFmtId="165" fontId="9" fillId="2" borderId="0" applyNumberFormat="0" applyBorder="0">
      <alignment horizontal="left"/>
      <protection locked="0"/>
    </xf>
  </cellStyleXfs>
  <cellXfs count="55">
    <xf numFmtId="0" fontId="0" fillId="0" borderId="0" xfId="0"/>
    <xf numFmtId="0" fontId="2" fillId="0" borderId="0" xfId="7" applyFont="1"/>
    <xf numFmtId="0" fontId="4" fillId="0" borderId="0" xfId="7" applyFont="1"/>
    <xf numFmtId="0" fontId="5" fillId="0" borderId="0" xfId="7" applyFont="1"/>
    <xf numFmtId="0" fontId="7" fillId="0" borderId="0" xfId="7" applyFont="1"/>
    <xf numFmtId="0" fontId="2" fillId="0" borderId="1" xfId="7" applyFont="1" applyBorder="1"/>
    <xf numFmtId="0" fontId="7" fillId="0" borderId="1" xfId="7" applyFont="1" applyBorder="1"/>
    <xf numFmtId="0" fontId="7" fillId="3" borderId="1" xfId="7" applyFont="1" applyFill="1" applyBorder="1" applyAlignment="1">
      <alignment horizontal="left"/>
    </xf>
    <xf numFmtId="41" fontId="7" fillId="3" borderId="1" xfId="2" applyFont="1" applyFill="1" applyBorder="1"/>
    <xf numFmtId="0" fontId="7" fillId="3" borderId="1" xfId="7" applyFont="1" applyFill="1" applyBorder="1" applyAlignment="1">
      <alignment horizontal="right"/>
    </xf>
    <xf numFmtId="41" fontId="7" fillId="3" borderId="1" xfId="7" applyNumberFormat="1" applyFont="1" applyFill="1" applyBorder="1" applyAlignment="1">
      <alignment horizontal="right"/>
    </xf>
    <xf numFmtId="164" fontId="7" fillId="3" borderId="1" xfId="7" applyNumberFormat="1" applyFont="1" applyFill="1" applyBorder="1"/>
    <xf numFmtId="0" fontId="6" fillId="4" borderId="2" xfId="7" applyFont="1" applyFill="1" applyBorder="1" applyAlignment="1">
      <alignment horizontal="left" vertical="center"/>
    </xf>
    <xf numFmtId="41" fontId="6" fillId="4" borderId="2" xfId="2" applyFont="1" applyFill="1" applyBorder="1"/>
    <xf numFmtId="164" fontId="6" fillId="4" borderId="2" xfId="2" applyNumberFormat="1" applyFont="1" applyFill="1" applyBorder="1"/>
    <xf numFmtId="3" fontId="7" fillId="0" borderId="1" xfId="7" applyNumberFormat="1" applyFont="1" applyBorder="1"/>
    <xf numFmtId="164" fontId="7" fillId="0" borderId="1" xfId="7" applyNumberFormat="1" applyFont="1" applyBorder="1"/>
    <xf numFmtId="41" fontId="7" fillId="0" borderId="1" xfId="2" applyFont="1" applyBorder="1"/>
    <xf numFmtId="41" fontId="7" fillId="0" borderId="1" xfId="7" applyNumberFormat="1" applyFont="1" applyBorder="1" applyAlignment="1">
      <alignment horizontal="right"/>
    </xf>
    <xf numFmtId="41" fontId="7" fillId="0" borderId="1" xfId="2" applyFont="1" applyBorder="1" applyAlignment="1">
      <alignment horizontal="right"/>
    </xf>
    <xf numFmtId="164" fontId="6" fillId="4" borderId="2" xfId="2" applyNumberFormat="1" applyFont="1" applyFill="1" applyBorder="1" applyAlignment="1">
      <alignment horizontal="right"/>
    </xf>
    <xf numFmtId="0" fontId="7" fillId="0" borderId="1" xfId="7" applyFont="1" applyBorder="1" applyAlignment="1">
      <alignment horizontal="left"/>
    </xf>
    <xf numFmtId="41" fontId="7" fillId="3" borderId="1" xfId="2" applyFont="1" applyFill="1" applyBorder="1" applyAlignment="1">
      <alignment horizontal="right"/>
    </xf>
    <xf numFmtId="0" fontId="8" fillId="0" borderId="0" xfId="7" applyFont="1" applyAlignment="1">
      <alignment horizontal="right"/>
    </xf>
    <xf numFmtId="0" fontId="6" fillId="5" borderId="2" xfId="7" applyFont="1" applyFill="1" applyBorder="1" applyAlignment="1">
      <alignment horizontal="left"/>
    </xf>
    <xf numFmtId="0" fontId="6" fillId="5" borderId="2" xfId="7" applyFont="1" applyFill="1" applyBorder="1"/>
    <xf numFmtId="0" fontId="2" fillId="0" borderId="0" xfId="7" applyFont="1" applyAlignment="1">
      <alignment horizontal="left"/>
    </xf>
    <xf numFmtId="0" fontId="5" fillId="0" borderId="0" xfId="7" applyFont="1" applyAlignment="1">
      <alignment horizontal="left"/>
    </xf>
    <xf numFmtId="0" fontId="4" fillId="0" borderId="0" xfId="7" applyFont="1" applyAlignment="1">
      <alignment horizontal="left"/>
    </xf>
    <xf numFmtId="0" fontId="7" fillId="0" borderId="0" xfId="7" applyFont="1" applyAlignment="1">
      <alignment horizontal="left"/>
    </xf>
    <xf numFmtId="0" fontId="6" fillId="0" borderId="0" xfId="7" applyFont="1"/>
    <xf numFmtId="0" fontId="6" fillId="5" borderId="4" xfId="7" applyFont="1" applyFill="1" applyBorder="1" applyAlignment="1">
      <alignment horizontal="right"/>
    </xf>
    <xf numFmtId="0" fontId="7" fillId="0" borderId="0" xfId="7" applyFont="1" applyFill="1"/>
    <xf numFmtId="0" fontId="13" fillId="0" borderId="0" xfId="7" applyFont="1" applyBorder="1"/>
    <xf numFmtId="0" fontId="7" fillId="0" borderId="0" xfId="7" applyFont="1" applyBorder="1"/>
    <xf numFmtId="169" fontId="13" fillId="0" borderId="0" xfId="7" applyNumberFormat="1" applyFont="1" applyFill="1" applyBorder="1"/>
    <xf numFmtId="41" fontId="7" fillId="0" borderId="0" xfId="7" applyNumberFormat="1" applyFont="1"/>
    <xf numFmtId="167" fontId="8" fillId="0" borderId="1" xfId="7" applyNumberFormat="1" applyFont="1" applyFill="1" applyBorder="1"/>
    <xf numFmtId="167" fontId="8" fillId="0" borderId="4" xfId="7" applyNumberFormat="1" applyFont="1" applyFill="1" applyBorder="1" applyAlignment="1">
      <alignment horizontal="right"/>
    </xf>
    <xf numFmtId="168" fontId="7" fillId="0" borderId="4" xfId="7" applyNumberFormat="1" applyFont="1" applyBorder="1" applyProtection="1"/>
    <xf numFmtId="167" fontId="8" fillId="0" borderId="1" xfId="7" applyNumberFormat="1" applyFont="1" applyBorder="1"/>
    <xf numFmtId="167" fontId="8" fillId="0" borderId="5" xfId="7" applyNumberFormat="1" applyFont="1" applyBorder="1"/>
    <xf numFmtId="0" fontId="13" fillId="0" borderId="0" xfId="7" applyFont="1"/>
    <xf numFmtId="41" fontId="6" fillId="4" borderId="2" xfId="2" applyFont="1" applyFill="1" applyBorder="1" applyAlignment="1">
      <alignment horizontal="right"/>
    </xf>
    <xf numFmtId="0" fontId="12" fillId="5" borderId="1" xfId="7" applyFont="1" applyFill="1" applyBorder="1" applyAlignment="1">
      <alignment horizontal="right"/>
    </xf>
    <xf numFmtId="167" fontId="8" fillId="0" borderId="0" xfId="7" applyNumberFormat="1" applyFont="1" applyBorder="1"/>
    <xf numFmtId="0" fontId="8" fillId="0" borderId="3" xfId="7" applyFont="1" applyFill="1" applyBorder="1" applyAlignment="1">
      <alignment horizontal="left" vertical="center"/>
    </xf>
    <xf numFmtId="167" fontId="8" fillId="0" borderId="7" xfId="7" applyNumberFormat="1" applyFont="1" applyFill="1" applyBorder="1" applyAlignment="1">
      <alignment horizontal="right"/>
    </xf>
    <xf numFmtId="41" fontId="7" fillId="6" borderId="2" xfId="2" applyFont="1" applyFill="1" applyBorder="1" applyAlignment="1">
      <alignment horizontal="right"/>
    </xf>
    <xf numFmtId="0" fontId="8" fillId="0" borderId="6" xfId="7" applyFont="1" applyBorder="1" applyAlignment="1">
      <alignment horizontal="center"/>
    </xf>
    <xf numFmtId="0" fontId="6" fillId="5" borderId="3" xfId="7" applyFont="1" applyFill="1" applyBorder="1" applyAlignment="1">
      <alignment horizontal="center"/>
    </xf>
    <xf numFmtId="0" fontId="12" fillId="5" borderId="6" xfId="7" applyFont="1" applyFill="1" applyBorder="1" applyAlignment="1">
      <alignment horizontal="center"/>
    </xf>
    <xf numFmtId="41" fontId="4" fillId="0" borderId="0" xfId="7" applyNumberFormat="1" applyFont="1"/>
    <xf numFmtId="0" fontId="8" fillId="0" borderId="5" xfId="7" applyFont="1" applyBorder="1" applyAlignment="1">
      <alignment horizontal="center"/>
    </xf>
    <xf numFmtId="167" fontId="8" fillId="0" borderId="5" xfId="7" applyNumberFormat="1" applyFont="1" applyFill="1" applyBorder="1"/>
  </cellXfs>
  <cellStyles count="12">
    <cellStyle name="Ligne détail" xfId="1" xr:uid="{00000000-0005-0000-0000-000000000000}"/>
    <cellStyle name="Migliaia [0] 2" xfId="2" xr:uid="{00000000-0005-0000-0000-000001000000}"/>
    <cellStyle name="Migliaia 2" xfId="3" xr:uid="{00000000-0005-0000-0000-000002000000}"/>
    <cellStyle name="Migliaia 3" xfId="4" xr:uid="{00000000-0005-0000-0000-000003000000}"/>
    <cellStyle name="Milliers_Classement2005-r" xfId="5" xr:uid="{00000000-0005-0000-0000-000004000000}"/>
    <cellStyle name="Normal_PROV20012002" xfId="6" xr:uid="{00000000-0005-0000-0000-000005000000}"/>
    <cellStyle name="Normale" xfId="0" builtinId="0"/>
    <cellStyle name="Normale 2" xfId="7" xr:uid="{00000000-0005-0000-0000-000007000000}"/>
    <cellStyle name="Normale 2 2 2" xfId="8" xr:uid="{00000000-0005-0000-0000-000008000000}"/>
    <cellStyle name="Normale 2_EXPORT_IMPORT" xfId="9" xr:uid="{00000000-0005-0000-0000-000009000000}"/>
    <cellStyle name="Normale 3" xfId="10" xr:uid="{00000000-0005-0000-0000-00000A000000}"/>
    <cellStyle name="Titre lignes" xfId="11" xr:uid="{00000000-0005-0000-0000-00000B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chartsheet" Target="chartsheets/sheet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 sz="1400" b="1" i="0" u="none" strike="noStrike" baseline="0">
                <a:solidFill>
                  <a:sysClr val="windowText" lastClr="000000"/>
                </a:solidFill>
                <a:latin typeface="Trebuchet MS"/>
                <a:ea typeface="Trebuchet MS"/>
                <a:cs typeface="Trebuchet MS"/>
              </a:defRPr>
            </a:pPr>
            <a:r>
              <a:rPr lang="it-IT">
                <a:solidFill>
                  <a:sysClr val="windowText" lastClr="000000"/>
                </a:solidFill>
              </a:rPr>
              <a:t>ROMANIA - Produzione Autoveicoli - Trend 2000-2019, (.000 di unità)
ANFIA su dati APIA</a:t>
            </a:r>
          </a:p>
        </c:rich>
      </c:tx>
      <c:layout>
        <c:manualLayout>
          <c:xMode val="edge"/>
          <c:yMode val="edge"/>
          <c:x val="3.2700094786698664E-2"/>
          <c:y val="1.705774865757854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7358087194694062E-2"/>
          <c:y val="0.16958667323807441"/>
          <c:w val="0.85356908261365594"/>
          <c:h val="0.67544136061239879"/>
        </c:manualLayout>
      </c:layout>
      <c:areaChart>
        <c:grouping val="stacked"/>
        <c:varyColors val="0"/>
        <c:ser>
          <c:idx val="0"/>
          <c:order val="0"/>
          <c:spPr>
            <a:solidFill>
              <a:schemeClr val="accent1"/>
            </a:solidFill>
          </c:spPr>
          <c:cat>
            <c:numRef>
              <c:f>'Trend anni'!$A$9:$A$28</c:f>
              <c:numCache>
                <c:formatCode>General</c:formatCode>
                <c:ptCount val="20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  <c:pt idx="19">
                  <c:v>2019</c:v>
                </c:pt>
              </c:numCache>
            </c:numRef>
          </c:cat>
          <c:val>
            <c:numRef>
              <c:f>'Trend anni'!$D$9:$D$28</c:f>
              <c:numCache>
                <c:formatCode>0.0</c:formatCode>
                <c:ptCount val="20"/>
                <c:pt idx="0">
                  <c:v>78.164999999999992</c:v>
                </c:pt>
                <c:pt idx="1">
                  <c:v>68.760999999999996</c:v>
                </c:pt>
                <c:pt idx="2">
                  <c:v>79.456000000000003</c:v>
                </c:pt>
                <c:pt idx="3">
                  <c:v>95.25200000000001</c:v>
                </c:pt>
                <c:pt idx="4">
                  <c:v>122.185</c:v>
                </c:pt>
                <c:pt idx="5">
                  <c:v>194.80200000000002</c:v>
                </c:pt>
                <c:pt idx="6">
                  <c:v>213.59700000000001</c:v>
                </c:pt>
                <c:pt idx="7">
                  <c:v>241.71200000000002</c:v>
                </c:pt>
                <c:pt idx="8">
                  <c:v>245.30800000000002</c:v>
                </c:pt>
                <c:pt idx="9">
                  <c:v>296.49799999999999</c:v>
                </c:pt>
                <c:pt idx="10">
                  <c:v>350.91199999999998</c:v>
                </c:pt>
                <c:pt idx="11">
                  <c:v>335.23199999999997</c:v>
                </c:pt>
                <c:pt idx="12">
                  <c:v>337.76499999999999</c:v>
                </c:pt>
                <c:pt idx="13">
                  <c:v>410.99700000000001</c:v>
                </c:pt>
                <c:pt idx="14">
                  <c:v>391.43400000000003</c:v>
                </c:pt>
                <c:pt idx="15">
                  <c:v>387.17699999999996</c:v>
                </c:pt>
                <c:pt idx="16">
                  <c:v>359.30599999999998</c:v>
                </c:pt>
                <c:pt idx="17">
                  <c:v>363.68799999999999</c:v>
                </c:pt>
                <c:pt idx="18">
                  <c:v>476.803</c:v>
                </c:pt>
                <c:pt idx="19">
                  <c:v>490.44599999999997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BB4-40B3-954C-771080DC37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>
              <a:solidFill>
                <a:schemeClr val="bg2"/>
              </a:solidFill>
            </a:ln>
          </c:spPr>
        </c:dropLines>
        <c:axId val="443997296"/>
        <c:axId val="1"/>
      </c:areaChart>
      <c:catAx>
        <c:axId val="4439972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ysClr val="windowText" lastClr="000000"/>
                </a:solidFill>
                <a:latin typeface="Trebuchet MS"/>
                <a:ea typeface="Trebuchet MS"/>
                <a:cs typeface="Trebuchet MS"/>
              </a:defRPr>
            </a:pPr>
            <a:endParaRPr lang="it-IT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500"/>
        </c:scaling>
        <c:delete val="0"/>
        <c:axPos val="l"/>
        <c:majorGridlines/>
        <c:numFmt formatCode="0.0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ysClr val="windowText" lastClr="000000"/>
                </a:solidFill>
                <a:latin typeface="Trebuchet MS"/>
                <a:ea typeface="Trebuchet MS"/>
                <a:cs typeface="Trebuchet MS"/>
              </a:defRPr>
            </a:pPr>
            <a:endParaRPr lang="it-IT"/>
          </a:p>
        </c:txPr>
        <c:crossAx val="443997296"/>
        <c:crosses val="autoZero"/>
        <c:crossBetween val="midCat"/>
        <c:majorUnit val="100"/>
      </c:valAx>
      <c:spPr>
        <a:ln>
          <a:solidFill>
            <a:schemeClr val="tx1">
              <a:lumMod val="50000"/>
              <a:lumOff val="50000"/>
            </a:schemeClr>
          </a:solidFill>
        </a:ln>
      </c:spPr>
    </c:plotArea>
    <c:plotVisOnly val="1"/>
    <c:dispBlanksAs val="gap"/>
    <c:showDLblsOverMax val="0"/>
  </c:chart>
  <c:spPr>
    <a:ln w="15875">
      <a:noFill/>
    </a:ln>
  </c:spPr>
  <c:txPr>
    <a:bodyPr/>
    <a:lstStyle/>
    <a:p>
      <a:pPr>
        <a:defRPr sz="1000" b="0" i="0" u="none" strike="noStrike" baseline="0">
          <a:solidFill>
            <a:srgbClr val="333399"/>
          </a:solidFill>
          <a:latin typeface="Trebuchet MS"/>
          <a:ea typeface="Trebuchet MS"/>
          <a:cs typeface="Trebuchet MS"/>
        </a:defRPr>
      </a:pPr>
      <a:endParaRPr lang="it-IT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200-000000000000}">
  <sheetPr/>
  <sheetViews>
    <sheetView zoomScale="81" workbookViewId="0" zoomToFit="1"/>
  </sheetViews>
  <pageMargins left="0.23622047244094491" right="0.23622047244094491" top="0.74803149606299213" bottom="0.74803149606299213" header="0.31496062992125984" footer="0.31496062992125984"/>
  <pageSetup paperSize="9" orientation="landscape" r:id="rId1"/>
  <headerFooter>
    <oddFooter>&amp;L&amp;"Trebuchet MS,Grassetto"&amp;10Statistiche estere - PRODUZIONE MONDIALE
Automobile in cifre&amp;C&amp;"Trebuchet MS,Normale"&amp;8&amp;P/&amp;N&amp;R&amp;"Trebuchet MS,Grassetto"&amp;10ANFIA - Studi e statitiche</oddFooter>
  </headerFooter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44450</xdr:colOff>
      <xdr:row>0</xdr:row>
      <xdr:rowOff>50800</xdr:rowOff>
    </xdr:from>
    <xdr:to>
      <xdr:col>0</xdr:col>
      <xdr:colOff>863600</xdr:colOff>
      <xdr:row>3</xdr:row>
      <xdr:rowOff>80371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F048CDE2-171B-4F2E-9099-6AB5051950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450" y="50800"/>
          <a:ext cx="819150" cy="52487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31750</xdr:colOff>
      <xdr:row>0</xdr:row>
      <xdr:rowOff>88901</xdr:rowOff>
    </xdr:from>
    <xdr:to>
      <xdr:col>0</xdr:col>
      <xdr:colOff>762143</xdr:colOff>
      <xdr:row>2</xdr:row>
      <xdr:rowOff>80651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46B1A1A8-BD73-48C2-BAA5-7AC60C5E19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1750" y="88901"/>
          <a:ext cx="730393" cy="4680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10144321" cy="6075617"/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56F14F17-44D5-4A2D-A2DE-114FB21FC49B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0.76902</cdr:x>
      <cdr:y>0.11552</cdr:y>
    </cdr:from>
    <cdr:to>
      <cdr:x>0.97478</cdr:x>
      <cdr:y>0.18117</cdr:y>
    </cdr:to>
    <cdr:sp macro="" textlink="">
      <cdr:nvSpPr>
        <cdr:cNvPr id="2" name="CasellaDiTesto 1"/>
        <cdr:cNvSpPr txBox="1"/>
      </cdr:nvSpPr>
      <cdr:spPr>
        <a:xfrm xmlns:a="http://schemas.openxmlformats.org/drawingml/2006/main">
          <a:off x="7789431" y="698684"/>
          <a:ext cx="2084148" cy="397050"/>
        </a:xfrm>
        <a:prstGeom xmlns:a="http://schemas.openxmlformats.org/drawingml/2006/main" prst="rect">
          <a:avLst/>
        </a:prstGeom>
        <a:solidFill xmlns:a="http://schemas.openxmlformats.org/drawingml/2006/main">
          <a:srgbClr val="C00000"/>
        </a:solidFill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it-IT" sz="1100" b="1">
              <a:solidFill>
                <a:schemeClr val="bg1"/>
              </a:solidFill>
              <a:latin typeface="Trebuchet MS" panose="020B0603020202020204" pitchFamily="34" charset="0"/>
            </a:rPr>
            <a:t>anno record 2019:</a:t>
          </a:r>
        </a:p>
        <a:p xmlns:a="http://schemas.openxmlformats.org/drawingml/2006/main">
          <a:pPr algn="ctr"/>
          <a:r>
            <a:rPr lang="it-IT" sz="1100" b="1">
              <a:solidFill>
                <a:schemeClr val="bg1"/>
              </a:solidFill>
              <a:latin typeface="Trebuchet MS" panose="020B0603020202020204" pitchFamily="34" charset="0"/>
            </a:rPr>
            <a:t>490.412 unità</a:t>
          </a:r>
        </a:p>
      </cdr:txBody>
    </cdr:sp>
  </cdr:relSizeAnchor>
  <cdr:relSizeAnchor xmlns:cdr="http://schemas.openxmlformats.org/drawingml/2006/chartDrawing">
    <cdr:from>
      <cdr:x>0.86687</cdr:x>
      <cdr:y>0.01675</cdr:y>
    </cdr:from>
    <cdr:to>
      <cdr:x>0.95441</cdr:x>
      <cdr:y>0.10381</cdr:y>
    </cdr:to>
    <cdr:pic>
      <cdr:nvPicPr>
        <cdr:cNvPr id="3" name="Picture 5" descr="Logo ANFIA PANTONE">
          <a:extLst xmlns:a="http://schemas.openxmlformats.org/drawingml/2006/main">
            <a:ext uri="{FF2B5EF4-FFF2-40B4-BE49-F238E27FC236}">
              <a16:creationId xmlns:a16="http://schemas.microsoft.com/office/drawing/2014/main" id="{CD7F1FCD-CD2B-4EB2-9C6F-F6F9FF4B09BC}"/>
            </a:ext>
          </a:extLst>
        </cdr:cNvPr>
        <cdr:cNvPicPr>
          <a:picLocks xmlns:a="http://schemas.openxmlformats.org/drawingml/2006/main" noChangeAspect="1" noChangeArrowheads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xmlns:a="http://schemas.openxmlformats.org/drawingml/2006/main"/>
        <a:stretch xmlns:a="http://schemas.openxmlformats.org/drawingml/2006/main">
          <a:fillRect/>
        </a:stretch>
      </cdr:blipFill>
      <cdr:spPr bwMode="auto">
        <a:xfrm xmlns:a="http://schemas.openxmlformats.org/drawingml/2006/main">
          <a:off x="10513786" y="121861"/>
          <a:ext cx="1061779" cy="63338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cdr:spPr>
    </cdr:pic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MINI%20PORTALE%20AUTO%20IN%20CIFRE%202012/area%20riservata/statistiche%20italia/EXPORT_IMPOR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Indice"/>
      <sheetName val="2.anno"/>
      <sheetName val="3.mese"/>
      <sheetName val="4.marca"/>
      <sheetName val="5.paesi di destinazione"/>
      <sheetName val="6.DATI DOGANALI"/>
      <sheetName val="7.settore automotive"/>
      <sheetName val="8.autovetture nuove"/>
      <sheetName val="9.autovetture usate"/>
      <sheetName val="10.veicoli industriali nuovi"/>
      <sheetName val="11.veicoli industriali usati"/>
      <sheetName val="12.autocaravan"/>
      <sheetName val="13.rimorchi"/>
      <sheetName val="14.anni_import"/>
      <sheetName val="15.anno_parti"/>
      <sheetName val="16.parti_paesi"/>
      <sheetName val="17.parti_macro famiglie merci"/>
      <sheetName val="18.parti_prodotti"/>
      <sheetName val="19.Natura dei dati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U33"/>
  <sheetViews>
    <sheetView showGridLines="0" tabSelected="1" zoomScaleNormal="100" zoomScaleSheetLayoutView="85" workbookViewId="0">
      <selection activeCell="U1" sqref="U1"/>
    </sheetView>
  </sheetViews>
  <sheetFormatPr defaultColWidth="9.1796875" defaultRowHeight="12"/>
  <cols>
    <col min="1" max="1" width="22.453125" style="4" customWidth="1"/>
    <col min="2" max="2" width="10" style="4" hidden="1" customWidth="1"/>
    <col min="3" max="6" width="11" style="4" hidden="1" customWidth="1"/>
    <col min="7" max="7" width="10" style="4" hidden="1" customWidth="1"/>
    <col min="8" max="8" width="11" style="4" hidden="1" customWidth="1"/>
    <col min="9" max="11" width="10" style="4" hidden="1" customWidth="1"/>
    <col min="12" max="15" width="10" style="4" customWidth="1"/>
    <col min="16" max="16" width="10.453125" style="4" customWidth="1"/>
    <col min="17" max="16384" width="9.1796875" style="4"/>
  </cols>
  <sheetData>
    <row r="2" spans="1:21" s="2" customFormat="1" ht="13.5">
      <c r="B2" s="1" t="s">
        <v>0</v>
      </c>
      <c r="L2" s="1" t="s">
        <v>0</v>
      </c>
      <c r="U2" s="52"/>
    </row>
    <row r="3" spans="1:21" s="2" customFormat="1" ht="13.5">
      <c r="B3" s="1" t="s">
        <v>24</v>
      </c>
      <c r="L3" s="1" t="s">
        <v>24</v>
      </c>
    </row>
    <row r="4" spans="1:21" s="2" customFormat="1" ht="13.5">
      <c r="A4" s="3"/>
    </row>
    <row r="5" spans="1:21">
      <c r="A5" s="24"/>
      <c r="B5" s="25">
        <v>2000</v>
      </c>
      <c r="C5" s="25">
        <v>2001</v>
      </c>
      <c r="D5" s="25">
        <v>2002</v>
      </c>
      <c r="E5" s="25">
        <v>2003</v>
      </c>
      <c r="F5" s="25">
        <v>2004</v>
      </c>
      <c r="G5" s="25">
        <v>2005</v>
      </c>
      <c r="H5" s="25">
        <v>2006</v>
      </c>
      <c r="I5" s="25">
        <v>2007</v>
      </c>
      <c r="J5" s="25">
        <v>2008</v>
      </c>
      <c r="K5" s="25">
        <v>2009</v>
      </c>
      <c r="L5" s="25">
        <v>2010</v>
      </c>
      <c r="M5" s="25">
        <v>2011</v>
      </c>
      <c r="N5" s="25">
        <v>2012</v>
      </c>
      <c r="O5" s="25">
        <v>2013</v>
      </c>
      <c r="P5" s="25">
        <v>2014</v>
      </c>
      <c r="Q5" s="25">
        <v>2015</v>
      </c>
      <c r="R5" s="25">
        <v>2016</v>
      </c>
      <c r="S5" s="25">
        <v>2017</v>
      </c>
      <c r="T5" s="25">
        <v>2018</v>
      </c>
      <c r="U5" s="25">
        <v>2018</v>
      </c>
    </row>
    <row r="6" spans="1:21" ht="13.5">
      <c r="A6" s="5" t="s">
        <v>1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</row>
    <row r="7" spans="1:21">
      <c r="A7" s="7" t="s">
        <v>2</v>
      </c>
      <c r="B7" s="8">
        <v>748</v>
      </c>
      <c r="C7" s="8">
        <v>1001</v>
      </c>
      <c r="D7" s="8">
        <v>869</v>
      </c>
      <c r="E7" s="8">
        <v>454</v>
      </c>
      <c r="F7" s="8">
        <v>195</v>
      </c>
      <c r="G7" s="8">
        <v>129</v>
      </c>
      <c r="H7" s="9" t="s">
        <v>3</v>
      </c>
      <c r="I7" s="10" t="s">
        <v>3</v>
      </c>
      <c r="J7" s="10" t="s">
        <v>3</v>
      </c>
      <c r="K7" s="10" t="s">
        <v>3</v>
      </c>
      <c r="L7" s="10" t="s">
        <v>3</v>
      </c>
      <c r="M7" s="10" t="s">
        <v>3</v>
      </c>
      <c r="N7" s="10" t="s">
        <v>3</v>
      </c>
      <c r="O7" s="10" t="s">
        <v>3</v>
      </c>
      <c r="P7" s="10" t="s">
        <v>3</v>
      </c>
      <c r="Q7" s="10" t="s">
        <v>3</v>
      </c>
      <c r="R7" s="10" t="s">
        <v>3</v>
      </c>
      <c r="S7" s="10" t="s">
        <v>3</v>
      </c>
      <c r="T7" s="10" t="s">
        <v>3</v>
      </c>
      <c r="U7" s="10" t="s">
        <v>3</v>
      </c>
    </row>
    <row r="8" spans="1:21">
      <c r="A8" s="7" t="s">
        <v>4</v>
      </c>
      <c r="B8" s="8">
        <v>42603</v>
      </c>
      <c r="C8" s="8">
        <v>41443</v>
      </c>
      <c r="D8" s="8">
        <v>44435</v>
      </c>
      <c r="E8" s="8">
        <v>53724</v>
      </c>
      <c r="F8" s="8">
        <v>72146</v>
      </c>
      <c r="G8" s="8">
        <v>152090</v>
      </c>
      <c r="H8" s="8">
        <v>177007</v>
      </c>
      <c r="I8" s="11">
        <v>215278</v>
      </c>
      <c r="J8" s="11">
        <v>228558</v>
      </c>
      <c r="K8" s="11">
        <v>279320</v>
      </c>
      <c r="L8" s="11">
        <v>323587</v>
      </c>
      <c r="M8" s="11">
        <v>310243</v>
      </c>
      <c r="N8" s="11">
        <v>295965</v>
      </c>
      <c r="O8" s="11">
        <v>342620</v>
      </c>
      <c r="P8" s="11">
        <v>338593</v>
      </c>
      <c r="Q8" s="11">
        <v>339204</v>
      </c>
      <c r="R8" s="11">
        <v>320012</v>
      </c>
      <c r="S8" s="11">
        <v>313883</v>
      </c>
      <c r="T8" s="11">
        <v>335262</v>
      </c>
      <c r="U8" s="11">
        <v>349528</v>
      </c>
    </row>
    <row r="9" spans="1:21">
      <c r="A9" s="7" t="s">
        <v>5</v>
      </c>
      <c r="B9" s="8">
        <v>20830</v>
      </c>
      <c r="C9" s="8">
        <v>14330</v>
      </c>
      <c r="D9" s="8">
        <v>19962</v>
      </c>
      <c r="E9" s="8">
        <v>21528</v>
      </c>
      <c r="F9" s="8">
        <v>26656</v>
      </c>
      <c r="G9" s="8">
        <v>22319</v>
      </c>
      <c r="H9" s="8">
        <v>24656</v>
      </c>
      <c r="I9" s="11">
        <v>18825</v>
      </c>
      <c r="J9" s="11">
        <v>2498</v>
      </c>
      <c r="K9" s="10" t="s">
        <v>3</v>
      </c>
      <c r="L9" s="10" t="s">
        <v>3</v>
      </c>
      <c r="M9" s="10" t="s">
        <v>3</v>
      </c>
      <c r="N9" s="10" t="s">
        <v>3</v>
      </c>
      <c r="O9" s="10" t="s">
        <v>3</v>
      </c>
      <c r="P9" s="10" t="s">
        <v>3</v>
      </c>
      <c r="Q9" s="10" t="s">
        <v>3</v>
      </c>
      <c r="R9" s="10" t="s">
        <v>3</v>
      </c>
      <c r="S9" s="10" t="s">
        <v>3</v>
      </c>
      <c r="T9" s="10" t="s">
        <v>3</v>
      </c>
      <c r="U9" s="10" t="s">
        <v>3</v>
      </c>
    </row>
    <row r="10" spans="1:21">
      <c r="A10" s="7" t="s">
        <v>26</v>
      </c>
      <c r="B10" s="8"/>
      <c r="C10" s="10" t="s">
        <v>3</v>
      </c>
      <c r="D10" s="10" t="s">
        <v>3</v>
      </c>
      <c r="E10" s="10" t="s">
        <v>3</v>
      </c>
      <c r="F10" s="10" t="s">
        <v>3</v>
      </c>
      <c r="G10" s="10" t="s">
        <v>3</v>
      </c>
      <c r="H10" s="10" t="s">
        <v>3</v>
      </c>
      <c r="I10" s="10" t="s">
        <v>3</v>
      </c>
      <c r="J10" s="10" t="s">
        <v>3</v>
      </c>
      <c r="K10" s="10" t="s">
        <v>3</v>
      </c>
      <c r="L10" s="10" t="s">
        <v>3</v>
      </c>
      <c r="M10" s="10" t="s">
        <v>3</v>
      </c>
      <c r="N10" s="10">
        <v>30591</v>
      </c>
      <c r="O10" s="10">
        <v>68339</v>
      </c>
      <c r="P10" s="10">
        <v>52829</v>
      </c>
      <c r="Q10" s="10">
        <v>47967</v>
      </c>
      <c r="R10" s="10">
        <v>38849</v>
      </c>
      <c r="S10" s="10">
        <v>49771</v>
      </c>
      <c r="T10" s="10">
        <v>141507</v>
      </c>
      <c r="U10" s="10">
        <v>140884</v>
      </c>
    </row>
    <row r="11" spans="1:21">
      <c r="A11" s="12" t="s">
        <v>6</v>
      </c>
      <c r="B11" s="13">
        <f t="shared" ref="B11:M11" si="0">SUM(B7:B9)</f>
        <v>64181</v>
      </c>
      <c r="C11" s="13">
        <f t="shared" si="0"/>
        <v>56774</v>
      </c>
      <c r="D11" s="13">
        <f t="shared" si="0"/>
        <v>65266</v>
      </c>
      <c r="E11" s="13">
        <f t="shared" si="0"/>
        <v>75706</v>
      </c>
      <c r="F11" s="13">
        <f t="shared" si="0"/>
        <v>98997</v>
      </c>
      <c r="G11" s="13">
        <f t="shared" si="0"/>
        <v>174538</v>
      </c>
      <c r="H11" s="13">
        <f t="shared" si="0"/>
        <v>201663</v>
      </c>
      <c r="I11" s="14">
        <f t="shared" si="0"/>
        <v>234103</v>
      </c>
      <c r="J11" s="14">
        <f t="shared" si="0"/>
        <v>231056</v>
      </c>
      <c r="K11" s="14">
        <f t="shared" si="0"/>
        <v>279320</v>
      </c>
      <c r="L11" s="14">
        <f t="shared" si="0"/>
        <v>323587</v>
      </c>
      <c r="M11" s="14">
        <f t="shared" si="0"/>
        <v>310243</v>
      </c>
      <c r="N11" s="14">
        <f t="shared" ref="N11:S11" si="1">+N10+N8</f>
        <v>326556</v>
      </c>
      <c r="O11" s="14">
        <f t="shared" si="1"/>
        <v>410959</v>
      </c>
      <c r="P11" s="14">
        <f t="shared" si="1"/>
        <v>391422</v>
      </c>
      <c r="Q11" s="14">
        <f t="shared" si="1"/>
        <v>387171</v>
      </c>
      <c r="R11" s="14">
        <f t="shared" si="1"/>
        <v>358861</v>
      </c>
      <c r="S11" s="14">
        <f t="shared" si="1"/>
        <v>363654</v>
      </c>
      <c r="T11" s="14">
        <f>+T10+T8</f>
        <v>476769</v>
      </c>
      <c r="U11" s="14">
        <f>+U10+U8</f>
        <v>490412</v>
      </c>
    </row>
    <row r="12" spans="1:21" ht="13.5">
      <c r="A12" s="5" t="s">
        <v>7</v>
      </c>
      <c r="B12" s="6"/>
      <c r="C12" s="6"/>
      <c r="D12" s="6"/>
      <c r="E12" s="6"/>
      <c r="F12" s="15"/>
      <c r="G12" s="6"/>
      <c r="H12" s="6"/>
      <c r="I12" s="1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</row>
    <row r="13" spans="1:21">
      <c r="A13" s="6" t="s">
        <v>2</v>
      </c>
      <c r="B13" s="17">
        <v>595</v>
      </c>
      <c r="C13" s="17">
        <v>771</v>
      </c>
      <c r="D13" s="17">
        <v>495</v>
      </c>
      <c r="E13" s="17">
        <v>107</v>
      </c>
      <c r="F13" s="17">
        <v>108</v>
      </c>
      <c r="G13" s="17">
        <v>50</v>
      </c>
      <c r="H13" s="18" t="s">
        <v>3</v>
      </c>
      <c r="I13" s="18" t="s">
        <v>3</v>
      </c>
      <c r="J13" s="18" t="s">
        <v>3</v>
      </c>
      <c r="K13" s="18" t="s">
        <v>3</v>
      </c>
      <c r="L13" s="10" t="s">
        <v>3</v>
      </c>
      <c r="M13" s="10" t="s">
        <v>3</v>
      </c>
      <c r="N13" s="10" t="s">
        <v>3</v>
      </c>
      <c r="O13" s="10" t="s">
        <v>3</v>
      </c>
      <c r="P13" s="10" t="s">
        <v>3</v>
      </c>
      <c r="Q13" s="10" t="s">
        <v>3</v>
      </c>
      <c r="R13" s="10" t="s">
        <v>3</v>
      </c>
      <c r="S13" s="10" t="s">
        <v>3</v>
      </c>
      <c r="T13" s="10" t="s">
        <v>3</v>
      </c>
      <c r="U13" s="10" t="s">
        <v>3</v>
      </c>
    </row>
    <row r="14" spans="1:21">
      <c r="A14" s="6" t="s">
        <v>4</v>
      </c>
      <c r="B14" s="17">
        <v>12583</v>
      </c>
      <c r="C14" s="17">
        <v>10840</v>
      </c>
      <c r="D14" s="17">
        <v>12947</v>
      </c>
      <c r="E14" s="17">
        <v>18931</v>
      </c>
      <c r="F14" s="17">
        <v>22552</v>
      </c>
      <c r="G14" s="17">
        <v>19873</v>
      </c>
      <c r="H14" s="17">
        <v>11211</v>
      </c>
      <c r="I14" s="16">
        <v>7408</v>
      </c>
      <c r="J14" s="16">
        <v>13964</v>
      </c>
      <c r="K14" s="16">
        <v>16990</v>
      </c>
      <c r="L14" s="11">
        <v>27270</v>
      </c>
      <c r="M14" s="11">
        <v>24924</v>
      </c>
      <c r="N14" s="11">
        <v>11187</v>
      </c>
      <c r="O14" s="10" t="s">
        <v>3</v>
      </c>
      <c r="P14" s="10" t="s">
        <v>3</v>
      </c>
      <c r="Q14" s="10" t="s">
        <v>3</v>
      </c>
      <c r="R14" s="10">
        <v>445</v>
      </c>
      <c r="S14" s="10">
        <v>0</v>
      </c>
      <c r="T14" s="10">
        <v>0</v>
      </c>
      <c r="U14" s="10" t="s">
        <v>3</v>
      </c>
    </row>
    <row r="15" spans="1:21">
      <c r="A15" s="6" t="s">
        <v>5</v>
      </c>
      <c r="B15" s="19">
        <v>5</v>
      </c>
      <c r="C15" s="19">
        <v>0</v>
      </c>
      <c r="D15" s="19">
        <v>284</v>
      </c>
      <c r="E15" s="17">
        <v>265</v>
      </c>
      <c r="F15" s="17">
        <v>286</v>
      </c>
      <c r="G15" s="17">
        <v>155</v>
      </c>
      <c r="H15" s="17">
        <v>199</v>
      </c>
      <c r="I15" s="16">
        <v>36</v>
      </c>
      <c r="J15" s="18" t="s">
        <v>3</v>
      </c>
      <c r="K15" s="18" t="s">
        <v>3</v>
      </c>
      <c r="L15" s="10" t="s">
        <v>3</v>
      </c>
      <c r="M15" s="10" t="s">
        <v>3</v>
      </c>
      <c r="N15" s="10" t="s">
        <v>3</v>
      </c>
      <c r="O15" s="10" t="s">
        <v>3</v>
      </c>
      <c r="P15" s="10" t="s">
        <v>3</v>
      </c>
      <c r="Q15" s="10" t="s">
        <v>3</v>
      </c>
      <c r="R15" s="10" t="s">
        <v>3</v>
      </c>
      <c r="S15" s="10" t="s">
        <v>3</v>
      </c>
      <c r="T15" s="10" t="s">
        <v>3</v>
      </c>
      <c r="U15" s="10" t="s">
        <v>3</v>
      </c>
    </row>
    <row r="16" spans="1:21">
      <c r="A16" s="6" t="s">
        <v>8</v>
      </c>
      <c r="B16" s="17">
        <v>9</v>
      </c>
      <c r="C16" s="17">
        <v>3</v>
      </c>
      <c r="D16" s="19" t="s">
        <v>3</v>
      </c>
      <c r="E16" s="19" t="s">
        <v>3</v>
      </c>
      <c r="F16" s="19" t="s">
        <v>3</v>
      </c>
      <c r="G16" s="19" t="s">
        <v>3</v>
      </c>
      <c r="H16" s="18" t="s">
        <v>3</v>
      </c>
      <c r="I16" s="18" t="s">
        <v>3</v>
      </c>
      <c r="J16" s="18" t="s">
        <v>3</v>
      </c>
      <c r="K16" s="18" t="s">
        <v>3</v>
      </c>
      <c r="L16" s="10" t="s">
        <v>3</v>
      </c>
      <c r="M16" s="10" t="s">
        <v>3</v>
      </c>
      <c r="N16" s="10" t="s">
        <v>3</v>
      </c>
      <c r="O16" s="10" t="s">
        <v>3</v>
      </c>
      <c r="P16" s="10" t="s">
        <v>3</v>
      </c>
      <c r="Q16" s="10" t="s">
        <v>3</v>
      </c>
      <c r="R16" s="10" t="s">
        <v>3</v>
      </c>
      <c r="S16" s="10" t="s">
        <v>3</v>
      </c>
      <c r="T16" s="10" t="s">
        <v>3</v>
      </c>
      <c r="U16" s="10" t="s">
        <v>3</v>
      </c>
    </row>
    <row r="17" spans="1:21">
      <c r="A17" s="6" t="s">
        <v>9</v>
      </c>
      <c r="B17" s="17">
        <v>759</v>
      </c>
      <c r="C17" s="17">
        <v>333</v>
      </c>
      <c r="D17" s="17">
        <v>451</v>
      </c>
      <c r="E17" s="17">
        <v>237</v>
      </c>
      <c r="F17" s="17">
        <v>242</v>
      </c>
      <c r="G17" s="17">
        <v>186</v>
      </c>
      <c r="H17" s="17">
        <v>516</v>
      </c>
      <c r="I17" s="16">
        <v>155</v>
      </c>
      <c r="J17" s="16">
        <v>277</v>
      </c>
      <c r="K17" s="16">
        <v>188</v>
      </c>
      <c r="L17" s="11">
        <v>55</v>
      </c>
      <c r="M17" s="11">
        <v>65</v>
      </c>
      <c r="N17" s="11">
        <v>22</v>
      </c>
      <c r="O17" s="10">
        <v>38</v>
      </c>
      <c r="P17" s="10">
        <v>12</v>
      </c>
      <c r="Q17" s="10">
        <v>6</v>
      </c>
      <c r="R17" s="10" t="s">
        <v>3</v>
      </c>
      <c r="S17" s="10">
        <v>34</v>
      </c>
      <c r="T17" s="10" t="s">
        <v>3</v>
      </c>
      <c r="U17" s="10" t="s">
        <v>3</v>
      </c>
    </row>
    <row r="18" spans="1:21">
      <c r="A18" s="12" t="s">
        <v>6</v>
      </c>
      <c r="B18" s="13">
        <f>SUM(B13:B17)</f>
        <v>13951</v>
      </c>
      <c r="C18" s="13">
        <f>SUM(C13:C17)</f>
        <v>11947</v>
      </c>
      <c r="D18" s="13">
        <f>SUM(D13:D17)</f>
        <v>14177</v>
      </c>
      <c r="E18" s="13">
        <f t="shared" ref="E18:L18" si="2">SUM(E13:E17)</f>
        <v>19540</v>
      </c>
      <c r="F18" s="13">
        <f t="shared" si="2"/>
        <v>23188</v>
      </c>
      <c r="G18" s="13">
        <f t="shared" si="2"/>
        <v>20264</v>
      </c>
      <c r="H18" s="13">
        <f t="shared" si="2"/>
        <v>11926</v>
      </c>
      <c r="I18" s="14">
        <f t="shared" si="2"/>
        <v>7599</v>
      </c>
      <c r="J18" s="14">
        <f t="shared" si="2"/>
        <v>14241</v>
      </c>
      <c r="K18" s="14">
        <f t="shared" si="2"/>
        <v>17178</v>
      </c>
      <c r="L18" s="14">
        <f t="shared" si="2"/>
        <v>27325</v>
      </c>
      <c r="M18" s="14">
        <f>SUM(M13:M17)</f>
        <v>24989</v>
      </c>
      <c r="N18" s="14">
        <f>SUM(N13:N17)</f>
        <v>11209</v>
      </c>
      <c r="O18" s="20">
        <v>38</v>
      </c>
      <c r="P18" s="20">
        <v>12</v>
      </c>
      <c r="Q18" s="20">
        <v>6</v>
      </c>
      <c r="R18" s="20">
        <f>+R14</f>
        <v>445</v>
      </c>
      <c r="S18" s="20">
        <f>SUM(S12:S17)</f>
        <v>34</v>
      </c>
      <c r="T18" s="20" t="s">
        <v>3</v>
      </c>
      <c r="U18" s="20" t="s">
        <v>3</v>
      </c>
    </row>
    <row r="19" spans="1:21" ht="13.5">
      <c r="A19" s="5" t="s">
        <v>10</v>
      </c>
      <c r="B19" s="6"/>
      <c r="C19" s="6"/>
      <c r="D19" s="6"/>
      <c r="E19" s="6"/>
      <c r="F19" s="15"/>
      <c r="G19" s="6"/>
      <c r="H19" s="6"/>
      <c r="I19" s="16"/>
      <c r="J19" s="6"/>
      <c r="K19" s="6"/>
      <c r="L19" s="6"/>
      <c r="M19" s="6"/>
      <c r="N19" s="6"/>
      <c r="P19" s="6"/>
      <c r="Q19" s="6"/>
      <c r="R19" s="6"/>
      <c r="S19" s="6"/>
      <c r="T19" s="6"/>
      <c r="U19" s="6"/>
    </row>
    <row r="20" spans="1:21">
      <c r="A20" s="6" t="s">
        <v>9</v>
      </c>
      <c r="B20" s="19">
        <v>33</v>
      </c>
      <c r="C20" s="19">
        <v>40</v>
      </c>
      <c r="D20" s="19">
        <v>13</v>
      </c>
      <c r="E20" s="19">
        <v>1</v>
      </c>
      <c r="F20" s="19" t="s">
        <v>3</v>
      </c>
      <c r="G20" s="19" t="s">
        <v>3</v>
      </c>
      <c r="H20" s="19">
        <v>8</v>
      </c>
      <c r="I20" s="16">
        <v>10</v>
      </c>
      <c r="J20" s="16">
        <v>11</v>
      </c>
      <c r="K20" s="19" t="s">
        <v>3</v>
      </c>
      <c r="L20" s="19" t="s">
        <v>3</v>
      </c>
      <c r="M20" s="19" t="s">
        <v>3</v>
      </c>
      <c r="N20" s="19" t="s">
        <v>3</v>
      </c>
      <c r="O20" s="19" t="s">
        <v>3</v>
      </c>
      <c r="P20" s="19" t="s">
        <v>3</v>
      </c>
      <c r="Q20" s="19" t="s">
        <v>3</v>
      </c>
      <c r="R20" s="19" t="s">
        <v>3</v>
      </c>
      <c r="S20" s="19" t="s">
        <v>3</v>
      </c>
      <c r="T20" s="19" t="s">
        <v>3</v>
      </c>
      <c r="U20" s="19" t="s">
        <v>3</v>
      </c>
    </row>
    <row r="21" spans="1:21">
      <c r="A21" s="12" t="s">
        <v>6</v>
      </c>
      <c r="B21" s="13">
        <f t="shared" ref="B21:G21" si="3">+B20</f>
        <v>33</v>
      </c>
      <c r="C21" s="13">
        <f t="shared" si="3"/>
        <v>40</v>
      </c>
      <c r="D21" s="13">
        <f t="shared" si="3"/>
        <v>13</v>
      </c>
      <c r="E21" s="13">
        <f t="shared" si="3"/>
        <v>1</v>
      </c>
      <c r="F21" s="43" t="str">
        <f t="shared" si="3"/>
        <v>-</v>
      </c>
      <c r="G21" s="43" t="str">
        <f t="shared" si="3"/>
        <v>-</v>
      </c>
      <c r="H21" s="43">
        <f>+H20</f>
        <v>8</v>
      </c>
      <c r="I21" s="14">
        <f>+I20</f>
        <v>10</v>
      </c>
      <c r="J21" s="14">
        <f>+J20</f>
        <v>11</v>
      </c>
      <c r="K21" s="48" t="s">
        <v>3</v>
      </c>
      <c r="L21" s="48" t="s">
        <v>3</v>
      </c>
      <c r="M21" s="48" t="s">
        <v>3</v>
      </c>
      <c r="N21" s="48" t="s">
        <v>3</v>
      </c>
      <c r="O21" s="48" t="s">
        <v>3</v>
      </c>
      <c r="P21" s="48" t="s">
        <v>3</v>
      </c>
      <c r="Q21" s="48" t="s">
        <v>3</v>
      </c>
      <c r="R21" s="48" t="s">
        <v>3</v>
      </c>
      <c r="S21" s="48" t="s">
        <v>3</v>
      </c>
      <c r="T21" s="48" t="s">
        <v>3</v>
      </c>
      <c r="U21" s="48" t="s">
        <v>3</v>
      </c>
    </row>
    <row r="22" spans="1:21">
      <c r="A22" s="12" t="s">
        <v>25</v>
      </c>
      <c r="B22" s="13">
        <f>+B21+B18</f>
        <v>13984</v>
      </c>
      <c r="C22" s="13">
        <f t="shared" ref="C22:J22" si="4">+C21+C18</f>
        <v>11987</v>
      </c>
      <c r="D22" s="13">
        <f t="shared" si="4"/>
        <v>14190</v>
      </c>
      <c r="E22" s="13">
        <f t="shared" si="4"/>
        <v>19541</v>
      </c>
      <c r="F22" s="13">
        <f>+F18</f>
        <v>23188</v>
      </c>
      <c r="G22" s="13">
        <f>+G18</f>
        <v>20264</v>
      </c>
      <c r="H22" s="13">
        <f t="shared" si="4"/>
        <v>11934</v>
      </c>
      <c r="I22" s="13">
        <f t="shared" si="4"/>
        <v>7609</v>
      </c>
      <c r="J22" s="13">
        <f t="shared" si="4"/>
        <v>14252</v>
      </c>
      <c r="K22" s="13">
        <f>+K18</f>
        <v>17178</v>
      </c>
      <c r="L22" s="13">
        <f t="shared" ref="L22:Q22" si="5">+L18</f>
        <v>27325</v>
      </c>
      <c r="M22" s="13">
        <f t="shared" si="5"/>
        <v>24989</v>
      </c>
      <c r="N22" s="13">
        <f t="shared" si="5"/>
        <v>11209</v>
      </c>
      <c r="O22" s="13">
        <f>+O18</f>
        <v>38</v>
      </c>
      <c r="P22" s="13">
        <f t="shared" si="5"/>
        <v>12</v>
      </c>
      <c r="Q22" s="13">
        <f t="shared" si="5"/>
        <v>6</v>
      </c>
      <c r="R22" s="13">
        <f>+R18</f>
        <v>445</v>
      </c>
      <c r="S22" s="13">
        <f>+S18</f>
        <v>34</v>
      </c>
      <c r="T22" s="13" t="str">
        <f>+T18</f>
        <v>-</v>
      </c>
      <c r="U22" s="13" t="str">
        <f>+U18</f>
        <v>-</v>
      </c>
    </row>
    <row r="23" spans="1:21" ht="13.5">
      <c r="A23" s="5" t="s">
        <v>11</v>
      </c>
      <c r="B23" s="6"/>
      <c r="C23" s="6"/>
      <c r="D23" s="6"/>
      <c r="E23" s="6"/>
      <c r="F23" s="15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</row>
    <row r="24" spans="1:21">
      <c r="A24" s="21" t="s">
        <v>2</v>
      </c>
      <c r="B24" s="17">
        <f t="shared" ref="B24:D25" si="6">+B13+B7</f>
        <v>1343</v>
      </c>
      <c r="C24" s="17">
        <f t="shared" si="6"/>
        <v>1772</v>
      </c>
      <c r="D24" s="17">
        <f t="shared" si="6"/>
        <v>1364</v>
      </c>
      <c r="E24" s="17">
        <f t="shared" ref="E24:G26" si="7">+E7+E13</f>
        <v>561</v>
      </c>
      <c r="F24" s="17">
        <f t="shared" si="7"/>
        <v>303</v>
      </c>
      <c r="G24" s="17">
        <f t="shared" si="7"/>
        <v>179</v>
      </c>
      <c r="H24" s="19" t="s">
        <v>3</v>
      </c>
      <c r="I24" s="19" t="s">
        <v>3</v>
      </c>
      <c r="J24" s="19" t="s">
        <v>3</v>
      </c>
      <c r="K24" s="19" t="s">
        <v>3</v>
      </c>
      <c r="L24" s="22" t="s">
        <v>3</v>
      </c>
      <c r="M24" s="22" t="s">
        <v>3</v>
      </c>
      <c r="N24" s="22" t="s">
        <v>3</v>
      </c>
      <c r="O24" s="22" t="s">
        <v>3</v>
      </c>
      <c r="P24" s="22" t="s">
        <v>3</v>
      </c>
      <c r="Q24" s="22" t="s">
        <v>3</v>
      </c>
      <c r="R24" s="22" t="s">
        <v>3</v>
      </c>
      <c r="S24" s="22" t="s">
        <v>3</v>
      </c>
      <c r="T24" s="22" t="s">
        <v>3</v>
      </c>
      <c r="U24" s="22" t="s">
        <v>3</v>
      </c>
    </row>
    <row r="25" spans="1:21">
      <c r="A25" s="21" t="s">
        <v>4</v>
      </c>
      <c r="B25" s="17">
        <f t="shared" si="6"/>
        <v>55186</v>
      </c>
      <c r="C25" s="17">
        <f t="shared" si="6"/>
        <v>52283</v>
      </c>
      <c r="D25" s="17">
        <f t="shared" si="6"/>
        <v>57382</v>
      </c>
      <c r="E25" s="17">
        <f t="shared" si="7"/>
        <v>72655</v>
      </c>
      <c r="F25" s="17">
        <f t="shared" si="7"/>
        <v>94698</v>
      </c>
      <c r="G25" s="17">
        <f t="shared" si="7"/>
        <v>171963</v>
      </c>
      <c r="H25" s="17">
        <f t="shared" ref="H25:N25" si="8">+H8+H14</f>
        <v>188218</v>
      </c>
      <c r="I25" s="17">
        <f t="shared" si="8"/>
        <v>222686</v>
      </c>
      <c r="J25" s="17">
        <f t="shared" si="8"/>
        <v>242522</v>
      </c>
      <c r="K25" s="19">
        <f t="shared" si="8"/>
        <v>296310</v>
      </c>
      <c r="L25" s="22">
        <f t="shared" si="8"/>
        <v>350857</v>
      </c>
      <c r="M25" s="22">
        <f t="shared" si="8"/>
        <v>335167</v>
      </c>
      <c r="N25" s="22">
        <f t="shared" si="8"/>
        <v>307152</v>
      </c>
      <c r="O25" s="22">
        <f>+O8</f>
        <v>342620</v>
      </c>
      <c r="P25" s="22">
        <f>+P8</f>
        <v>338593</v>
      </c>
      <c r="Q25" s="22">
        <f>+Q8</f>
        <v>339204</v>
      </c>
      <c r="R25" s="22">
        <f>+R14+R8</f>
        <v>320457</v>
      </c>
      <c r="S25" s="22">
        <f>+S14+S8</f>
        <v>313883</v>
      </c>
      <c r="T25" s="22">
        <f>+T14+T8</f>
        <v>335262</v>
      </c>
      <c r="U25" s="22">
        <f>+U8</f>
        <v>349528</v>
      </c>
    </row>
    <row r="26" spans="1:21">
      <c r="A26" s="21" t="s">
        <v>5</v>
      </c>
      <c r="B26" s="17">
        <f>+B9+B15</f>
        <v>20835</v>
      </c>
      <c r="C26" s="17">
        <f>+C9+C15</f>
        <v>14330</v>
      </c>
      <c r="D26" s="17">
        <f>+D9+D15</f>
        <v>20246</v>
      </c>
      <c r="E26" s="17">
        <f t="shared" si="7"/>
        <v>21793</v>
      </c>
      <c r="F26" s="17">
        <f t="shared" si="7"/>
        <v>26942</v>
      </c>
      <c r="G26" s="17">
        <f t="shared" si="7"/>
        <v>22474</v>
      </c>
      <c r="H26" s="17">
        <f>+H9+H15</f>
        <v>24855</v>
      </c>
      <c r="I26" s="17">
        <f>+I9+I15</f>
        <v>18861</v>
      </c>
      <c r="J26" s="17">
        <f t="shared" ref="J26:Q27" si="9">+J9</f>
        <v>2498</v>
      </c>
      <c r="K26" s="19" t="str">
        <f t="shared" si="9"/>
        <v>-</v>
      </c>
      <c r="L26" s="22" t="str">
        <f t="shared" si="9"/>
        <v>-</v>
      </c>
      <c r="M26" s="22" t="str">
        <f t="shared" si="9"/>
        <v>-</v>
      </c>
      <c r="N26" s="22" t="str">
        <f t="shared" si="9"/>
        <v>-</v>
      </c>
      <c r="O26" s="22" t="str">
        <f t="shared" si="9"/>
        <v>-</v>
      </c>
      <c r="P26" s="22" t="str">
        <f t="shared" si="9"/>
        <v>-</v>
      </c>
      <c r="Q26" s="22" t="str">
        <f t="shared" si="9"/>
        <v>-</v>
      </c>
      <c r="R26" s="22" t="str">
        <f t="shared" ref="R26:T27" si="10">+R9</f>
        <v>-</v>
      </c>
      <c r="S26" s="22" t="str">
        <f t="shared" si="10"/>
        <v>-</v>
      </c>
      <c r="T26" s="22" t="str">
        <f t="shared" si="10"/>
        <v>-</v>
      </c>
      <c r="U26" s="22" t="str">
        <f t="shared" ref="U26" si="11">+U9</f>
        <v>-</v>
      </c>
    </row>
    <row r="27" spans="1:21">
      <c r="A27" s="21" t="s">
        <v>26</v>
      </c>
      <c r="B27" s="17"/>
      <c r="C27" s="22" t="str">
        <f t="shared" ref="C27:L27" si="12">+C10</f>
        <v>-</v>
      </c>
      <c r="D27" s="22" t="str">
        <f t="shared" si="12"/>
        <v>-</v>
      </c>
      <c r="E27" s="22" t="str">
        <f t="shared" si="12"/>
        <v>-</v>
      </c>
      <c r="F27" s="22" t="str">
        <f t="shared" si="12"/>
        <v>-</v>
      </c>
      <c r="G27" s="22" t="str">
        <f t="shared" si="12"/>
        <v>-</v>
      </c>
      <c r="H27" s="22" t="str">
        <f t="shared" si="12"/>
        <v>-</v>
      </c>
      <c r="I27" s="22" t="str">
        <f t="shared" si="12"/>
        <v>-</v>
      </c>
      <c r="J27" s="22" t="str">
        <f t="shared" si="12"/>
        <v>-</v>
      </c>
      <c r="K27" s="22" t="str">
        <f t="shared" si="12"/>
        <v>-</v>
      </c>
      <c r="L27" s="22" t="str">
        <f t="shared" si="12"/>
        <v>-</v>
      </c>
      <c r="M27" s="22" t="str">
        <f t="shared" si="9"/>
        <v>-</v>
      </c>
      <c r="N27" s="22">
        <f>+N10</f>
        <v>30591</v>
      </c>
      <c r="O27" s="22">
        <f>+O10</f>
        <v>68339</v>
      </c>
      <c r="P27" s="22">
        <f>+P10</f>
        <v>52829</v>
      </c>
      <c r="Q27" s="22">
        <f>+Q10</f>
        <v>47967</v>
      </c>
      <c r="R27" s="22">
        <f t="shared" si="10"/>
        <v>38849</v>
      </c>
      <c r="S27" s="22">
        <f t="shared" si="10"/>
        <v>49771</v>
      </c>
      <c r="T27" s="22">
        <f t="shared" si="10"/>
        <v>141507</v>
      </c>
      <c r="U27" s="22">
        <f t="shared" ref="U27" si="13">+U10</f>
        <v>140884</v>
      </c>
    </row>
    <row r="28" spans="1:21">
      <c r="A28" s="21" t="s">
        <v>8</v>
      </c>
      <c r="B28" s="17">
        <f>+B16</f>
        <v>9</v>
      </c>
      <c r="C28" s="17">
        <f>+C16</f>
        <v>3</v>
      </c>
      <c r="D28" s="19" t="str">
        <f>+D16</f>
        <v>-</v>
      </c>
      <c r="E28" s="19" t="str">
        <f t="shared" ref="E28:K28" si="14">+E16</f>
        <v>-</v>
      </c>
      <c r="F28" s="19" t="str">
        <f t="shared" si="14"/>
        <v>-</v>
      </c>
      <c r="G28" s="19" t="str">
        <f t="shared" si="14"/>
        <v>-</v>
      </c>
      <c r="H28" s="19" t="str">
        <f t="shared" si="14"/>
        <v>-</v>
      </c>
      <c r="I28" s="19" t="str">
        <f t="shared" si="14"/>
        <v>-</v>
      </c>
      <c r="J28" s="19" t="str">
        <f t="shared" si="14"/>
        <v>-</v>
      </c>
      <c r="K28" s="19" t="str">
        <f t="shared" si="14"/>
        <v>-</v>
      </c>
      <c r="L28" s="22" t="str">
        <f t="shared" ref="L28:R29" si="15">+L16</f>
        <v>-</v>
      </c>
      <c r="M28" s="22" t="str">
        <f t="shared" si="15"/>
        <v>-</v>
      </c>
      <c r="N28" s="22" t="str">
        <f t="shared" si="15"/>
        <v>-</v>
      </c>
      <c r="O28" s="22" t="str">
        <f t="shared" si="15"/>
        <v>-</v>
      </c>
      <c r="P28" s="22" t="str">
        <f t="shared" si="15"/>
        <v>-</v>
      </c>
      <c r="Q28" s="22" t="str">
        <f t="shared" si="15"/>
        <v>-</v>
      </c>
      <c r="R28" s="22" t="str">
        <f t="shared" si="15"/>
        <v>-</v>
      </c>
      <c r="S28" s="22" t="str">
        <f t="shared" ref="S28:U29" si="16">+S16</f>
        <v>-</v>
      </c>
      <c r="T28" s="22" t="str">
        <f t="shared" si="16"/>
        <v>-</v>
      </c>
      <c r="U28" s="22" t="str">
        <f t="shared" si="16"/>
        <v>-</v>
      </c>
    </row>
    <row r="29" spans="1:21">
      <c r="A29" s="21" t="s">
        <v>9</v>
      </c>
      <c r="B29" s="17">
        <f>+B20+B17</f>
        <v>792</v>
      </c>
      <c r="C29" s="17">
        <f>+C20+C17</f>
        <v>373</v>
      </c>
      <c r="D29" s="17">
        <f>+D20+D17</f>
        <v>464</v>
      </c>
      <c r="E29" s="17">
        <f>+E20+E17</f>
        <v>238</v>
      </c>
      <c r="F29" s="17">
        <f>+F17</f>
        <v>242</v>
      </c>
      <c r="G29" s="17">
        <f>+G17</f>
        <v>186</v>
      </c>
      <c r="H29" s="17">
        <f>+H17+H20</f>
        <v>524</v>
      </c>
      <c r="I29" s="17">
        <f>+I17+I20</f>
        <v>165</v>
      </c>
      <c r="J29" s="17">
        <f>+J17+J20</f>
        <v>288</v>
      </c>
      <c r="K29" s="19">
        <f>+K17</f>
        <v>188</v>
      </c>
      <c r="L29" s="22">
        <f t="shared" si="15"/>
        <v>55</v>
      </c>
      <c r="M29" s="22">
        <f t="shared" si="15"/>
        <v>65</v>
      </c>
      <c r="N29" s="22">
        <f t="shared" si="15"/>
        <v>22</v>
      </c>
      <c r="O29" s="22">
        <f t="shared" si="15"/>
        <v>38</v>
      </c>
      <c r="P29" s="22">
        <f t="shared" si="15"/>
        <v>12</v>
      </c>
      <c r="Q29" s="22">
        <f t="shared" si="15"/>
        <v>6</v>
      </c>
      <c r="R29" s="22" t="str">
        <f t="shared" si="15"/>
        <v>-</v>
      </c>
      <c r="S29" s="22">
        <f t="shared" si="16"/>
        <v>34</v>
      </c>
      <c r="T29" s="22" t="str">
        <f t="shared" si="16"/>
        <v>-</v>
      </c>
      <c r="U29" s="22" t="str">
        <f t="shared" si="16"/>
        <v>-</v>
      </c>
    </row>
    <row r="30" spans="1:21">
      <c r="A30" s="12" t="s">
        <v>6</v>
      </c>
      <c r="B30" s="13">
        <f>SUM(B24:B29)</f>
        <v>78165</v>
      </c>
      <c r="C30" s="13">
        <f>SUM(C24:C29)</f>
        <v>68761</v>
      </c>
      <c r="D30" s="13">
        <f>SUM(D24:D29)</f>
        <v>79456</v>
      </c>
      <c r="E30" s="13">
        <f t="shared" ref="E30:L30" si="17">SUM(E24:E29)</f>
        <v>95247</v>
      </c>
      <c r="F30" s="13">
        <f t="shared" si="17"/>
        <v>122185</v>
      </c>
      <c r="G30" s="13">
        <f t="shared" si="17"/>
        <v>194802</v>
      </c>
      <c r="H30" s="13">
        <f t="shared" si="17"/>
        <v>213597</v>
      </c>
      <c r="I30" s="13">
        <f t="shared" si="17"/>
        <v>241712</v>
      </c>
      <c r="J30" s="13">
        <f t="shared" si="17"/>
        <v>245308</v>
      </c>
      <c r="K30" s="13">
        <f t="shared" si="17"/>
        <v>296498</v>
      </c>
      <c r="L30" s="13">
        <f t="shared" si="17"/>
        <v>350912</v>
      </c>
      <c r="M30" s="13">
        <f>SUM(M24:M29)</f>
        <v>335232</v>
      </c>
      <c r="N30" s="13">
        <f>SUM(N24:N29)</f>
        <v>337765</v>
      </c>
      <c r="O30" s="13">
        <f>+O25+O27+O29</f>
        <v>410997</v>
      </c>
      <c r="P30" s="13">
        <f>+P18+P11</f>
        <v>391434</v>
      </c>
      <c r="Q30" s="13">
        <f>+Q18+Q11</f>
        <v>387177</v>
      </c>
      <c r="R30" s="13">
        <f>+R27+R25</f>
        <v>359306</v>
      </c>
      <c r="S30" s="13">
        <f>SUM(S24:S29)</f>
        <v>363688</v>
      </c>
      <c r="T30" s="13">
        <f>SUM(T24:T29)</f>
        <v>476769</v>
      </c>
      <c r="U30" s="13">
        <f>SUM(U24:U29)</f>
        <v>490412</v>
      </c>
    </row>
    <row r="31" spans="1:21">
      <c r="B31" s="23"/>
      <c r="C31" s="23"/>
      <c r="G31" s="23"/>
      <c r="H31" s="23"/>
      <c r="I31" s="23"/>
      <c r="L31" s="23"/>
      <c r="N31" s="23"/>
      <c r="P31" s="23"/>
      <c r="Q31" s="23"/>
      <c r="R31" s="23"/>
      <c r="S31" s="23"/>
      <c r="T31" s="23"/>
      <c r="U31" s="23" t="s">
        <v>12</v>
      </c>
    </row>
    <row r="32" spans="1:21">
      <c r="B32" s="36"/>
      <c r="C32" s="36"/>
      <c r="D32" s="36"/>
      <c r="E32" s="36"/>
      <c r="F32" s="36"/>
      <c r="G32" s="36"/>
      <c r="H32" s="36"/>
      <c r="I32" s="36"/>
      <c r="J32" s="36"/>
      <c r="K32" s="36"/>
      <c r="L32" s="36"/>
      <c r="M32" s="36"/>
      <c r="N32" s="36"/>
      <c r="O32" s="36"/>
    </row>
    <row r="33" spans="2:18">
      <c r="B33" s="36"/>
      <c r="C33" s="36"/>
      <c r="D33" s="36"/>
      <c r="E33" s="36"/>
      <c r="F33" s="36"/>
      <c r="G33" s="36"/>
      <c r="H33" s="36"/>
      <c r="I33" s="36"/>
      <c r="J33" s="36"/>
      <c r="K33" s="36"/>
      <c r="L33" s="36"/>
      <c r="M33" s="36"/>
      <c r="N33" s="36"/>
      <c r="O33" s="36"/>
      <c r="P33" s="36"/>
      <c r="Q33" s="36"/>
      <c r="R33" s="36"/>
    </row>
  </sheetData>
  <phoneticPr fontId="14" type="noConversion"/>
  <pageMargins left="0.62992125984251968" right="0.62992125984251968" top="0.47244094488188981" bottom="0.70866141732283472" header="0.31496062992125984" footer="0.31496062992125984"/>
  <pageSetup paperSize="9" orientation="landscape" r:id="rId1"/>
  <headerFooter>
    <oddFooter>&amp;L&amp;"Trebuchet MS,Grassetto"&amp;10Statistiche estere - PRODUZIONE MONDIALE
Automobile in cifre&amp;C&amp;"Trebuchet MS,Normale"&amp;8&amp;P/&amp;N&amp;R&amp;"Trebuchet MS,Grassetto"&amp;10ANFIA - Studi e statistiche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J29"/>
  <sheetViews>
    <sheetView showGridLines="0" zoomScaleNormal="100" workbookViewId="0">
      <pane ySplit="7" topLeftCell="A8" activePane="bottomLeft" state="frozen"/>
      <selection pane="bottomLeft" activeCell="D1" sqref="D1"/>
    </sheetView>
  </sheetViews>
  <sheetFormatPr defaultColWidth="9.1796875" defaultRowHeight="12"/>
  <cols>
    <col min="1" max="1" width="13" style="4" customWidth="1"/>
    <col min="2" max="2" width="17.453125" style="4" customWidth="1"/>
    <col min="3" max="3" width="19.453125" style="4" bestFit="1" customWidth="1"/>
    <col min="4" max="4" width="17.453125" style="4" customWidth="1"/>
    <col min="5" max="5" width="5.1796875" style="4" customWidth="1"/>
    <col min="6" max="16384" width="9.1796875" style="4"/>
  </cols>
  <sheetData>
    <row r="1" spans="1:10" s="2" customFormat="1" ht="22.5" customHeight="1">
      <c r="B1" s="26" t="s">
        <v>13</v>
      </c>
    </row>
    <row r="2" spans="1:10" s="2" customFormat="1" ht="13.5">
      <c r="B2" s="27" t="s">
        <v>14</v>
      </c>
    </row>
    <row r="3" spans="1:10" s="2" customFormat="1" ht="13.5">
      <c r="B3" s="28"/>
      <c r="C3" s="1"/>
      <c r="D3" s="1"/>
    </row>
    <row r="4" spans="1:10" s="2" customFormat="1" ht="13.5">
      <c r="B4" s="1" t="s">
        <v>0</v>
      </c>
      <c r="C4" s="1"/>
      <c r="D4" s="1"/>
    </row>
    <row r="5" spans="1:10">
      <c r="A5" s="29"/>
      <c r="B5" s="30"/>
      <c r="C5" s="30"/>
      <c r="D5" s="30"/>
    </row>
    <row r="6" spans="1:10">
      <c r="A6" s="50" t="s">
        <v>15</v>
      </c>
      <c r="B6" s="31" t="s">
        <v>16</v>
      </c>
      <c r="C6" s="31" t="s">
        <v>17</v>
      </c>
      <c r="D6" s="31" t="s">
        <v>18</v>
      </c>
    </row>
    <row r="7" spans="1:10">
      <c r="A7" s="51" t="s">
        <v>19</v>
      </c>
      <c r="B7" s="44" t="s">
        <v>20</v>
      </c>
      <c r="C7" s="44" t="s">
        <v>21</v>
      </c>
      <c r="D7" s="44" t="s">
        <v>22</v>
      </c>
    </row>
    <row r="8" spans="1:10" s="32" customFormat="1">
      <c r="A8" s="46"/>
      <c r="B8" s="38"/>
      <c r="C8" s="47"/>
      <c r="D8" s="39"/>
    </row>
    <row r="9" spans="1:10">
      <c r="A9" s="49">
        <v>2000</v>
      </c>
      <c r="B9" s="40">
        <v>64.180999999999997</v>
      </c>
      <c r="C9" s="45">
        <v>13.984</v>
      </c>
      <c r="D9" s="37">
        <f t="shared" ref="D9:D21" si="0">+C9+B9</f>
        <v>78.164999999999992</v>
      </c>
      <c r="F9" s="33"/>
      <c r="G9" s="35"/>
      <c r="H9" s="33"/>
      <c r="I9" s="34"/>
      <c r="J9" s="34"/>
    </row>
    <row r="10" spans="1:10">
      <c r="A10" s="49">
        <v>2001</v>
      </c>
      <c r="B10" s="40">
        <v>56.774000000000001</v>
      </c>
      <c r="C10" s="45">
        <v>11.987</v>
      </c>
      <c r="D10" s="37">
        <f t="shared" si="0"/>
        <v>68.760999999999996</v>
      </c>
      <c r="F10" s="33"/>
      <c r="G10" s="35"/>
      <c r="H10" s="33"/>
      <c r="I10" s="34"/>
      <c r="J10" s="34"/>
    </row>
    <row r="11" spans="1:10">
      <c r="A11" s="49">
        <v>2002</v>
      </c>
      <c r="B11" s="40">
        <v>65.266000000000005</v>
      </c>
      <c r="C11" s="45">
        <v>14.19</v>
      </c>
      <c r="D11" s="37">
        <f t="shared" si="0"/>
        <v>79.456000000000003</v>
      </c>
      <c r="F11" s="33"/>
      <c r="G11" s="35"/>
      <c r="H11" s="33"/>
      <c r="I11" s="34"/>
      <c r="J11" s="34"/>
    </row>
    <row r="12" spans="1:10">
      <c r="A12" s="49">
        <v>2003</v>
      </c>
      <c r="B12" s="40">
        <v>75.706000000000003</v>
      </c>
      <c r="C12" s="45">
        <v>19.545999999999999</v>
      </c>
      <c r="D12" s="37">
        <f t="shared" si="0"/>
        <v>95.25200000000001</v>
      </c>
      <c r="F12" s="34"/>
      <c r="G12" s="34"/>
      <c r="H12" s="34"/>
      <c r="I12" s="34"/>
      <c r="J12" s="34"/>
    </row>
    <row r="13" spans="1:10">
      <c r="A13" s="49">
        <v>2004</v>
      </c>
      <c r="B13" s="40">
        <v>98.997</v>
      </c>
      <c r="C13" s="45">
        <v>23.187999999999999</v>
      </c>
      <c r="D13" s="37">
        <f t="shared" si="0"/>
        <v>122.185</v>
      </c>
      <c r="F13" s="34"/>
      <c r="G13" s="34"/>
      <c r="H13" s="34"/>
      <c r="I13" s="34"/>
      <c r="J13" s="34"/>
    </row>
    <row r="14" spans="1:10">
      <c r="A14" s="49">
        <v>2005</v>
      </c>
      <c r="B14" s="40">
        <v>174.53800000000001</v>
      </c>
      <c r="C14" s="45">
        <v>20.263999999999999</v>
      </c>
      <c r="D14" s="37">
        <f t="shared" si="0"/>
        <v>194.80200000000002</v>
      </c>
      <c r="E14" s="42"/>
      <c r="F14" s="33"/>
      <c r="G14" s="33"/>
      <c r="H14" s="34"/>
      <c r="I14" s="34"/>
      <c r="J14" s="34"/>
    </row>
    <row r="15" spans="1:10">
      <c r="A15" s="49">
        <v>2006</v>
      </c>
      <c r="B15" s="40">
        <v>201.66300000000001</v>
      </c>
      <c r="C15" s="45">
        <v>11.933999999999999</v>
      </c>
      <c r="D15" s="37">
        <f t="shared" si="0"/>
        <v>213.59700000000001</v>
      </c>
      <c r="E15" s="42"/>
      <c r="F15" s="33" t="s">
        <v>23</v>
      </c>
      <c r="G15" s="33"/>
      <c r="H15" s="34"/>
      <c r="I15" s="34"/>
      <c r="J15" s="34"/>
    </row>
    <row r="16" spans="1:10">
      <c r="A16" s="49">
        <v>2007</v>
      </c>
      <c r="B16" s="40">
        <v>234.10300000000001</v>
      </c>
      <c r="C16" s="45">
        <v>7.609</v>
      </c>
      <c r="D16" s="37">
        <f t="shared" si="0"/>
        <v>241.71200000000002</v>
      </c>
      <c r="E16" s="42"/>
      <c r="F16" s="42"/>
      <c r="G16" s="42"/>
    </row>
    <row r="17" spans="1:7">
      <c r="A17" s="49">
        <v>2008</v>
      </c>
      <c r="B17" s="40">
        <v>231.05600000000001</v>
      </c>
      <c r="C17" s="45">
        <v>14.252000000000001</v>
      </c>
      <c r="D17" s="37">
        <f t="shared" si="0"/>
        <v>245.30800000000002</v>
      </c>
      <c r="E17" s="42"/>
      <c r="F17" s="42">
        <v>2010</v>
      </c>
      <c r="G17" s="42"/>
    </row>
    <row r="18" spans="1:7">
      <c r="A18" s="49">
        <v>2009</v>
      </c>
      <c r="B18" s="40">
        <v>279.32</v>
      </c>
      <c r="C18" s="45">
        <v>17.178000000000001</v>
      </c>
      <c r="D18" s="37">
        <f t="shared" si="0"/>
        <v>296.49799999999999</v>
      </c>
      <c r="E18" s="42"/>
      <c r="F18" s="42">
        <v>2011</v>
      </c>
      <c r="G18" s="42"/>
    </row>
    <row r="19" spans="1:7">
      <c r="A19" s="49">
        <v>2010</v>
      </c>
      <c r="B19" s="40">
        <v>323.58699999999999</v>
      </c>
      <c r="C19" s="45">
        <v>27.324999999999999</v>
      </c>
      <c r="D19" s="37">
        <f t="shared" si="0"/>
        <v>350.91199999999998</v>
      </c>
      <c r="E19" s="42"/>
      <c r="F19" s="42">
        <v>2012</v>
      </c>
      <c r="G19" s="42"/>
    </row>
    <row r="20" spans="1:7">
      <c r="A20" s="49">
        <v>2011</v>
      </c>
      <c r="B20" s="40">
        <v>310.24299999999999</v>
      </c>
      <c r="C20" s="45">
        <v>24.989000000000001</v>
      </c>
      <c r="D20" s="37">
        <f t="shared" si="0"/>
        <v>335.23199999999997</v>
      </c>
      <c r="E20" s="42"/>
      <c r="F20" s="42">
        <v>2013</v>
      </c>
      <c r="G20" s="42"/>
    </row>
    <row r="21" spans="1:7">
      <c r="A21" s="49">
        <v>2012</v>
      </c>
      <c r="B21" s="40">
        <v>326.55599999999998</v>
      </c>
      <c r="C21" s="45">
        <v>11.209</v>
      </c>
      <c r="D21" s="37">
        <f t="shared" si="0"/>
        <v>337.76499999999999</v>
      </c>
      <c r="E21" s="42"/>
      <c r="F21" s="42">
        <v>2014</v>
      </c>
      <c r="G21" s="42"/>
    </row>
    <row r="22" spans="1:7">
      <c r="A22" s="49">
        <v>2013</v>
      </c>
      <c r="B22" s="40">
        <v>410.959</v>
      </c>
      <c r="C22" s="45">
        <v>3.7999999999999999E-2</v>
      </c>
      <c r="D22" s="37">
        <f t="shared" ref="D22:D28" si="1">+C22+B22</f>
        <v>410.99700000000001</v>
      </c>
      <c r="E22" s="42"/>
      <c r="F22" s="42"/>
      <c r="G22" s="42"/>
    </row>
    <row r="23" spans="1:7">
      <c r="A23" s="49">
        <v>2014</v>
      </c>
      <c r="B23" s="40">
        <v>391.42200000000003</v>
      </c>
      <c r="C23" s="45">
        <v>1.2E-2</v>
      </c>
      <c r="D23" s="37">
        <f t="shared" si="1"/>
        <v>391.43400000000003</v>
      </c>
    </row>
    <row r="24" spans="1:7">
      <c r="A24" s="49">
        <v>2015</v>
      </c>
      <c r="B24" s="40">
        <v>387.17099999999999</v>
      </c>
      <c r="C24" s="45">
        <v>6.0000000000000001E-3</v>
      </c>
      <c r="D24" s="37">
        <f t="shared" si="1"/>
        <v>387.17699999999996</v>
      </c>
    </row>
    <row r="25" spans="1:7">
      <c r="A25" s="49">
        <v>2016</v>
      </c>
      <c r="B25" s="37">
        <v>358.86099999999999</v>
      </c>
      <c r="C25" s="45">
        <v>0.44500000000000001</v>
      </c>
      <c r="D25" s="37">
        <f t="shared" si="1"/>
        <v>359.30599999999998</v>
      </c>
    </row>
    <row r="26" spans="1:7">
      <c r="A26" s="49">
        <v>2017</v>
      </c>
      <c r="B26" s="40">
        <v>363.654</v>
      </c>
      <c r="C26" s="45">
        <v>3.4000000000000002E-2</v>
      </c>
      <c r="D26" s="37">
        <f t="shared" si="1"/>
        <v>363.68799999999999</v>
      </c>
    </row>
    <row r="27" spans="1:7">
      <c r="A27" s="49">
        <v>2018</v>
      </c>
      <c r="B27" s="40">
        <v>476.76900000000001</v>
      </c>
      <c r="C27" s="45">
        <v>3.4000000000000002E-2</v>
      </c>
      <c r="D27" s="37">
        <f t="shared" si="1"/>
        <v>476.803</v>
      </c>
    </row>
    <row r="28" spans="1:7">
      <c r="A28" s="53">
        <v>2019</v>
      </c>
      <c r="B28" s="41">
        <v>490.41199999999998</v>
      </c>
      <c r="C28" s="41">
        <v>3.4000000000000002E-2</v>
      </c>
      <c r="D28" s="54">
        <f t="shared" si="1"/>
        <v>490.44599999999997</v>
      </c>
    </row>
    <row r="29" spans="1:7">
      <c r="D29" s="23" t="s">
        <v>12</v>
      </c>
    </row>
  </sheetData>
  <phoneticPr fontId="14" type="noConversion"/>
  <pageMargins left="0.78740157480314965" right="0.55118110236220474" top="0.47244094488188981" bottom="0.70866141732283472" header="0.31496062992125984" footer="0.31496062992125984"/>
  <pageSetup paperSize="9" orientation="portrait" horizontalDpi="300" verticalDpi="300" r:id="rId1"/>
  <headerFooter alignWithMargins="0">
    <oddFooter>&amp;L&amp;"Trebuchet MS,Grassetto"&amp;10Statistiche estere - PRODUZIONE MONDIALE
Automobile in cifre&amp;C&amp;"Trebuchet MS,Normale"&amp;8&amp;P/&amp;N&amp;R&amp;"Trebuchet MS,Grassetto"&amp;10ANFIA - Studi e statistiche</oddFooter>
  </headerFooter>
  <colBreaks count="1" manualBreakCount="1">
    <brk id="4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Fogli di lavoro</vt:lpstr>
      </vt:variant>
      <vt:variant>
        <vt:i4>2</vt:i4>
      </vt:variant>
      <vt:variant>
        <vt:lpstr>Grafici</vt:lpstr>
      </vt:variant>
      <vt:variant>
        <vt:i4>1</vt:i4>
      </vt:variant>
      <vt:variant>
        <vt:lpstr>Intervalli denominati</vt:lpstr>
      </vt:variant>
      <vt:variant>
        <vt:i4>3</vt:i4>
      </vt:variant>
    </vt:vector>
  </HeadingPairs>
  <TitlesOfParts>
    <vt:vector size="6" baseType="lpstr">
      <vt:lpstr>20.Romania</vt:lpstr>
      <vt:lpstr>Trend anni</vt:lpstr>
      <vt:lpstr>Grafico1</vt:lpstr>
      <vt:lpstr>'20.Romania'!Area_stampa</vt:lpstr>
      <vt:lpstr>'Trend anni'!Area_stampa</vt:lpstr>
      <vt:lpstr>'Trend anni'!Titoli_stampa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duprez arnault</dc:creator>
  <cp:lastModifiedBy>ANFIA </cp:lastModifiedBy>
  <cp:lastPrinted>2020-08-26T07:50:50Z</cp:lastPrinted>
  <dcterms:created xsi:type="dcterms:W3CDTF">2012-11-26T15:13:44Z</dcterms:created>
  <dcterms:modified xsi:type="dcterms:W3CDTF">2020-08-26T07:50:55Z</dcterms:modified>
</cp:coreProperties>
</file>