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aggiornati\"/>
    </mc:Choice>
  </mc:AlternateContent>
  <xr:revisionPtr revIDLastSave="0" documentId="13_ncr:1_{D59E8C22-0061-446F-9BAF-F488B248E2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.Autoveicoli" sheetId="1" r:id="rId1"/>
    <sheet name="Grafico1" sheetId="2" r:id="rId2"/>
  </sheets>
  <externalReferences>
    <externalReference r:id="rId3"/>
    <externalReference r:id="rId4"/>
    <externalReference r:id="rId5"/>
  </externalReferences>
  <definedNames>
    <definedName name="_xlnm.Print_Area" localSheetId="0">'3.Autoveicoli'!$A$1:$Q$78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'3.Autoveicoli'!$1:$4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73" i="1" l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O43" i="1"/>
  <c r="N43" i="1"/>
  <c r="M43" i="1"/>
  <c r="O42" i="1"/>
  <c r="N42" i="1"/>
  <c r="M42" i="1"/>
  <c r="O41" i="1"/>
  <c r="N41" i="1"/>
  <c r="M41" i="1"/>
  <c r="O40" i="1"/>
  <c r="N40" i="1"/>
  <c r="M40" i="1"/>
  <c r="O39" i="1"/>
  <c r="N39" i="1"/>
  <c r="M39" i="1"/>
  <c r="O38" i="1"/>
  <c r="N38" i="1"/>
  <c r="M38" i="1"/>
  <c r="O37" i="1"/>
  <c r="N37" i="1"/>
  <c r="M37" i="1"/>
  <c r="O36" i="1"/>
  <c r="N36" i="1"/>
  <c r="M36" i="1"/>
  <c r="O35" i="1"/>
  <c r="N35" i="1"/>
  <c r="M35" i="1"/>
  <c r="O34" i="1"/>
  <c r="N34" i="1"/>
  <c r="M34" i="1"/>
  <c r="O33" i="1"/>
  <c r="N33" i="1"/>
  <c r="M33" i="1"/>
  <c r="O32" i="1"/>
  <c r="N32" i="1"/>
  <c r="M32" i="1"/>
  <c r="O31" i="1"/>
  <c r="N31" i="1"/>
  <c r="M31" i="1"/>
  <c r="O30" i="1"/>
  <c r="N30" i="1"/>
  <c r="M30" i="1"/>
  <c r="O29" i="1"/>
  <c r="N29" i="1"/>
  <c r="M29" i="1"/>
  <c r="O28" i="1"/>
  <c r="N28" i="1"/>
  <c r="M28" i="1"/>
  <c r="L43" i="1"/>
  <c r="K43" i="1"/>
  <c r="J43" i="1"/>
  <c r="I43" i="1"/>
  <c r="H43" i="1"/>
  <c r="G43" i="1"/>
  <c r="F43" i="1"/>
  <c r="E43" i="1"/>
  <c r="D43" i="1"/>
  <c r="C43" i="1"/>
  <c r="B43" i="1"/>
  <c r="L42" i="1"/>
  <c r="K42" i="1"/>
  <c r="J42" i="1"/>
  <c r="I42" i="1"/>
  <c r="H42" i="1"/>
  <c r="G42" i="1"/>
  <c r="F42" i="1"/>
  <c r="E42" i="1"/>
  <c r="D42" i="1"/>
  <c r="C42" i="1"/>
  <c r="B42" i="1"/>
  <c r="L41" i="1"/>
  <c r="K41" i="1"/>
  <c r="J41" i="1"/>
  <c r="I41" i="1"/>
  <c r="H41" i="1"/>
  <c r="G41" i="1"/>
  <c r="F41" i="1"/>
  <c r="E41" i="1"/>
  <c r="D41" i="1"/>
  <c r="C41" i="1"/>
  <c r="B41" i="1"/>
  <c r="L40" i="1"/>
  <c r="K40" i="1"/>
  <c r="J40" i="1"/>
  <c r="I40" i="1"/>
  <c r="H40" i="1"/>
  <c r="G40" i="1"/>
  <c r="F40" i="1"/>
  <c r="E40" i="1"/>
  <c r="D40" i="1"/>
  <c r="C40" i="1"/>
  <c r="B40" i="1"/>
  <c r="L39" i="1"/>
  <c r="K39" i="1"/>
  <c r="J39" i="1"/>
  <c r="I39" i="1"/>
  <c r="H39" i="1"/>
  <c r="G39" i="1"/>
  <c r="F39" i="1"/>
  <c r="E39" i="1"/>
  <c r="D39" i="1"/>
  <c r="L38" i="1"/>
  <c r="K38" i="1"/>
  <c r="J38" i="1"/>
  <c r="I38" i="1"/>
  <c r="H38" i="1"/>
  <c r="G38" i="1"/>
  <c r="F38" i="1"/>
  <c r="E38" i="1"/>
  <c r="D38" i="1"/>
  <c r="C38" i="1"/>
  <c r="B38" i="1"/>
  <c r="L37" i="1"/>
  <c r="K37" i="1"/>
  <c r="J37" i="1"/>
  <c r="I37" i="1"/>
  <c r="H37" i="1"/>
  <c r="G37" i="1"/>
  <c r="F37" i="1"/>
  <c r="E37" i="1"/>
  <c r="D37" i="1"/>
  <c r="C37" i="1"/>
  <c r="B37" i="1"/>
  <c r="L36" i="1"/>
  <c r="K36" i="1"/>
  <c r="J36" i="1"/>
  <c r="I36" i="1"/>
  <c r="H36" i="1"/>
  <c r="G36" i="1"/>
  <c r="F36" i="1"/>
  <c r="E36" i="1"/>
  <c r="D36" i="1"/>
  <c r="C36" i="1"/>
  <c r="B36" i="1"/>
  <c r="L35" i="1"/>
  <c r="K35" i="1"/>
  <c r="J35" i="1"/>
  <c r="I35" i="1"/>
  <c r="H35" i="1"/>
  <c r="G35" i="1"/>
  <c r="F35" i="1"/>
  <c r="E35" i="1"/>
  <c r="D35" i="1"/>
  <c r="C35" i="1"/>
  <c r="L34" i="1"/>
  <c r="K34" i="1"/>
  <c r="J34" i="1"/>
  <c r="I34" i="1"/>
  <c r="H34" i="1"/>
  <c r="G34" i="1"/>
  <c r="F34" i="1"/>
  <c r="E34" i="1"/>
  <c r="D34" i="1"/>
  <c r="C34" i="1"/>
  <c r="B34" i="1"/>
  <c r="L33" i="1"/>
  <c r="K33" i="1"/>
  <c r="J33" i="1"/>
  <c r="I33" i="1"/>
  <c r="H33" i="1"/>
  <c r="G33" i="1"/>
  <c r="F33" i="1"/>
  <c r="E33" i="1"/>
  <c r="D33" i="1"/>
  <c r="C33" i="1"/>
  <c r="B33" i="1"/>
  <c r="L32" i="1"/>
  <c r="K32" i="1"/>
  <c r="J32" i="1"/>
  <c r="I32" i="1"/>
  <c r="H32" i="1"/>
  <c r="G32" i="1"/>
  <c r="F32" i="1"/>
  <c r="E32" i="1"/>
  <c r="D32" i="1"/>
  <c r="C32" i="1"/>
  <c r="B32" i="1"/>
  <c r="L31" i="1"/>
  <c r="K31" i="1"/>
  <c r="J31" i="1"/>
  <c r="I31" i="1"/>
  <c r="H31" i="1"/>
  <c r="G31" i="1"/>
  <c r="F31" i="1"/>
  <c r="E31" i="1"/>
  <c r="D31" i="1"/>
  <c r="C31" i="1"/>
  <c r="B31" i="1"/>
  <c r="L29" i="1"/>
  <c r="K29" i="1"/>
  <c r="J29" i="1"/>
  <c r="I29" i="1"/>
  <c r="H29" i="1"/>
  <c r="G29" i="1"/>
  <c r="F29" i="1"/>
  <c r="E29" i="1"/>
  <c r="D29" i="1"/>
  <c r="C29" i="1"/>
  <c r="B29" i="1"/>
  <c r="M23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O24" i="1"/>
  <c r="O23" i="1" s="1"/>
  <c r="N24" i="1"/>
  <c r="N23" i="1" s="1"/>
  <c r="M24" i="1"/>
  <c r="L24" i="1"/>
  <c r="L23" i="1" s="1"/>
  <c r="K24" i="1"/>
  <c r="K23" i="1" s="1"/>
  <c r="J24" i="1"/>
  <c r="J23" i="1" s="1"/>
  <c r="I24" i="1"/>
  <c r="I23" i="1" s="1"/>
  <c r="H24" i="1"/>
  <c r="H23" i="1" s="1"/>
  <c r="G24" i="1"/>
  <c r="G23" i="1" s="1"/>
  <c r="F24" i="1"/>
  <c r="F23" i="1" s="1"/>
  <c r="E24" i="1"/>
  <c r="E23" i="1" s="1"/>
  <c r="D24" i="1"/>
  <c r="D23" i="1" s="1"/>
  <c r="C24" i="1"/>
  <c r="C23" i="1" s="1"/>
  <c r="B24" i="1"/>
  <c r="B23" i="1" s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 l="1"/>
  <c r="C5" i="1"/>
  <c r="D5" i="1"/>
  <c r="E5" i="1"/>
  <c r="F5" i="1"/>
  <c r="G5" i="1"/>
  <c r="H5" i="1"/>
  <c r="I5" i="1"/>
  <c r="J5" i="1"/>
  <c r="K5" i="1"/>
  <c r="L5" i="1"/>
  <c r="M5" i="1"/>
  <c r="N5" i="1"/>
  <c r="O5" i="1"/>
  <c r="C6" i="1"/>
  <c r="D6" i="1"/>
  <c r="E6" i="1"/>
  <c r="F6" i="1"/>
  <c r="G6" i="1"/>
  <c r="H6" i="1"/>
  <c r="I6" i="1"/>
  <c r="J6" i="1"/>
  <c r="K6" i="1"/>
  <c r="L6" i="1"/>
  <c r="M6" i="1"/>
  <c r="N6" i="1"/>
  <c r="O6" i="1"/>
  <c r="C7" i="1"/>
  <c r="D7" i="1"/>
  <c r="E7" i="1"/>
  <c r="F7" i="1"/>
  <c r="G7" i="1"/>
  <c r="H7" i="1"/>
  <c r="I7" i="1"/>
  <c r="J7" i="1"/>
  <c r="K7" i="1"/>
  <c r="L7" i="1"/>
  <c r="M7" i="1"/>
  <c r="N7" i="1"/>
  <c r="O7" i="1"/>
  <c r="O66" i="1" l="1"/>
  <c r="H66" i="1"/>
  <c r="L66" i="1"/>
  <c r="I66" i="1"/>
  <c r="D44" i="1"/>
  <c r="K48" i="1"/>
  <c r="E48" i="1"/>
  <c r="N66" i="1"/>
  <c r="K66" i="1"/>
  <c r="O69" i="1"/>
  <c r="G69" i="1"/>
  <c r="E66" i="1"/>
  <c r="B44" i="1"/>
  <c r="B69" i="1"/>
  <c r="O27" i="1"/>
  <c r="F48" i="1"/>
  <c r="I69" i="1"/>
  <c r="F69" i="1"/>
  <c r="O44" i="1"/>
  <c r="C48" i="1"/>
  <c r="M69" i="1"/>
  <c r="I27" i="1"/>
  <c r="G66" i="1"/>
  <c r="L69" i="1"/>
  <c r="F66" i="1"/>
  <c r="G53" i="1"/>
  <c r="N44" i="1"/>
  <c r="D66" i="1"/>
  <c r="E44" i="1"/>
  <c r="M44" i="1"/>
  <c r="M53" i="1"/>
  <c r="K69" i="1"/>
  <c r="H27" i="1"/>
  <c r="L44" i="1"/>
  <c r="K53" i="1"/>
  <c r="O53" i="1"/>
  <c r="J69" i="1"/>
  <c r="K44" i="1"/>
  <c r="F27" i="1"/>
  <c r="J53" i="1"/>
  <c r="H69" i="1"/>
  <c r="I53" i="1"/>
  <c r="C27" i="1"/>
  <c r="J44" i="1"/>
  <c r="N48" i="1"/>
  <c r="B7" i="1"/>
  <c r="E27" i="1"/>
  <c r="I44" i="1"/>
  <c r="M48" i="1"/>
  <c r="C66" i="1"/>
  <c r="D27" i="1"/>
  <c r="H44" i="1"/>
  <c r="O48" i="1"/>
  <c r="L48" i="1"/>
  <c r="H53" i="1"/>
  <c r="D69" i="1"/>
  <c r="I48" i="1"/>
  <c r="E53" i="1"/>
  <c r="B48" i="1"/>
  <c r="B66" i="1"/>
  <c r="H48" i="1"/>
  <c r="D53" i="1"/>
  <c r="G44" i="1"/>
  <c r="G48" i="1"/>
  <c r="C53" i="1"/>
  <c r="M66" i="1"/>
  <c r="B53" i="1"/>
  <c r="M27" i="1"/>
  <c r="L27" i="1"/>
  <c r="B27" i="1"/>
  <c r="F44" i="1"/>
  <c r="C44" i="1"/>
  <c r="J48" i="1"/>
  <c r="D48" i="1"/>
  <c r="F53" i="1"/>
  <c r="J66" i="1"/>
  <c r="N69" i="1"/>
  <c r="N27" i="1"/>
  <c r="G27" i="1"/>
  <c r="C69" i="1"/>
  <c r="J27" i="1"/>
  <c r="K27" i="1"/>
  <c r="L53" i="1"/>
  <c r="N53" i="1"/>
  <c r="E69" i="1"/>
  <c r="E74" i="1" l="1"/>
  <c r="O74" i="1"/>
  <c r="M74" i="1"/>
  <c r="F74" i="1"/>
  <c r="G74" i="1"/>
  <c r="B6" i="1"/>
  <c r="B5" i="1" s="1"/>
  <c r="B74" i="1" s="1"/>
  <c r="D74" i="1"/>
  <c r="H74" i="1"/>
  <c r="L74" i="1"/>
  <c r="I74" i="1"/>
  <c r="N74" i="1"/>
  <c r="J74" i="1"/>
  <c r="C74" i="1"/>
  <c r="K74" i="1"/>
  <c r="Q74" i="1" l="1"/>
  <c r="Q66" i="1"/>
  <c r="Q18" i="1"/>
  <c r="Q67" i="1"/>
  <c r="Q51" i="1"/>
  <c r="Q35" i="1"/>
  <c r="Q50" i="1"/>
  <c r="Q49" i="1"/>
  <c r="Q13" i="1"/>
  <c r="Q64" i="1"/>
  <c r="Q29" i="1"/>
  <c r="Q45" i="1"/>
  <c r="Q61" i="1"/>
  <c r="Q59" i="1"/>
  <c r="Q43" i="1"/>
  <c r="Q11" i="1"/>
  <c r="Q38" i="1"/>
  <c r="Q30" i="1"/>
  <c r="Q21" i="1"/>
  <c r="Q8" i="1"/>
  <c r="Q57" i="1"/>
  <c r="Q24" i="1"/>
  <c r="Q63" i="1"/>
  <c r="Q6" i="1"/>
  <c r="Q60" i="1"/>
  <c r="Q19" i="1"/>
  <c r="Q37" i="1"/>
  <c r="Q16" i="1"/>
  <c r="Q42" i="1"/>
  <c r="Q65" i="1"/>
  <c r="Q71" i="1"/>
  <c r="Q58" i="1"/>
  <c r="Q7" i="1"/>
  <c r="Q41" i="1"/>
  <c r="Q55" i="1"/>
  <c r="Q72" i="1"/>
  <c r="Q17" i="1"/>
  <c r="Q70" i="1"/>
  <c r="Q22" i="1"/>
  <c r="Q39" i="1"/>
  <c r="Q26" i="1"/>
  <c r="Q14" i="1"/>
  <c r="Q9" i="1"/>
  <c r="Q33" i="1"/>
  <c r="Q15" i="1"/>
  <c r="Q68" i="1"/>
  <c r="Q23" i="1"/>
  <c r="Q10" i="1"/>
  <c r="Q12" i="1"/>
  <c r="Q31" i="1"/>
  <c r="Q36" i="1"/>
  <c r="Q20" i="1"/>
  <c r="Q46" i="1"/>
  <c r="Q28" i="1"/>
  <c r="Q73" i="1"/>
  <c r="Q52" i="1"/>
  <c r="Q25" i="1"/>
  <c r="Q54" i="1"/>
  <c r="Q32" i="1"/>
  <c r="Q47" i="1"/>
  <c r="Q40" i="1"/>
  <c r="Q56" i="1"/>
  <c r="Q34" i="1"/>
  <c r="Q5" i="1"/>
  <c r="Q62" i="1"/>
  <c r="Q53" i="1"/>
  <c r="Q69" i="1"/>
  <c r="Q44" i="1"/>
  <c r="Q27" i="1"/>
  <c r="Q48" i="1"/>
  <c r="AG14" i="1"/>
  <c r="AG11" i="1"/>
  <c r="AG10" i="1"/>
  <c r="AG9" i="1"/>
  <c r="AH14" i="1"/>
  <c r="AH11" i="1"/>
  <c r="AH10" i="1"/>
  <c r="AH9" i="1"/>
  <c r="AH12" i="1" l="1"/>
  <c r="AH16" i="1" s="1"/>
  <c r="AH13" i="1" s="1"/>
  <c r="N84" i="1"/>
  <c r="AG12" i="1"/>
  <c r="AG16" i="1" s="1"/>
  <c r="AG13" i="1" s="1"/>
  <c r="N83" i="1"/>
  <c r="O84" i="1"/>
  <c r="O83" i="1"/>
  <c r="P5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N87" i="1" l="1"/>
  <c r="N85" i="1" s="1"/>
  <c r="O87" i="1"/>
  <c r="O85" i="1" s="1"/>
  <c r="P6" i="1"/>
  <c r="B84" i="1"/>
  <c r="B83" i="1"/>
  <c r="AF9" i="1"/>
  <c r="AF10" i="1"/>
  <c r="AF11" i="1"/>
  <c r="AF12" i="1"/>
  <c r="AF16" i="1" l="1"/>
  <c r="B87" i="1"/>
  <c r="B85" i="1" s="1"/>
  <c r="AF14" i="1"/>
  <c r="AF13" i="1" l="1"/>
  <c r="M83" i="1"/>
  <c r="M84" i="1"/>
  <c r="M87" i="1" l="1"/>
  <c r="M85" i="1" s="1"/>
  <c r="AE10" i="1"/>
  <c r="AE11" i="1"/>
  <c r="AD11" i="1"/>
  <c r="AC11" i="1"/>
  <c r="AB11" i="1"/>
  <c r="AA11" i="1"/>
  <c r="Z11" i="1"/>
  <c r="Y11" i="1"/>
  <c r="X11" i="1"/>
  <c r="W11" i="1"/>
  <c r="V11" i="1"/>
  <c r="U11" i="1"/>
  <c r="AC12" i="1"/>
  <c r="AB12" i="1"/>
  <c r="AA12" i="1"/>
  <c r="Y12" i="1"/>
  <c r="U12" i="1"/>
  <c r="AC10" i="1"/>
  <c r="AB10" i="1"/>
  <c r="AA10" i="1"/>
  <c r="Z10" i="1"/>
  <c r="Y10" i="1"/>
  <c r="X10" i="1"/>
  <c r="W10" i="1"/>
  <c r="V10" i="1"/>
  <c r="U10" i="1"/>
  <c r="AD12" i="1"/>
  <c r="C84" i="1"/>
  <c r="AD10" i="1"/>
  <c r="C83" i="1"/>
  <c r="V9" i="1"/>
  <c r="X12" i="1"/>
  <c r="Z12" i="1"/>
  <c r="E83" i="1"/>
  <c r="AC9" i="1"/>
  <c r="E84" i="1"/>
  <c r="F84" i="1"/>
  <c r="H84" i="1"/>
  <c r="G84" i="1"/>
  <c r="D84" i="1"/>
  <c r="L84" i="1"/>
  <c r="W12" i="1"/>
  <c r="AE12" i="1"/>
  <c r="J83" i="1"/>
  <c r="AB9" i="1"/>
  <c r="U9" i="1"/>
  <c r="F83" i="1"/>
  <c r="AD9" i="1"/>
  <c r="Z9" i="1"/>
  <c r="D83" i="1"/>
  <c r="X9" i="1"/>
  <c r="G83" i="1"/>
  <c r="X14" i="1"/>
  <c r="AA9" i="1"/>
  <c r="H83" i="1"/>
  <c r="AE9" i="1"/>
  <c r="L83" i="1"/>
  <c r="Y9" i="1"/>
  <c r="I83" i="1"/>
  <c r="K83" i="1"/>
  <c r="U14" i="1"/>
  <c r="Z14" i="1"/>
  <c r="W14" i="1"/>
  <c r="AD14" i="1"/>
  <c r="AB14" i="1"/>
  <c r="Y14" i="1"/>
  <c r="AA14" i="1"/>
  <c r="AC14" i="1"/>
  <c r="V14" i="1"/>
  <c r="AE14" i="1"/>
  <c r="H87" i="1" l="1"/>
  <c r="H85" i="1" s="1"/>
  <c r="G87" i="1"/>
  <c r="G85" i="1" s="1"/>
  <c r="L87" i="1"/>
  <c r="L85" i="1" s="1"/>
  <c r="AB16" i="1"/>
  <c r="AB13" i="1" s="1"/>
  <c r="AE16" i="1"/>
  <c r="AE13" i="1" s="1"/>
  <c r="F87" i="1"/>
  <c r="F85" i="1" s="1"/>
  <c r="Z16" i="1"/>
  <c r="Z13" i="1" s="1"/>
  <c r="Y16" i="1"/>
  <c r="Y13" i="1" s="1"/>
  <c r="U16" i="1"/>
  <c r="U13" i="1" s="1"/>
  <c r="C87" i="1"/>
  <c r="C85" i="1" s="1"/>
  <c r="AC16" i="1"/>
  <c r="AC13" i="1" s="1"/>
  <c r="D87" i="1"/>
  <c r="D85" i="1" s="1"/>
  <c r="E87" i="1"/>
  <c r="E85" i="1" s="1"/>
  <c r="AA16" i="1"/>
  <c r="AA13" i="1" s="1"/>
  <c r="X16" i="1"/>
  <c r="X13" i="1" s="1"/>
  <c r="AD16" i="1"/>
  <c r="AD13" i="1" s="1"/>
  <c r="W9" i="1"/>
  <c r="W16" i="1" s="1"/>
  <c r="W13" i="1" s="1"/>
  <c r="I84" i="1"/>
  <c r="I87" i="1" s="1"/>
  <c r="I85" i="1" s="1"/>
  <c r="K84" i="1"/>
  <c r="K87" i="1" s="1"/>
  <c r="K85" i="1" s="1"/>
  <c r="V12" i="1"/>
  <c r="V16" i="1" s="1"/>
  <c r="V13" i="1" s="1"/>
  <c r="J84" i="1"/>
  <c r="J87" i="1" s="1"/>
  <c r="J85" i="1" s="1"/>
</calcChain>
</file>

<file path=xl/sharedStrings.xml><?xml version="1.0" encoding="utf-8"?>
<sst xmlns="http://schemas.openxmlformats.org/spreadsheetml/2006/main" count="92" uniqueCount="87">
  <si>
    <t>Austria</t>
  </si>
  <si>
    <t>Belgio</t>
  </si>
  <si>
    <t>Danimarca</t>
  </si>
  <si>
    <t>Finlandia</t>
  </si>
  <si>
    <t>Germania</t>
  </si>
  <si>
    <t>Grecia</t>
  </si>
  <si>
    <t>Irlanda</t>
  </si>
  <si>
    <t>Lussemburgo</t>
  </si>
  <si>
    <t>Paesi Bassi</t>
  </si>
  <si>
    <t>Portogallo</t>
  </si>
  <si>
    <t>Regno Unito</t>
  </si>
  <si>
    <t>Spagna</t>
  </si>
  <si>
    <t>Svezia</t>
  </si>
  <si>
    <t>EFTA</t>
  </si>
  <si>
    <t>Islanda</t>
  </si>
  <si>
    <t>Norvegia</t>
  </si>
  <si>
    <t>Svizzera</t>
  </si>
  <si>
    <t>UE Nuovi Membri</t>
  </si>
  <si>
    <t>Bulgaria</t>
  </si>
  <si>
    <t>Ceca Rep.</t>
  </si>
  <si>
    <t>Romania</t>
  </si>
  <si>
    <t>Turchia</t>
  </si>
  <si>
    <t>Giappone</t>
  </si>
  <si>
    <t>IMMATRICOLAZIONI AUTOVEICOLI MONDO</t>
  </si>
  <si>
    <t>WORLD NEW MOTOR VEHICLE REGISTRATIONS</t>
  </si>
  <si>
    <t xml:space="preserve">Croazia  </t>
  </si>
  <si>
    <t xml:space="preserve">Lettonia  </t>
  </si>
  <si>
    <t xml:space="preserve">Lituania  </t>
  </si>
  <si>
    <t xml:space="preserve">Polonia  </t>
  </si>
  <si>
    <t xml:space="preserve">Slovacchia Rep. </t>
  </si>
  <si>
    <t xml:space="preserve">Ungheria </t>
  </si>
  <si>
    <t>Francia</t>
  </si>
  <si>
    <t xml:space="preserve">Canada </t>
  </si>
  <si>
    <t>Stati Uniti</t>
  </si>
  <si>
    <r>
      <t>Messico</t>
    </r>
    <r>
      <rPr>
        <vertAlign val="superscript"/>
        <sz val="9"/>
        <rFont val="Trebuchet MS"/>
        <family val="2"/>
      </rPr>
      <t xml:space="preserve"> </t>
    </r>
  </si>
  <si>
    <t>CENTRO/SUD AMERICA</t>
  </si>
  <si>
    <t xml:space="preserve">Brasile </t>
  </si>
  <si>
    <t xml:space="preserve">MONDO </t>
  </si>
  <si>
    <r>
      <t xml:space="preserve">Italia </t>
    </r>
    <r>
      <rPr>
        <vertAlign val="superscript"/>
        <sz val="9"/>
        <rFont val="Trebuchet MS"/>
        <family val="2"/>
      </rPr>
      <t>(1)</t>
    </r>
  </si>
  <si>
    <r>
      <t xml:space="preserve">Cipro </t>
    </r>
    <r>
      <rPr>
        <vertAlign val="superscript"/>
        <sz val="9"/>
        <rFont val="Trebuchet MS"/>
        <family val="2"/>
      </rPr>
      <t>(2)</t>
    </r>
  </si>
  <si>
    <r>
      <t>Estonia</t>
    </r>
    <r>
      <rPr>
        <vertAlign val="superscript"/>
        <sz val="9"/>
        <rFont val="Trebuchet MS"/>
        <family val="2"/>
      </rPr>
      <t xml:space="preserve"> </t>
    </r>
  </si>
  <si>
    <r>
      <t xml:space="preserve">Slovenia </t>
    </r>
    <r>
      <rPr>
        <vertAlign val="superscript"/>
        <sz val="9"/>
        <rFont val="Trebuchet MS"/>
        <family val="2"/>
      </rPr>
      <t xml:space="preserve"> </t>
    </r>
  </si>
  <si>
    <r>
      <t xml:space="preserve">Russia  </t>
    </r>
    <r>
      <rPr>
        <vertAlign val="superscript"/>
        <sz val="9"/>
        <rFont val="Trebuchet MS"/>
        <family val="2"/>
      </rPr>
      <t>(2)</t>
    </r>
  </si>
  <si>
    <r>
      <t xml:space="preserve">Ucraina </t>
    </r>
    <r>
      <rPr>
        <vertAlign val="superscript"/>
        <sz val="9"/>
        <rFont val="Trebuchet MS"/>
        <family val="2"/>
      </rPr>
      <t>(2)</t>
    </r>
  </si>
  <si>
    <r>
      <t xml:space="preserve">Altri Europa </t>
    </r>
    <r>
      <rPr>
        <i/>
        <vertAlign val="superscript"/>
        <sz val="9"/>
        <rFont val="Trebuchet MS"/>
        <family val="2"/>
      </rPr>
      <t>(2)</t>
    </r>
  </si>
  <si>
    <r>
      <t xml:space="preserve">Altri </t>
    </r>
    <r>
      <rPr>
        <i/>
        <vertAlign val="superscript"/>
        <sz val="9"/>
        <rFont val="Trebuchet MS"/>
        <family val="2"/>
      </rPr>
      <t>(2)</t>
    </r>
  </si>
  <si>
    <r>
      <t xml:space="preserve">OCEANIA </t>
    </r>
    <r>
      <rPr>
        <b/>
        <vertAlign val="superscript"/>
        <sz val="9"/>
        <rFont val="Trebuchet MS"/>
        <family val="2"/>
      </rPr>
      <t>(2)</t>
    </r>
  </si>
  <si>
    <r>
      <t>(3)</t>
    </r>
    <r>
      <rPr>
        <sz val="8"/>
        <rFont val="Trebuchet MS"/>
        <family val="2"/>
      </rPr>
      <t xml:space="preserve"> dati Ward's </t>
    </r>
  </si>
  <si>
    <r>
      <t>Cile</t>
    </r>
    <r>
      <rPr>
        <vertAlign val="superscript"/>
        <sz val="9"/>
        <rFont val="Trebuchet MS"/>
        <family val="2"/>
      </rPr>
      <t xml:space="preserve"> (2)</t>
    </r>
  </si>
  <si>
    <t xml:space="preserve">Argentina </t>
  </si>
  <si>
    <r>
      <t xml:space="preserve">ASIA </t>
    </r>
    <r>
      <rPr>
        <b/>
        <vertAlign val="superscript"/>
        <sz val="9"/>
        <rFont val="Trebuchet MS"/>
        <family val="2"/>
      </rPr>
      <t>(2)</t>
    </r>
  </si>
  <si>
    <t xml:space="preserve">Cina  </t>
  </si>
  <si>
    <t xml:space="preserve">Corea del Sud </t>
  </si>
  <si>
    <t xml:space="preserve">Altri </t>
  </si>
  <si>
    <t>Australia</t>
  </si>
  <si>
    <t xml:space="preserve">Nuova Zelanda </t>
  </si>
  <si>
    <r>
      <t xml:space="preserve">AFRICA </t>
    </r>
    <r>
      <rPr>
        <b/>
        <vertAlign val="superscript"/>
        <sz val="9"/>
        <rFont val="Trebuchet MS"/>
        <family val="2"/>
      </rPr>
      <t>(2)</t>
    </r>
  </si>
  <si>
    <t xml:space="preserve">Sud Africa </t>
  </si>
  <si>
    <t xml:space="preserve">Egitto </t>
  </si>
  <si>
    <t>Marocco</t>
  </si>
  <si>
    <r>
      <rPr>
        <vertAlign val="superscript"/>
        <sz val="8"/>
        <color indexed="8"/>
        <rFont val="Trebuchet MS"/>
        <family val="2"/>
      </rPr>
      <t>(4)</t>
    </r>
    <r>
      <rPr>
        <sz val="8"/>
        <color indexed="8"/>
        <rFont val="Trebuchet MS"/>
        <family val="2"/>
      </rPr>
      <t xml:space="preserve"> dati AMIA/ANPACT</t>
    </r>
  </si>
  <si>
    <t>Fonte: Associazioni Nazionali/ACEA/OICA/Ward's/Fourin</t>
  </si>
  <si>
    <r>
      <t>Indonesia</t>
    </r>
    <r>
      <rPr>
        <vertAlign val="superscript"/>
        <sz val="9"/>
        <rFont val="Trebuchet MS"/>
        <family val="2"/>
      </rPr>
      <t xml:space="preserve"> (5)</t>
    </r>
  </si>
  <si>
    <r>
      <t>India</t>
    </r>
    <r>
      <rPr>
        <vertAlign val="superscript"/>
        <sz val="9"/>
        <rFont val="Trebuchet MS"/>
        <family val="2"/>
      </rPr>
      <t xml:space="preserve"> (5)</t>
    </r>
  </si>
  <si>
    <r>
      <t xml:space="preserve">Pakistan </t>
    </r>
    <r>
      <rPr>
        <vertAlign val="superscript"/>
        <sz val="9"/>
        <rFont val="Trebuchet MS"/>
        <family val="2"/>
      </rPr>
      <t>(5)</t>
    </r>
  </si>
  <si>
    <r>
      <t xml:space="preserve">Filippine  </t>
    </r>
    <r>
      <rPr>
        <vertAlign val="superscript"/>
        <sz val="9"/>
        <rFont val="Trebuchet MS"/>
        <family val="2"/>
      </rPr>
      <t>(2)</t>
    </r>
  </si>
  <si>
    <r>
      <t xml:space="preserve">Malaysia </t>
    </r>
    <r>
      <rPr>
        <vertAlign val="superscript"/>
        <sz val="9"/>
        <rFont val="Trebuchet MS"/>
        <family val="2"/>
      </rPr>
      <t>(2)</t>
    </r>
  </si>
  <si>
    <r>
      <t xml:space="preserve">Taiwan </t>
    </r>
    <r>
      <rPr>
        <vertAlign val="superscript"/>
        <sz val="9"/>
        <rFont val="Trebuchet MS"/>
        <family val="2"/>
      </rPr>
      <t xml:space="preserve"> (2)</t>
    </r>
  </si>
  <si>
    <r>
      <t xml:space="preserve">Thailandia </t>
    </r>
    <r>
      <rPr>
        <vertAlign val="superscript"/>
        <sz val="9"/>
        <rFont val="Trebuchet MS"/>
        <family val="2"/>
      </rPr>
      <t>(2)</t>
    </r>
  </si>
  <si>
    <r>
      <t xml:space="preserve">Vietnam </t>
    </r>
    <r>
      <rPr>
        <vertAlign val="superscript"/>
        <sz val="9"/>
        <rFont val="Trebuchet MS"/>
        <family val="2"/>
      </rPr>
      <t>(2)</t>
    </r>
  </si>
  <si>
    <r>
      <rPr>
        <vertAlign val="superscript"/>
        <sz val="8"/>
        <rFont val="Trebuchet MS"/>
        <family val="2"/>
      </rPr>
      <t>(5)</t>
    </r>
    <r>
      <rPr>
        <sz val="8"/>
        <rFont val="Trebuchet MS"/>
        <family val="2"/>
      </rPr>
      <t xml:space="preserve"> dati FOURIN</t>
    </r>
  </si>
  <si>
    <t>TRIADE</t>
  </si>
  <si>
    <t xml:space="preserve">BRIC </t>
  </si>
  <si>
    <t>RESTO MONDO</t>
  </si>
  <si>
    <t>UE28/EFTA</t>
  </si>
  <si>
    <t>GIAPPONE</t>
  </si>
  <si>
    <t>BRIC</t>
  </si>
  <si>
    <t>RESTO DEL MONDO</t>
  </si>
  <si>
    <r>
      <t>EUROPA</t>
    </r>
    <r>
      <rPr>
        <b/>
        <vertAlign val="superscript"/>
        <sz val="9"/>
        <rFont val="Trebuchet MS"/>
        <family val="2"/>
      </rPr>
      <t xml:space="preserve"> (2)</t>
    </r>
  </si>
  <si>
    <r>
      <t>(2)</t>
    </r>
    <r>
      <rPr>
        <sz val="8"/>
        <rFont val="Trebuchet MS"/>
        <family val="2"/>
      </rPr>
      <t xml:space="preserve"> dati ACEA e OICA</t>
    </r>
  </si>
  <si>
    <r>
      <t xml:space="preserve">NORD AMERICA </t>
    </r>
    <r>
      <rPr>
        <b/>
        <vertAlign val="superscript"/>
        <sz val="9"/>
        <rFont val="Trebuchet MS"/>
        <family val="2"/>
      </rPr>
      <t>(3)</t>
    </r>
  </si>
  <si>
    <t>NORD AMERICA</t>
  </si>
  <si>
    <t>var.% 2021/2020</t>
  </si>
  <si>
    <t>% Share 2021</t>
  </si>
  <si>
    <t>UE 27+EFTA+UK</t>
  </si>
  <si>
    <t>UE 14+EFTA+UK</t>
  </si>
  <si>
    <r>
      <t xml:space="preserve">(1) </t>
    </r>
    <r>
      <rPr>
        <sz val="8"/>
        <rFont val="Trebuchet MS"/>
        <family val="2"/>
      </rPr>
      <t>Elaborazioni Anfia  su dati del Ministero dei Trasporti a marzo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</si>
</sst>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,##0.0"/>
    <numFmt numFmtId="165" formatCode="0.0%"/>
    <numFmt numFmtId="166" formatCode="#,##0_ ;[Red]\-#,##0\ "/>
    <numFmt numFmtId="167" formatCode="#,###,##0"/>
    <numFmt numFmtId="168" formatCode="#,##0.0_ ;[Red]\-#,##0.0\ "/>
    <numFmt numFmtId="169" formatCode="_-* #,##0_-;\-* #,##0_-;_-* \-_-;_-@_-"/>
  </numFmts>
  <fonts count="46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9"/>
      <color indexed="8"/>
      <name val="Trebuchet MS"/>
      <family val="2"/>
    </font>
    <font>
      <sz val="9"/>
      <color indexed="9"/>
      <name val="Trebuchet MS"/>
      <family val="2"/>
    </font>
    <font>
      <b/>
      <sz val="9"/>
      <color indexed="8"/>
      <name val="Trebuchet MS"/>
      <family val="2"/>
    </font>
    <font>
      <sz val="9"/>
      <color indexed="56"/>
      <name val="Trebuchet MS"/>
      <family val="2"/>
    </font>
    <font>
      <sz val="9"/>
      <name val="Trebuchet MS"/>
      <family val="2"/>
    </font>
    <font>
      <vertAlign val="superscript"/>
      <sz val="9"/>
      <name val="Trebuchet MS"/>
      <family val="2"/>
    </font>
    <font>
      <i/>
      <sz val="9"/>
      <name val="Trebuchet MS"/>
      <family val="2"/>
    </font>
    <font>
      <b/>
      <sz val="9"/>
      <name val="Trebuchet MS"/>
      <family val="2"/>
    </font>
    <font>
      <vertAlign val="superscript"/>
      <sz val="8"/>
      <name val="Trebuchet MS"/>
      <family val="2"/>
    </font>
    <font>
      <sz val="8"/>
      <name val="Trebuchet MS"/>
      <family val="2"/>
    </font>
    <font>
      <sz val="8"/>
      <color indexed="8"/>
      <name val="Trebuchet MS"/>
      <family val="2"/>
    </font>
    <font>
      <vertAlign val="superscript"/>
      <sz val="8"/>
      <color indexed="8"/>
      <name val="Trebuchet MS"/>
      <family val="2"/>
    </font>
    <font>
      <sz val="11"/>
      <color indexed="8"/>
      <name val="Trebuchet MS"/>
      <family val="2"/>
    </font>
    <font>
      <sz val="11"/>
      <color indexed="9"/>
      <name val="Trebuchet MS"/>
      <family val="2"/>
    </font>
    <font>
      <i/>
      <sz val="10"/>
      <color indexed="8"/>
      <name val="Trebuchet MS"/>
      <family val="2"/>
    </font>
    <font>
      <b/>
      <sz val="8"/>
      <color indexed="8"/>
      <name val="Trebuchet MS"/>
      <family val="2"/>
    </font>
    <font>
      <b/>
      <i/>
      <sz val="9"/>
      <name val="Trebuchet MS"/>
      <family val="2"/>
    </font>
    <font>
      <i/>
      <vertAlign val="superscript"/>
      <sz val="9"/>
      <name val="Trebuchet MS"/>
      <family val="2"/>
    </font>
    <font>
      <b/>
      <vertAlign val="superscript"/>
      <sz val="9"/>
      <name val="Trebuchet MS"/>
      <family val="2"/>
    </font>
    <font>
      <sz val="9"/>
      <color rgb="FFFF0000"/>
      <name val="Trebuchet MS"/>
      <family val="2"/>
    </font>
    <font>
      <b/>
      <sz val="9"/>
      <color rgb="FFFF0000"/>
      <name val="Trebuchet MS"/>
      <family val="2"/>
    </font>
    <font>
      <sz val="11"/>
      <color rgb="FFFF0000"/>
      <name val="Trebuchet MS"/>
      <family val="2"/>
    </font>
    <font>
      <b/>
      <sz val="10"/>
      <color theme="1"/>
      <name val="Trebuchet MS"/>
      <family val="2"/>
    </font>
    <font>
      <sz val="9"/>
      <color theme="0"/>
      <name val="Trebuchet MS"/>
      <family val="2"/>
    </font>
    <font>
      <b/>
      <sz val="9"/>
      <color theme="0"/>
      <name val="Trebuchet MS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5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169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2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167" fontId="16" fillId="24" borderId="0" applyNumberFormat="0" applyBorder="0">
      <protection locked="0"/>
    </xf>
    <xf numFmtId="167" fontId="17" fillId="25" borderId="0" applyNumberFormat="0" applyBorder="0">
      <protection locked="0"/>
    </xf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</cellStyleXfs>
  <cellXfs count="107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166" fontId="25" fillId="0" borderId="10" xfId="0" applyNumberFormat="1" applyFont="1" applyBorder="1" applyAlignment="1">
      <alignment horizontal="left" indent="2"/>
    </xf>
    <xf numFmtId="3" fontId="25" fillId="26" borderId="10" xfId="0" applyNumberFormat="1" applyFont="1" applyFill="1" applyBorder="1" applyAlignment="1">
      <alignment horizontal="right"/>
    </xf>
    <xf numFmtId="3" fontId="21" fillId="0" borderId="0" xfId="0" applyNumberFormat="1" applyFont="1"/>
    <xf numFmtId="0" fontId="40" fillId="0" borderId="0" xfId="0" applyFont="1"/>
    <xf numFmtId="0" fontId="41" fillId="0" borderId="0" xfId="0" applyFont="1"/>
    <xf numFmtId="0" fontId="29" fillId="0" borderId="0" xfId="0" applyFont="1"/>
    <xf numFmtId="0" fontId="29" fillId="27" borderId="0" xfId="0" applyFont="1" applyFill="1"/>
    <xf numFmtId="0" fontId="31" fillId="0" borderId="0" xfId="0" applyFont="1"/>
    <xf numFmtId="0" fontId="23" fillId="28" borderId="11" xfId="0" applyFont="1" applyFill="1" applyBorder="1"/>
    <xf numFmtId="0" fontId="23" fillId="28" borderId="11" xfId="0" applyFont="1" applyFill="1" applyBorder="1" applyAlignment="1">
      <alignment horizontal="center"/>
    </xf>
    <xf numFmtId="0" fontId="33" fillId="0" borderId="0" xfId="0" applyFont="1"/>
    <xf numFmtId="164" fontId="34" fillId="0" borderId="0" xfId="0" applyNumberFormat="1" applyFont="1"/>
    <xf numFmtId="0" fontId="35" fillId="0" borderId="0" xfId="0" applyFont="1"/>
    <xf numFmtId="0" fontId="31" fillId="0" borderId="0" xfId="0" applyFont="1" applyAlignment="1">
      <alignment horizontal="right"/>
    </xf>
    <xf numFmtId="0" fontId="36" fillId="28" borderId="11" xfId="0" applyFont="1" applyFill="1" applyBorder="1" applyAlignment="1">
      <alignment horizontal="center" wrapText="1"/>
    </xf>
    <xf numFmtId="166" fontId="28" fillId="27" borderId="11" xfId="0" applyNumberFormat="1" applyFont="1" applyFill="1" applyBorder="1"/>
    <xf numFmtId="166" fontId="28" fillId="29" borderId="11" xfId="0" applyNumberFormat="1" applyFont="1" applyFill="1" applyBorder="1"/>
    <xf numFmtId="3" fontId="28" fillId="29" borderId="11" xfId="29" applyNumberFormat="1" applyFont="1" applyFill="1" applyBorder="1"/>
    <xf numFmtId="168" fontId="37" fillId="29" borderId="11" xfId="29" applyNumberFormat="1" applyFont="1" applyFill="1" applyBorder="1"/>
    <xf numFmtId="166" fontId="28" fillId="30" borderId="11" xfId="0" applyNumberFormat="1" applyFont="1" applyFill="1" applyBorder="1"/>
    <xf numFmtId="3" fontId="28" fillId="30" borderId="11" xfId="29" applyNumberFormat="1" applyFont="1" applyFill="1" applyBorder="1"/>
    <xf numFmtId="168" fontId="37" fillId="30" borderId="11" xfId="29" applyNumberFormat="1" applyFont="1" applyFill="1" applyBorder="1"/>
    <xf numFmtId="166" fontId="28" fillId="30" borderId="11" xfId="0" applyNumberFormat="1" applyFont="1" applyFill="1" applyBorder="1" applyAlignment="1">
      <alignment horizontal="left" indent="1"/>
    </xf>
    <xf numFmtId="166" fontId="25" fillId="0" borderId="12" xfId="0" applyNumberFormat="1" applyFont="1" applyBorder="1" applyAlignment="1">
      <alignment horizontal="left" indent="3"/>
    </xf>
    <xf numFmtId="3" fontId="25" fillId="0" borderId="12" xfId="29" applyNumberFormat="1" applyFont="1" applyBorder="1"/>
    <xf numFmtId="168" fontId="27" fillId="0" borderId="12" xfId="29" applyNumberFormat="1" applyFont="1" applyBorder="1"/>
    <xf numFmtId="166" fontId="25" fillId="0" borderId="13" xfId="0" applyNumberFormat="1" applyFont="1" applyBorder="1" applyAlignment="1">
      <alignment horizontal="left" indent="3"/>
    </xf>
    <xf numFmtId="3" fontId="25" fillId="0" borderId="13" xfId="29" applyNumberFormat="1" applyFont="1" applyBorder="1"/>
    <xf numFmtId="168" fontId="27" fillId="0" borderId="13" xfId="29" applyNumberFormat="1" applyFont="1" applyBorder="1"/>
    <xf numFmtId="168" fontId="27" fillId="0" borderId="13" xfId="29" applyNumberFormat="1" applyFont="1" applyFill="1" applyBorder="1"/>
    <xf numFmtId="3" fontId="25" fillId="0" borderId="14" xfId="29" applyNumberFormat="1" applyFont="1" applyBorder="1"/>
    <xf numFmtId="166" fontId="25" fillId="0" borderId="10" xfId="0" applyNumberFormat="1" applyFont="1" applyBorder="1" applyAlignment="1">
      <alignment horizontal="left" indent="3"/>
    </xf>
    <xf numFmtId="3" fontId="25" fillId="0" borderId="10" xfId="29" applyNumberFormat="1" applyFont="1" applyBorder="1"/>
    <xf numFmtId="168" fontId="27" fillId="0" borderId="10" xfId="29" applyNumberFormat="1" applyFont="1" applyFill="1" applyBorder="1"/>
    <xf numFmtId="166" fontId="28" fillId="0" borderId="11" xfId="0" applyNumberFormat="1" applyFont="1" applyBorder="1" applyAlignment="1">
      <alignment horizontal="left" indent="3"/>
    </xf>
    <xf numFmtId="3" fontId="28" fillId="0" borderId="11" xfId="29" applyNumberFormat="1" applyFont="1" applyBorder="1"/>
    <xf numFmtId="168" fontId="37" fillId="0" borderId="11" xfId="29" applyNumberFormat="1" applyFont="1" applyFill="1" applyBorder="1"/>
    <xf numFmtId="168" fontId="27" fillId="0" borderId="12" xfId="29" applyNumberFormat="1" applyFont="1" applyFill="1" applyBorder="1"/>
    <xf numFmtId="166" fontId="28" fillId="30" borderId="11" xfId="0" applyNumberFormat="1" applyFont="1" applyFill="1" applyBorder="1" applyAlignment="1">
      <alignment horizontal="left" indent="2"/>
    </xf>
    <xf numFmtId="3" fontId="25" fillId="27" borderId="13" xfId="29" applyNumberFormat="1" applyFont="1" applyFill="1" applyBorder="1"/>
    <xf numFmtId="168" fontId="27" fillId="27" borderId="13" xfId="29" applyNumberFormat="1" applyFont="1" applyFill="1" applyBorder="1"/>
    <xf numFmtId="166" fontId="25" fillId="0" borderId="13" xfId="0" applyNumberFormat="1" applyFont="1" applyBorder="1" applyAlignment="1">
      <alignment horizontal="left" indent="1"/>
    </xf>
    <xf numFmtId="166" fontId="25" fillId="0" borderId="14" xfId="0" applyNumberFormat="1" applyFont="1" applyBorder="1" applyAlignment="1">
      <alignment horizontal="left" indent="1"/>
    </xf>
    <xf numFmtId="168" fontId="27" fillId="0" borderId="14" xfId="29" applyNumberFormat="1" applyFont="1" applyBorder="1"/>
    <xf numFmtId="166" fontId="27" fillId="0" borderId="10" xfId="0" applyNumberFormat="1" applyFont="1" applyBorder="1" applyAlignment="1">
      <alignment horizontal="left" indent="1"/>
    </xf>
    <xf numFmtId="3" fontId="27" fillId="0" borderId="10" xfId="0" applyNumberFormat="1" applyFont="1" applyBorder="1"/>
    <xf numFmtId="168" fontId="27" fillId="0" borderId="10" xfId="29" applyNumberFormat="1" applyFont="1" applyBorder="1"/>
    <xf numFmtId="166" fontId="28" fillId="29" borderId="11" xfId="0" applyNumberFormat="1" applyFont="1" applyFill="1" applyBorder="1" applyAlignment="1">
      <alignment horizontal="left"/>
    </xf>
    <xf numFmtId="166" fontId="25" fillId="0" borderId="12" xfId="0" applyNumberFormat="1" applyFont="1" applyBorder="1" applyAlignment="1">
      <alignment horizontal="left" indent="2"/>
    </xf>
    <xf numFmtId="3" fontId="25" fillId="26" borderId="12" xfId="0" applyNumberFormat="1" applyFont="1" applyFill="1" applyBorder="1"/>
    <xf numFmtId="168" fontId="27" fillId="26" borderId="12" xfId="0" applyNumberFormat="1" applyFont="1" applyFill="1" applyBorder="1"/>
    <xf numFmtId="166" fontId="25" fillId="0" borderId="13" xfId="0" applyNumberFormat="1" applyFont="1" applyBorder="1" applyAlignment="1">
      <alignment horizontal="left" indent="2"/>
    </xf>
    <xf numFmtId="3" fontId="25" fillId="26" borderId="13" xfId="0" applyNumberFormat="1" applyFont="1" applyFill="1" applyBorder="1"/>
    <xf numFmtId="168" fontId="27" fillId="26" borderId="13" xfId="0" applyNumberFormat="1" applyFont="1" applyFill="1" applyBorder="1"/>
    <xf numFmtId="168" fontId="27" fillId="26" borderId="10" xfId="0" applyNumberFormat="1" applyFont="1" applyFill="1" applyBorder="1"/>
    <xf numFmtId="3" fontId="28" fillId="29" borderId="11" xfId="0" applyNumberFormat="1" applyFont="1" applyFill="1" applyBorder="1"/>
    <xf numFmtId="168" fontId="37" fillId="29" borderId="11" xfId="0" applyNumberFormat="1" applyFont="1" applyFill="1" applyBorder="1"/>
    <xf numFmtId="3" fontId="25" fillId="0" borderId="12" xfId="0" applyNumberFormat="1" applyFont="1" applyBorder="1"/>
    <xf numFmtId="168" fontId="27" fillId="0" borderId="12" xfId="0" applyNumberFormat="1" applyFont="1" applyBorder="1"/>
    <xf numFmtId="3" fontId="25" fillId="0" borderId="13" xfId="0" applyNumberFormat="1" applyFont="1" applyBorder="1"/>
    <xf numFmtId="168" fontId="27" fillId="0" borderId="13" xfId="0" applyNumberFormat="1" applyFont="1" applyBorder="1"/>
    <xf numFmtId="166" fontId="27" fillId="0" borderId="10" xfId="0" applyNumberFormat="1" applyFont="1" applyBorder="1" applyAlignment="1">
      <alignment horizontal="left" indent="2"/>
    </xf>
    <xf numFmtId="168" fontId="27" fillId="0" borderId="10" xfId="0" applyNumberFormat="1" applyFont="1" applyBorder="1"/>
    <xf numFmtId="3" fontId="25" fillId="27" borderId="12" xfId="0" applyNumberFormat="1" applyFont="1" applyFill="1" applyBorder="1"/>
    <xf numFmtId="3" fontId="25" fillId="27" borderId="13" xfId="0" applyNumberFormat="1" applyFont="1" applyFill="1" applyBorder="1"/>
    <xf numFmtId="166" fontId="25" fillId="0" borderId="14" xfId="0" applyNumberFormat="1" applyFont="1" applyBorder="1" applyAlignment="1">
      <alignment horizontal="left" indent="2"/>
    </xf>
    <xf numFmtId="3" fontId="28" fillId="27" borderId="11" xfId="29" applyNumberFormat="1" applyFont="1" applyFill="1" applyBorder="1"/>
    <xf numFmtId="168" fontId="37" fillId="27" borderId="11" xfId="29" applyNumberFormat="1" applyFont="1" applyFill="1" applyBorder="1"/>
    <xf numFmtId="3" fontId="27" fillId="27" borderId="13" xfId="0" applyNumberFormat="1" applyFont="1" applyFill="1" applyBorder="1"/>
    <xf numFmtId="3" fontId="25" fillId="0" borderId="0" xfId="0" applyNumberFormat="1" applyFont="1"/>
    <xf numFmtId="165" fontId="37" fillId="30" borderId="11" xfId="39" applyNumberFormat="1" applyFont="1" applyFill="1" applyBorder="1"/>
    <xf numFmtId="165" fontId="27" fillId="0" borderId="12" xfId="39" applyNumberFormat="1" applyFont="1" applyBorder="1"/>
    <xf numFmtId="165" fontId="27" fillId="0" borderId="13" xfId="39" applyNumberFormat="1" applyFont="1" applyBorder="1"/>
    <xf numFmtId="165" fontId="27" fillId="0" borderId="13" xfId="39" applyNumberFormat="1" applyFont="1" applyFill="1" applyBorder="1"/>
    <xf numFmtId="165" fontId="27" fillId="0" borderId="10" xfId="39" applyNumberFormat="1" applyFont="1" applyFill="1" applyBorder="1"/>
    <xf numFmtId="165" fontId="37" fillId="0" borderId="11" xfId="39" applyNumberFormat="1" applyFont="1" applyFill="1" applyBorder="1"/>
    <xf numFmtId="165" fontId="27" fillId="0" borderId="12" xfId="39" applyNumberFormat="1" applyFont="1" applyFill="1" applyBorder="1"/>
    <xf numFmtId="165" fontId="27" fillId="27" borderId="13" xfId="39" applyNumberFormat="1" applyFont="1" applyFill="1" applyBorder="1"/>
    <xf numFmtId="165" fontId="27" fillId="0" borderId="14" xfId="39" applyNumberFormat="1" applyFont="1" applyBorder="1"/>
    <xf numFmtId="165" fontId="27" fillId="0" borderId="10" xfId="39" applyNumberFormat="1" applyFont="1" applyBorder="1"/>
    <xf numFmtId="165" fontId="37" fillId="29" borderId="11" xfId="39" applyNumberFormat="1" applyFont="1" applyFill="1" applyBorder="1"/>
    <xf numFmtId="165" fontId="27" fillId="26" borderId="12" xfId="39" applyNumberFormat="1" applyFont="1" applyFill="1" applyBorder="1"/>
    <xf numFmtId="165" fontId="27" fillId="26" borderId="10" xfId="39" applyNumberFormat="1" applyFont="1" applyFill="1" applyBorder="1"/>
    <xf numFmtId="165" fontId="37" fillId="27" borderId="11" xfId="39" applyNumberFormat="1" applyFont="1" applyFill="1" applyBorder="1"/>
    <xf numFmtId="3" fontId="30" fillId="0" borderId="0" xfId="0" applyNumberFormat="1" applyFont="1"/>
    <xf numFmtId="0" fontId="42" fillId="0" borderId="0" xfId="0" applyFont="1"/>
    <xf numFmtId="2" fontId="40" fillId="0" borderId="0" xfId="0" applyNumberFormat="1" applyFont="1"/>
    <xf numFmtId="3" fontId="42" fillId="0" borderId="0" xfId="0" applyNumberFormat="1" applyFont="1"/>
    <xf numFmtId="0" fontId="43" fillId="0" borderId="0" xfId="0" applyFont="1"/>
    <xf numFmtId="0" fontId="44" fillId="0" borderId="0" xfId="0" applyFont="1"/>
    <xf numFmtId="3" fontId="44" fillId="0" borderId="0" xfId="0" applyNumberFormat="1" applyFont="1"/>
    <xf numFmtId="0" fontId="45" fillId="0" borderId="0" xfId="0" applyFont="1"/>
    <xf numFmtId="3" fontId="45" fillId="0" borderId="0" xfId="0" applyNumberFormat="1" applyFont="1"/>
    <xf numFmtId="0" fontId="44" fillId="27" borderId="0" xfId="0" applyFont="1" applyFill="1"/>
    <xf numFmtId="0" fontId="45" fillId="27" borderId="0" xfId="0" applyFont="1" applyFill="1"/>
    <xf numFmtId="2" fontId="45" fillId="0" borderId="0" xfId="0" applyNumberFormat="1" applyFont="1"/>
    <xf numFmtId="2" fontId="44" fillId="0" borderId="0" xfId="0" applyNumberFormat="1" applyFont="1"/>
    <xf numFmtId="3" fontId="40" fillId="0" borderId="0" xfId="0" applyNumberFormat="1" applyFont="1"/>
    <xf numFmtId="3" fontId="25" fillId="0" borderId="14" xfId="0" applyNumberFormat="1" applyFont="1" applyBorder="1"/>
    <xf numFmtId="168" fontId="27" fillId="26" borderId="14" xfId="0" applyNumberFormat="1" applyFont="1" applyFill="1" applyBorder="1"/>
    <xf numFmtId="165" fontId="27" fillId="27" borderId="14" xfId="39" applyNumberFormat="1" applyFont="1" applyFill="1" applyBorder="1"/>
    <xf numFmtId="3" fontId="41" fillId="0" borderId="0" xfId="0" applyNumberFormat="1" applyFont="1"/>
  </cellXfs>
  <cellStyles count="5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Percentuale" xfId="39" builtinId="5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 intermediaire" xfId="47" xr:uid="{00000000-0005-0000-0000-00002F000000}"/>
    <cellStyle name="Total tableau" xfId="48" xr:uid="{00000000-0005-0000-0000-000030000000}"/>
    <cellStyle name="Totale" xfId="49" builtinId="25" customBuiltin="1"/>
    <cellStyle name="Valore non valido" xfId="50" builtinId="27" customBuiltin="1"/>
    <cellStyle name="Valore valido" xfId="5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chemeClr val="tx1"/>
                </a:solidFill>
                <a:latin typeface="Trebuchet MS"/>
              </a:rPr>
              <a:t>VENDITE MONDIALI DI AUTOVEICOLI - Trend 2008-2021 mln di unità</a:t>
            </a:r>
          </a:p>
          <a:p>
            <a:pPr algn="l">
              <a:defRPr sz="1200" b="1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1" u="none" strike="noStrike" baseline="0">
                <a:solidFill>
                  <a:schemeClr val="tx1"/>
                </a:solidFill>
                <a:latin typeface="Trebuchet MS"/>
              </a:rPr>
              <a:t>World sales of Motor Vehicles - Trend 2008-2021 - mln of units</a:t>
            </a:r>
          </a:p>
        </c:rich>
      </c:tx>
      <c:layout>
        <c:manualLayout>
          <c:xMode val="edge"/>
          <c:yMode val="edge"/>
          <c:x val="2.5444596443228457E-2"/>
          <c:y val="2.099206023046701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834411593410847"/>
          <c:y val="0.25317070511327311"/>
          <c:w val="0.80102751791619209"/>
          <c:h val="0.59597203273259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'3.Autoveicoli'!$T$9</c:f>
              <c:strCache>
                <c:ptCount val="1"/>
                <c:pt idx="0">
                  <c:v>UE28/EFTA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'3.Autoveicoli'!$U$8:$AH$8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'3.Autoveicoli'!$U$9:$AH$9</c:f>
              <c:numCache>
                <c:formatCode>0.00</c:formatCode>
                <c:ptCount val="14"/>
                <c:pt idx="0">
                  <c:v>15.817423</c:v>
                </c:pt>
                <c:pt idx="1">
                  <c:v>14.700557</c:v>
                </c:pt>
                <c:pt idx="2">
                  <c:v>14.684816</c:v>
                </c:pt>
                <c:pt idx="3">
                  <c:v>13.40902</c:v>
                </c:pt>
                <c:pt idx="4">
                  <c:v>13.194773</c:v>
                </c:pt>
                <c:pt idx="5">
                  <c:v>13.873018999999999</c:v>
                </c:pt>
                <c:pt idx="6">
                  <c:v>15.167928</c:v>
                </c:pt>
                <c:pt idx="7">
                  <c:v>16.160322000000001</c:v>
                </c:pt>
                <c:pt idx="8">
                  <c:v>16.576665999999999</c:v>
                </c:pt>
                <c:pt idx="9">
                  <c:v>16.523278999999999</c:v>
                </c:pt>
                <c:pt idx="10">
                  <c:v>16.681436999999999</c:v>
                </c:pt>
                <c:pt idx="11">
                  <c:v>12.726502</c:v>
                </c:pt>
                <c:pt idx="12">
                  <c:v>12.726502</c:v>
                </c:pt>
                <c:pt idx="13">
                  <c:v>12.705617999999999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5-43C8-847B-3E9C59F71CBD}"/>
            </c:ext>
          </c:extLst>
        </c:ser>
        <c:ser>
          <c:idx val="1"/>
          <c:order val="1"/>
          <c:tx>
            <c:strRef>
              <c:f>'3.Autoveicoli'!$T$10</c:f>
              <c:strCache>
                <c:ptCount val="1"/>
                <c:pt idx="0">
                  <c:v>NORD AMERICA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'3.Autoveicoli'!$U$8:$AH$8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'3.Autoveicoli'!$U$10:$AH$10</c:f>
              <c:numCache>
                <c:formatCode>0.00</c:formatCode>
                <c:ptCount val="14"/>
                <c:pt idx="0">
                  <c:v>16.238271000000001</c:v>
                </c:pt>
                <c:pt idx="1">
                  <c:v>12.858133</c:v>
                </c:pt>
                <c:pt idx="2">
                  <c:v>14.20126</c:v>
                </c:pt>
                <c:pt idx="3">
                  <c:v>15.605259</c:v>
                </c:pt>
                <c:pt idx="4">
                  <c:v>17.525138999999999</c:v>
                </c:pt>
                <c:pt idx="5">
                  <c:v>18.761565000000001</c:v>
                </c:pt>
                <c:pt idx="6">
                  <c:v>19.919969999999999</c:v>
                </c:pt>
                <c:pt idx="7">
                  <c:v>21.172087999999999</c:v>
                </c:pt>
                <c:pt idx="8">
                  <c:v>21.496507000000001</c:v>
                </c:pt>
                <c:pt idx="9">
                  <c:v>21.198056999999999</c:v>
                </c:pt>
                <c:pt idx="10">
                  <c:v>21.207104999999999</c:v>
                </c:pt>
                <c:pt idx="11">
                  <c:v>20.815529999999999</c:v>
                </c:pt>
                <c:pt idx="12">
                  <c:v>17.44548</c:v>
                </c:pt>
                <c:pt idx="13">
                  <c:v>18.160119999999999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05-43C8-847B-3E9C59F71CBD}"/>
            </c:ext>
          </c:extLst>
        </c:ser>
        <c:ser>
          <c:idx val="2"/>
          <c:order val="2"/>
          <c:tx>
            <c:strRef>
              <c:f>'3.Autoveicoli'!$T$11</c:f>
              <c:strCache>
                <c:ptCount val="1"/>
                <c:pt idx="0">
                  <c:v>GIAPPONE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'3.Autoveicoli'!$U$8:$AH$8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'3.Autoveicoli'!$U$11:$AH$11</c:f>
              <c:numCache>
                <c:formatCode>0.00</c:formatCode>
                <c:ptCount val="14"/>
                <c:pt idx="0">
                  <c:v>5.0822349999999998</c:v>
                </c:pt>
                <c:pt idx="1">
                  <c:v>4.6092560000000002</c:v>
                </c:pt>
                <c:pt idx="2">
                  <c:v>4.9561359999999999</c:v>
                </c:pt>
                <c:pt idx="3">
                  <c:v>4.2102190000000004</c:v>
                </c:pt>
                <c:pt idx="4">
                  <c:v>5.36972</c:v>
                </c:pt>
                <c:pt idx="5">
                  <c:v>5.3755129999999998</c:v>
                </c:pt>
                <c:pt idx="6">
                  <c:v>5.5628880000000001</c:v>
                </c:pt>
                <c:pt idx="7">
                  <c:v>5.0465099999999996</c:v>
                </c:pt>
                <c:pt idx="8">
                  <c:v>4.9702580000000003</c:v>
                </c:pt>
                <c:pt idx="9">
                  <c:v>5.234165</c:v>
                </c:pt>
                <c:pt idx="10">
                  <c:v>5.2720669999999998</c:v>
                </c:pt>
                <c:pt idx="11">
                  <c:v>5.1952160000000003</c:v>
                </c:pt>
                <c:pt idx="12">
                  <c:v>4.5986149999999997</c:v>
                </c:pt>
                <c:pt idx="13">
                  <c:v>4.44834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05-43C8-847B-3E9C59F71CBD}"/>
            </c:ext>
          </c:extLst>
        </c:ser>
        <c:ser>
          <c:idx val="3"/>
          <c:order val="3"/>
          <c:tx>
            <c:strRef>
              <c:f>'3.Autoveicoli'!$T$12</c:f>
              <c:strCache>
                <c:ptCount val="1"/>
                <c:pt idx="0">
                  <c:v>BRIC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333399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'3.Autoveicoli'!$U$8:$AH$8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'3.Autoveicoli'!$U$12:$AH$12</c:f>
              <c:numCache>
                <c:formatCode>0.00</c:formatCode>
                <c:ptCount val="14"/>
                <c:pt idx="0">
                  <c:v>17.406272999999999</c:v>
                </c:pt>
                <c:pt idx="1">
                  <c:v>20.649760000000001</c:v>
                </c:pt>
                <c:pt idx="2">
                  <c:v>26.724525</c:v>
                </c:pt>
                <c:pt idx="3">
                  <c:v>28.327711000000001</c:v>
                </c:pt>
                <c:pt idx="4">
                  <c:v>29.845565000000001</c:v>
                </c:pt>
                <c:pt idx="5">
                  <c:v>31.991209999999999</c:v>
                </c:pt>
                <c:pt idx="6">
                  <c:v>32.769939999999998</c:v>
                </c:pt>
                <c:pt idx="7">
                  <c:v>32.094642999999998</c:v>
                </c:pt>
                <c:pt idx="8">
                  <c:v>35.152050000000003</c:v>
                </c:pt>
                <c:pt idx="9">
                  <c:v>36.833714999999998</c:v>
                </c:pt>
                <c:pt idx="10">
                  <c:v>36.826627999999999</c:v>
                </c:pt>
                <c:pt idx="11">
                  <c:v>34.138064</c:v>
                </c:pt>
                <c:pt idx="12">
                  <c:v>31.939243999999999</c:v>
                </c:pt>
                <c:pt idx="13">
                  <c:v>33.896034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05-43C8-847B-3E9C59F71CBD}"/>
            </c:ext>
          </c:extLst>
        </c:ser>
        <c:ser>
          <c:idx val="4"/>
          <c:order val="4"/>
          <c:tx>
            <c:strRef>
              <c:f>'3.Autoveicoli'!$T$13</c:f>
              <c:strCache>
                <c:ptCount val="1"/>
                <c:pt idx="0">
                  <c:v>RESTO DEL MONDO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333399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'3.Autoveicoli'!$U$8:$AH$8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'3.Autoveicoli'!$U$13:$AH$13</c:f>
              <c:numCache>
                <c:formatCode>0.00</c:formatCode>
                <c:ptCount val="14"/>
                <c:pt idx="0">
                  <c:v>16.045355000000001</c:v>
                </c:pt>
                <c:pt idx="1">
                  <c:v>11.237229999999997</c:v>
                </c:pt>
                <c:pt idx="2">
                  <c:v>13.484555000000007</c:v>
                </c:pt>
                <c:pt idx="3">
                  <c:v>13.470439999999996</c:v>
                </c:pt>
                <c:pt idx="4">
                  <c:v>14.457548000000003</c:v>
                </c:pt>
                <c:pt idx="5">
                  <c:v>14.622003000000007</c:v>
                </c:pt>
                <c:pt idx="6">
                  <c:v>13.781632000000002</c:v>
                </c:pt>
                <c:pt idx="7">
                  <c:v>14.786412000000013</c:v>
                </c:pt>
                <c:pt idx="8">
                  <c:v>14.866985</c:v>
                </c:pt>
                <c:pt idx="9">
                  <c:v>14.612826450000014</c:v>
                </c:pt>
                <c:pt idx="10">
                  <c:v>14.473751000000007</c:v>
                </c:pt>
                <c:pt idx="11">
                  <c:v>13.497886999999992</c:v>
                </c:pt>
                <c:pt idx="12">
                  <c:v>11.964162000000002</c:v>
                </c:pt>
                <c:pt idx="13">
                  <c:v>13.351834999999994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05-43C8-847B-3E9C59F71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overlap val="100"/>
        <c:axId val="475076192"/>
        <c:axId val="1"/>
      </c:barChart>
      <c:catAx>
        <c:axId val="4750761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1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ysClr val="windowText" lastClr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>
                    <a:solidFill>
                      <a:sysClr val="windowText" lastClr="000000"/>
                    </a:solidFill>
                  </a:rPr>
                  <a:t>volumi in mln di unità</a:t>
                </a:r>
              </a:p>
            </c:rich>
          </c:tx>
          <c:layout>
            <c:manualLayout>
              <c:xMode val="edge"/>
              <c:yMode val="edge"/>
              <c:x val="1.2329997737970852E-2"/>
              <c:y val="0.4151981654693998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9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75076192"/>
        <c:crosses val="autoZero"/>
        <c:crossBetween val="between"/>
      </c:valAx>
      <c:spPr>
        <a:ln>
          <a:solidFill>
            <a:schemeClr val="tx1">
              <a:lumMod val="95000"/>
              <a:lumOff val="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8587093507976343E-2"/>
          <c:y val="0.17628540430358522"/>
          <c:w val="0.89711935973803536"/>
          <c:h val="3.672611904722764E-2"/>
        </c:manualLayout>
      </c:layout>
      <c:overlay val="0"/>
      <c:txPr>
        <a:bodyPr/>
        <a:lstStyle/>
        <a:p>
          <a:pPr>
            <a:defRPr sz="1000" b="1" i="0" u="none" strike="noStrike" baseline="0">
              <a:solidFill>
                <a:sysClr val="windowText" lastClr="000000"/>
              </a:solidFill>
              <a:latin typeface="Trebuchet MS"/>
              <a:ea typeface="Trebuchet MS"/>
              <a:cs typeface="Trebuchet MS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1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184150</xdr:colOff>
      <xdr:row>0</xdr:row>
      <xdr:rowOff>31750</xdr:rowOff>
    </xdr:from>
    <xdr:to>
      <xdr:col>0</xdr:col>
      <xdr:colOff>946150</xdr:colOff>
      <xdr:row>2</xdr:row>
      <xdr:rowOff>126302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45B4AE02-4229-481C-BF9D-00BC5FB37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50" y="31750"/>
          <a:ext cx="762000" cy="4882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67825" cy="606742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A7A6A71-00F0-4D18-86B8-E4361CE163B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0.37781</cdr:x>
      <cdr:y>0.89568</cdr:y>
    </cdr:from>
    <cdr:to>
      <cdr:x>0.93657</cdr:x>
      <cdr:y>0.94216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3514256" y="5432744"/>
          <a:ext cx="5175629" cy="2851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900">
              <a:solidFill>
                <a:schemeClr val="tx2"/>
              </a:solidFill>
              <a:latin typeface="Trebuchet MS" panose="020B0603020202020204" pitchFamily="34" charset="0"/>
            </a:rPr>
            <a:t>ELABORAZIONI</a:t>
          </a:r>
          <a:r>
            <a:rPr lang="it-IT" sz="900" baseline="0">
              <a:solidFill>
                <a:schemeClr val="tx2"/>
              </a:solidFill>
              <a:latin typeface="Trebuchet MS" panose="020B0603020202020204" pitchFamily="34" charset="0"/>
            </a:rPr>
            <a:t> ANFIA - AREA STUDI E STATISTICHE</a:t>
          </a:r>
          <a:endParaRPr lang="it-IT" sz="900">
            <a:solidFill>
              <a:schemeClr val="tx2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0.84365</cdr:x>
      <cdr:y>0.01271</cdr:y>
    </cdr:from>
    <cdr:to>
      <cdr:x>0.94858</cdr:x>
      <cdr:y>0.1039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841622B7-8F57-465B-B5DE-25BA92BE19F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821054" y="82997"/>
          <a:ext cx="961495" cy="5913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3Autovettu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4VeicIndust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Autovetture"/>
      <sheetName val="Grafico"/>
    </sheetNames>
    <sheetDataSet>
      <sheetData sheetId="0">
        <row r="5">
          <cell r="D5">
            <v>16495431</v>
          </cell>
          <cell r="E5">
            <v>17161740</v>
          </cell>
          <cell r="F5">
            <v>16187185</v>
          </cell>
          <cell r="G5">
            <v>15938029</v>
          </cell>
          <cell r="H5">
            <v>16114073</v>
          </cell>
          <cell r="I5">
            <v>16345565</v>
          </cell>
          <cell r="J5">
            <v>17288101</v>
          </cell>
          <cell r="K5">
            <v>17975408</v>
          </cell>
          <cell r="L5">
            <v>17898496</v>
          </cell>
          <cell r="M5">
            <v>17958656</v>
          </cell>
          <cell r="N5">
            <v>14180193</v>
          </cell>
          <cell r="O5">
            <v>14006057</v>
          </cell>
        </row>
        <row r="6">
          <cell r="D6">
            <v>13826262</v>
          </cell>
          <cell r="E6">
            <v>13636799</v>
          </cell>
          <cell r="F6">
            <v>12563819</v>
          </cell>
          <cell r="G6">
            <v>12340171</v>
          </cell>
          <cell r="H6">
            <v>13021255</v>
          </cell>
          <cell r="I6">
            <v>14222883</v>
          </cell>
          <cell r="J6">
            <v>15156521</v>
          </cell>
          <cell r="K6">
            <v>15632419</v>
          </cell>
          <cell r="L6">
            <v>15625303</v>
          </cell>
          <cell r="M6">
            <v>15805831</v>
          </cell>
          <cell r="N6">
            <v>11958215</v>
          </cell>
          <cell r="O6">
            <v>11775246</v>
          </cell>
        </row>
        <row r="7">
          <cell r="D7">
            <v>12984784</v>
          </cell>
          <cell r="E7">
            <v>12815001</v>
          </cell>
          <cell r="F7">
            <v>11773514</v>
          </cell>
          <cell r="G7">
            <v>11555292</v>
          </cell>
          <cell r="H7">
            <v>12113900</v>
          </cell>
          <cell r="I7">
            <v>13201939</v>
          </cell>
          <cell r="J7">
            <v>13972669</v>
          </cell>
          <cell r="K7">
            <v>14321430</v>
          </cell>
          <cell r="L7">
            <v>14211698</v>
          </cell>
          <cell r="M7">
            <v>14304048</v>
          </cell>
          <cell r="N7">
            <v>10801673</v>
          </cell>
          <cell r="O7">
            <v>10600780</v>
          </cell>
        </row>
        <row r="8">
          <cell r="B8">
            <v>293697</v>
          </cell>
          <cell r="C8">
            <v>319403</v>
          </cell>
          <cell r="D8">
            <v>328563</v>
          </cell>
          <cell r="E8">
            <v>356145</v>
          </cell>
          <cell r="F8">
            <v>336010</v>
          </cell>
          <cell r="G8">
            <v>319035</v>
          </cell>
          <cell r="H8">
            <v>303318</v>
          </cell>
          <cell r="I8">
            <v>308555</v>
          </cell>
          <cell r="J8">
            <v>329604</v>
          </cell>
          <cell r="K8">
            <v>353320</v>
          </cell>
          <cell r="L8">
            <v>341068</v>
          </cell>
          <cell r="M8">
            <v>329363</v>
          </cell>
          <cell r="N8">
            <v>248740</v>
          </cell>
          <cell r="O8">
            <v>239803</v>
          </cell>
        </row>
        <row r="9">
          <cell r="B9">
            <v>535947</v>
          </cell>
          <cell r="C9">
            <v>476194</v>
          </cell>
          <cell r="D9">
            <v>547347</v>
          </cell>
          <cell r="E9">
            <v>572211</v>
          </cell>
          <cell r="F9">
            <v>486737</v>
          </cell>
          <cell r="G9">
            <v>486065</v>
          </cell>
          <cell r="H9">
            <v>482939</v>
          </cell>
          <cell r="I9">
            <v>501066</v>
          </cell>
          <cell r="J9">
            <v>539519</v>
          </cell>
          <cell r="K9">
            <v>546558</v>
          </cell>
          <cell r="L9">
            <v>549632</v>
          </cell>
          <cell r="M9">
            <v>550003</v>
          </cell>
          <cell r="N9">
            <v>431491</v>
          </cell>
          <cell r="O9">
            <v>383123</v>
          </cell>
        </row>
        <row r="10">
          <cell r="B10">
            <v>149901</v>
          </cell>
          <cell r="C10">
            <v>112270</v>
          </cell>
          <cell r="D10">
            <v>153688</v>
          </cell>
          <cell r="E10">
            <v>169873</v>
          </cell>
          <cell r="F10">
            <v>170660</v>
          </cell>
          <cell r="G10">
            <v>182086</v>
          </cell>
          <cell r="H10">
            <v>188925</v>
          </cell>
          <cell r="I10">
            <v>207721</v>
          </cell>
          <cell r="J10">
            <v>222917</v>
          </cell>
          <cell r="K10">
            <v>221791</v>
          </cell>
          <cell r="L10">
            <v>218483</v>
          </cell>
          <cell r="M10">
            <v>225581</v>
          </cell>
          <cell r="N10">
            <v>198102</v>
          </cell>
          <cell r="O10">
            <v>185324</v>
          </cell>
        </row>
        <row r="11">
          <cell r="B11">
            <v>139669</v>
          </cell>
          <cell r="C11">
            <v>90574</v>
          </cell>
          <cell r="D11">
            <v>111968</v>
          </cell>
          <cell r="E11">
            <v>126123</v>
          </cell>
          <cell r="F11">
            <v>111258</v>
          </cell>
          <cell r="G11">
            <v>103450</v>
          </cell>
          <cell r="H11">
            <v>106237</v>
          </cell>
          <cell r="I11">
            <v>108812</v>
          </cell>
          <cell r="J11">
            <v>119000</v>
          </cell>
          <cell r="K11">
            <v>118582</v>
          </cell>
          <cell r="L11">
            <v>120505</v>
          </cell>
          <cell r="M11">
            <v>114203</v>
          </cell>
          <cell r="N11">
            <v>96418</v>
          </cell>
          <cell r="O11">
            <v>98481</v>
          </cell>
        </row>
        <row r="12">
          <cell r="B12">
            <v>2091369</v>
          </cell>
          <cell r="C12">
            <v>2302398</v>
          </cell>
          <cell r="D12">
            <v>2251669</v>
          </cell>
          <cell r="E12">
            <v>2204229</v>
          </cell>
          <cell r="F12">
            <v>1898760</v>
          </cell>
          <cell r="G12">
            <v>1790456</v>
          </cell>
          <cell r="H12">
            <v>1795885</v>
          </cell>
          <cell r="I12">
            <v>1917230</v>
          </cell>
          <cell r="J12">
            <v>2015177</v>
          </cell>
          <cell r="K12">
            <v>2110748</v>
          </cell>
          <cell r="L12">
            <v>2173481</v>
          </cell>
          <cell r="M12">
            <v>2214279</v>
          </cell>
          <cell r="N12">
            <v>1650118</v>
          </cell>
          <cell r="O12">
            <v>1659003</v>
          </cell>
        </row>
        <row r="13">
          <cell r="B13">
            <v>3090040</v>
          </cell>
          <cell r="C13">
            <v>3807175</v>
          </cell>
          <cell r="D13">
            <v>2916260</v>
          </cell>
          <cell r="E13">
            <v>3173634</v>
          </cell>
          <cell r="F13">
            <v>3082504</v>
          </cell>
          <cell r="G13">
            <v>2952431</v>
          </cell>
          <cell r="H13">
            <v>3036773</v>
          </cell>
          <cell r="I13">
            <v>3206042</v>
          </cell>
          <cell r="J13">
            <v>3351607</v>
          </cell>
          <cell r="K13">
            <v>3441253</v>
          </cell>
          <cell r="L13">
            <v>3435778</v>
          </cell>
          <cell r="M13">
            <v>3607258</v>
          </cell>
          <cell r="N13">
            <v>2917678</v>
          </cell>
          <cell r="O13">
            <v>2622132</v>
          </cell>
        </row>
        <row r="14">
          <cell r="B14">
            <v>267295</v>
          </cell>
          <cell r="C14">
            <v>219730</v>
          </cell>
          <cell r="D14">
            <v>141501</v>
          </cell>
          <cell r="E14">
            <v>97680</v>
          </cell>
          <cell r="F14">
            <v>58482</v>
          </cell>
          <cell r="G14">
            <v>58694</v>
          </cell>
          <cell r="H14">
            <v>71218</v>
          </cell>
          <cell r="I14">
            <v>75805</v>
          </cell>
          <cell r="J14">
            <v>78873</v>
          </cell>
          <cell r="K14">
            <v>88083</v>
          </cell>
          <cell r="L14">
            <v>103431</v>
          </cell>
          <cell r="M14">
            <v>114109</v>
          </cell>
          <cell r="N14">
            <v>80977</v>
          </cell>
          <cell r="O14">
            <v>100916</v>
          </cell>
        </row>
        <row r="15">
          <cell r="B15">
            <v>151607</v>
          </cell>
          <cell r="C15">
            <v>57453</v>
          </cell>
          <cell r="D15">
            <v>88446</v>
          </cell>
          <cell r="E15">
            <v>89911</v>
          </cell>
          <cell r="F15">
            <v>79574</v>
          </cell>
          <cell r="G15">
            <v>74303</v>
          </cell>
          <cell r="H15">
            <v>96284</v>
          </cell>
          <cell r="I15">
            <v>124945</v>
          </cell>
          <cell r="J15">
            <v>146649</v>
          </cell>
          <cell r="K15">
            <v>131332</v>
          </cell>
          <cell r="L15">
            <v>125671</v>
          </cell>
          <cell r="M15">
            <v>117109</v>
          </cell>
          <cell r="N15">
            <v>88325</v>
          </cell>
          <cell r="O15">
            <v>104669</v>
          </cell>
        </row>
        <row r="16">
          <cell r="B16">
            <v>2161359</v>
          </cell>
          <cell r="C16">
            <v>2159924</v>
          </cell>
          <cell r="D16">
            <v>1962042</v>
          </cell>
          <cell r="E16">
            <v>1749469</v>
          </cell>
          <cell r="F16">
            <v>1403263</v>
          </cell>
          <cell r="G16">
            <v>1304842</v>
          </cell>
          <cell r="H16">
            <v>1360777</v>
          </cell>
          <cell r="I16">
            <v>1575954</v>
          </cell>
          <cell r="J16">
            <v>1826131</v>
          </cell>
          <cell r="K16">
            <v>1971646</v>
          </cell>
          <cell r="L16">
            <v>1911056</v>
          </cell>
          <cell r="M16">
            <v>1917122</v>
          </cell>
          <cell r="N16">
            <v>1381855</v>
          </cell>
          <cell r="O16">
            <v>1458313</v>
          </cell>
        </row>
        <row r="17">
          <cell r="B17">
            <v>52359</v>
          </cell>
          <cell r="C17">
            <v>47265</v>
          </cell>
          <cell r="D17">
            <v>49726</v>
          </cell>
          <cell r="E17">
            <v>49881</v>
          </cell>
          <cell r="F17">
            <v>50398</v>
          </cell>
          <cell r="G17">
            <v>46624</v>
          </cell>
          <cell r="H17">
            <v>49793</v>
          </cell>
          <cell r="I17">
            <v>46647</v>
          </cell>
          <cell r="J17">
            <v>50561</v>
          </cell>
          <cell r="K17">
            <v>52775</v>
          </cell>
          <cell r="L17">
            <v>52811</v>
          </cell>
          <cell r="M17">
            <v>55008</v>
          </cell>
          <cell r="N17">
            <v>45189</v>
          </cell>
          <cell r="O17">
            <v>44372</v>
          </cell>
        </row>
        <row r="18">
          <cell r="B18">
            <v>499980</v>
          </cell>
          <cell r="C18">
            <v>387699</v>
          </cell>
          <cell r="D18">
            <v>482531</v>
          </cell>
          <cell r="E18">
            <v>555812</v>
          </cell>
          <cell r="F18">
            <v>502454</v>
          </cell>
          <cell r="G18">
            <v>417036</v>
          </cell>
          <cell r="H18">
            <v>387553</v>
          </cell>
          <cell r="I18">
            <v>449343</v>
          </cell>
          <cell r="J18">
            <v>382825</v>
          </cell>
          <cell r="K18">
            <v>414306</v>
          </cell>
          <cell r="L18">
            <v>443530</v>
          </cell>
          <cell r="M18">
            <v>445217</v>
          </cell>
          <cell r="N18">
            <v>355431</v>
          </cell>
          <cell r="O18">
            <v>322831</v>
          </cell>
        </row>
        <row r="19">
          <cell r="B19">
            <v>213294</v>
          </cell>
          <cell r="C19">
            <v>160947</v>
          </cell>
          <cell r="D19">
            <v>223399</v>
          </cell>
          <cell r="E19">
            <v>153404</v>
          </cell>
          <cell r="F19">
            <v>95309</v>
          </cell>
          <cell r="G19">
            <v>105921</v>
          </cell>
          <cell r="H19">
            <v>142826</v>
          </cell>
          <cell r="I19">
            <v>178503</v>
          </cell>
          <cell r="J19">
            <v>207330</v>
          </cell>
          <cell r="K19">
            <v>222129</v>
          </cell>
          <cell r="L19">
            <v>228327</v>
          </cell>
          <cell r="M19">
            <v>223799</v>
          </cell>
          <cell r="N19">
            <v>145417</v>
          </cell>
          <cell r="O19">
            <v>146637</v>
          </cell>
        </row>
        <row r="20">
          <cell r="B20">
            <v>2131795</v>
          </cell>
          <cell r="C20">
            <v>1994999</v>
          </cell>
          <cell r="D20">
            <v>2030846</v>
          </cell>
          <cell r="E20">
            <v>1941253</v>
          </cell>
          <cell r="F20">
            <v>2044609</v>
          </cell>
          <cell r="G20">
            <v>2264737</v>
          </cell>
          <cell r="H20">
            <v>2476435</v>
          </cell>
          <cell r="I20">
            <v>2633503</v>
          </cell>
          <cell r="J20">
            <v>2692786</v>
          </cell>
          <cell r="K20">
            <v>2540617</v>
          </cell>
          <cell r="L20">
            <v>2367147</v>
          </cell>
          <cell r="M20">
            <v>2311140</v>
          </cell>
          <cell r="N20">
            <v>1631064</v>
          </cell>
          <cell r="O20">
            <v>1647181</v>
          </cell>
        </row>
        <row r="21">
          <cell r="B21">
            <v>1161173</v>
          </cell>
          <cell r="C21">
            <v>952772</v>
          </cell>
          <cell r="D21">
            <v>982015</v>
          </cell>
          <cell r="E21">
            <v>808051</v>
          </cell>
          <cell r="F21">
            <v>699589</v>
          </cell>
          <cell r="G21">
            <v>722703</v>
          </cell>
          <cell r="H21">
            <v>855308</v>
          </cell>
          <cell r="I21">
            <v>1034232</v>
          </cell>
          <cell r="J21">
            <v>1147009</v>
          </cell>
          <cell r="K21">
            <v>1234932</v>
          </cell>
          <cell r="L21">
            <v>1321437</v>
          </cell>
          <cell r="M21">
            <v>1258251</v>
          </cell>
          <cell r="N21">
            <v>851210</v>
          </cell>
          <cell r="O21">
            <v>859477</v>
          </cell>
        </row>
        <row r="22">
          <cell r="B22">
            <v>253982</v>
          </cell>
          <cell r="C22">
            <v>213408</v>
          </cell>
          <cell r="D22">
            <v>289684</v>
          </cell>
          <cell r="E22">
            <v>304984</v>
          </cell>
          <cell r="F22">
            <v>279899</v>
          </cell>
          <cell r="G22">
            <v>269599</v>
          </cell>
          <cell r="H22">
            <v>303948</v>
          </cell>
          <cell r="I22">
            <v>345108</v>
          </cell>
          <cell r="J22">
            <v>372318</v>
          </cell>
          <cell r="K22">
            <v>379393</v>
          </cell>
          <cell r="L22">
            <v>353729</v>
          </cell>
          <cell r="M22">
            <v>356036</v>
          </cell>
          <cell r="N22">
            <v>292024</v>
          </cell>
          <cell r="O22">
            <v>301006</v>
          </cell>
        </row>
        <row r="24">
          <cell r="B24">
            <v>9033</v>
          </cell>
          <cell r="C24">
            <v>2113</v>
          </cell>
          <cell r="D24">
            <v>3106</v>
          </cell>
          <cell r="E24">
            <v>5038</v>
          </cell>
          <cell r="F24">
            <v>7902</v>
          </cell>
          <cell r="G24">
            <v>7274</v>
          </cell>
          <cell r="H24">
            <v>9537</v>
          </cell>
          <cell r="I24">
            <v>14004</v>
          </cell>
          <cell r="J24">
            <v>18442</v>
          </cell>
          <cell r="K24">
            <v>21287</v>
          </cell>
          <cell r="L24">
            <v>17967</v>
          </cell>
          <cell r="M24">
            <v>11723</v>
          </cell>
          <cell r="N24">
            <v>9394</v>
          </cell>
          <cell r="O24">
            <v>12755</v>
          </cell>
        </row>
        <row r="25">
          <cell r="B25">
            <v>110617</v>
          </cell>
          <cell r="C25">
            <v>98675</v>
          </cell>
          <cell r="D25">
            <v>127754</v>
          </cell>
          <cell r="E25">
            <v>138345</v>
          </cell>
          <cell r="F25">
            <v>137967</v>
          </cell>
          <cell r="G25">
            <v>142151</v>
          </cell>
          <cell r="H25">
            <v>144202</v>
          </cell>
          <cell r="I25">
            <v>150686</v>
          </cell>
          <cell r="J25">
            <v>154603</v>
          </cell>
          <cell r="K25">
            <v>158650</v>
          </cell>
          <cell r="L25">
            <v>147929</v>
          </cell>
          <cell r="M25">
            <v>142381</v>
          </cell>
          <cell r="N25">
            <v>141412</v>
          </cell>
          <cell r="O25">
            <v>176276</v>
          </cell>
        </row>
        <row r="26">
          <cell r="B26">
            <v>288525</v>
          </cell>
          <cell r="C26">
            <v>266018</v>
          </cell>
          <cell r="D26">
            <v>294239</v>
          </cell>
          <cell r="E26">
            <v>318958</v>
          </cell>
          <cell r="F26">
            <v>328139</v>
          </cell>
          <cell r="G26">
            <v>307885</v>
          </cell>
          <cell r="H26">
            <v>301942</v>
          </cell>
          <cell r="I26">
            <v>323783</v>
          </cell>
          <cell r="J26">
            <v>317318</v>
          </cell>
          <cell r="K26">
            <v>314028</v>
          </cell>
          <cell r="L26">
            <v>299716</v>
          </cell>
          <cell r="M26">
            <v>311466</v>
          </cell>
          <cell r="N26">
            <v>236828</v>
          </cell>
          <cell r="O26">
            <v>238481</v>
          </cell>
        </row>
        <row r="28">
          <cell r="M28">
            <v>35371</v>
          </cell>
          <cell r="N28">
            <v>22368</v>
          </cell>
          <cell r="O28">
            <v>24537</v>
          </cell>
        </row>
        <row r="29">
          <cell r="B29">
            <v>182554</v>
          </cell>
          <cell r="C29">
            <v>167708</v>
          </cell>
          <cell r="D29">
            <v>169580</v>
          </cell>
          <cell r="E29">
            <v>173595</v>
          </cell>
          <cell r="F29">
            <v>174009</v>
          </cell>
          <cell r="G29">
            <v>164736</v>
          </cell>
          <cell r="H29">
            <v>192314</v>
          </cell>
          <cell r="I29">
            <v>230857</v>
          </cell>
          <cell r="J29">
            <v>259693</v>
          </cell>
          <cell r="K29">
            <v>268740</v>
          </cell>
          <cell r="L29">
            <v>261437</v>
          </cell>
          <cell r="M29">
            <v>249915</v>
          </cell>
          <cell r="N29">
            <v>202971</v>
          </cell>
          <cell r="O29">
            <v>206876</v>
          </cell>
        </row>
        <row r="30">
          <cell r="M30">
            <v>12220</v>
          </cell>
          <cell r="N30">
            <v>9993</v>
          </cell>
          <cell r="O30">
            <v>10624</v>
          </cell>
        </row>
        <row r="31">
          <cell r="B31">
            <v>88265</v>
          </cell>
          <cell r="C31">
            <v>44918</v>
          </cell>
          <cell r="D31">
            <v>38587</v>
          </cell>
          <cell r="E31">
            <v>41561</v>
          </cell>
          <cell r="F31">
            <v>31360</v>
          </cell>
          <cell r="G31">
            <v>27802</v>
          </cell>
          <cell r="H31">
            <v>33962</v>
          </cell>
          <cell r="I31">
            <v>35715</v>
          </cell>
          <cell r="J31">
            <v>44106</v>
          </cell>
          <cell r="K31">
            <v>50412</v>
          </cell>
          <cell r="L31">
            <v>59856</v>
          </cell>
          <cell r="M31">
            <v>62975</v>
          </cell>
          <cell r="N31">
            <v>36005</v>
          </cell>
          <cell r="O31">
            <v>44915</v>
          </cell>
        </row>
        <row r="32">
          <cell r="B32">
            <v>24579</v>
          </cell>
          <cell r="C32">
            <v>9946</v>
          </cell>
          <cell r="D32">
            <v>10295</v>
          </cell>
          <cell r="E32">
            <v>17070</v>
          </cell>
          <cell r="F32">
            <v>19424</v>
          </cell>
          <cell r="G32">
            <v>19694</v>
          </cell>
          <cell r="H32">
            <v>21135</v>
          </cell>
          <cell r="I32">
            <v>21033</v>
          </cell>
          <cell r="J32">
            <v>22997</v>
          </cell>
          <cell r="K32">
            <v>25618</v>
          </cell>
          <cell r="L32">
            <v>25387</v>
          </cell>
          <cell r="M32">
            <v>26589</v>
          </cell>
          <cell r="N32">
            <v>18750</v>
          </cell>
          <cell r="O32">
            <v>22336</v>
          </cell>
        </row>
        <row r="33">
          <cell r="B33">
            <v>22217</v>
          </cell>
          <cell r="C33">
            <v>7515</v>
          </cell>
          <cell r="D33">
            <v>7970</v>
          </cell>
          <cell r="E33">
            <v>13234</v>
          </cell>
          <cell r="F33">
            <v>10665</v>
          </cell>
          <cell r="G33">
            <v>10636</v>
          </cell>
          <cell r="H33">
            <v>12452</v>
          </cell>
          <cell r="I33">
            <v>13765</v>
          </cell>
          <cell r="J33">
            <v>16359</v>
          </cell>
          <cell r="K33">
            <v>18071</v>
          </cell>
          <cell r="L33">
            <v>16879</v>
          </cell>
          <cell r="M33">
            <v>18692</v>
          </cell>
          <cell r="N33">
            <v>13522</v>
          </cell>
          <cell r="O33">
            <v>14344</v>
          </cell>
        </row>
        <row r="34">
          <cell r="B34">
            <v>19831</v>
          </cell>
          <cell r="C34">
            <v>5367</v>
          </cell>
          <cell r="D34">
            <v>6365</v>
          </cell>
          <cell r="E34">
            <v>10980</v>
          </cell>
          <cell r="F34">
            <v>12165</v>
          </cell>
          <cell r="G34">
            <v>12163</v>
          </cell>
          <cell r="H34">
            <v>14503</v>
          </cell>
          <cell r="I34">
            <v>17085</v>
          </cell>
          <cell r="J34">
            <v>20320</v>
          </cell>
          <cell r="K34">
            <v>25867</v>
          </cell>
          <cell r="L34">
            <v>32441</v>
          </cell>
          <cell r="M34">
            <v>46200</v>
          </cell>
          <cell r="N34">
            <v>40232</v>
          </cell>
          <cell r="O34">
            <v>31371</v>
          </cell>
        </row>
        <row r="35">
          <cell r="C35">
            <v>276220</v>
          </cell>
          <cell r="D35">
            <v>315855</v>
          </cell>
          <cell r="E35">
            <v>277427</v>
          </cell>
          <cell r="F35">
            <v>272719</v>
          </cell>
          <cell r="G35">
            <v>289913</v>
          </cell>
          <cell r="H35">
            <v>327709</v>
          </cell>
          <cell r="I35">
            <v>354975</v>
          </cell>
          <cell r="J35">
            <v>416123</v>
          </cell>
          <cell r="K35">
            <v>486339</v>
          </cell>
          <cell r="L35">
            <v>531889</v>
          </cell>
          <cell r="M35">
            <v>555598</v>
          </cell>
          <cell r="N35">
            <v>428347</v>
          </cell>
          <cell r="O35">
            <v>446647</v>
          </cell>
        </row>
        <row r="36">
          <cell r="B36">
            <v>285506</v>
          </cell>
          <cell r="C36">
            <v>116016</v>
          </cell>
          <cell r="D36">
            <v>94441</v>
          </cell>
          <cell r="E36">
            <v>81709</v>
          </cell>
          <cell r="F36">
            <v>66436</v>
          </cell>
          <cell r="G36">
            <v>57710</v>
          </cell>
          <cell r="H36">
            <v>82809</v>
          </cell>
          <cell r="I36">
            <v>98325</v>
          </cell>
          <cell r="J36">
            <v>115004</v>
          </cell>
          <cell r="K36">
            <v>106415</v>
          </cell>
          <cell r="L36">
            <v>130919</v>
          </cell>
          <cell r="M36">
            <v>161562</v>
          </cell>
          <cell r="N36">
            <v>126351</v>
          </cell>
          <cell r="O36">
            <v>121208</v>
          </cell>
        </row>
        <row r="37">
          <cell r="B37">
            <v>70040</v>
          </cell>
          <cell r="C37">
            <v>74717</v>
          </cell>
          <cell r="D37">
            <v>64033</v>
          </cell>
          <cell r="E37">
            <v>68203</v>
          </cell>
          <cell r="F37">
            <v>69268</v>
          </cell>
          <cell r="G37">
            <v>65998</v>
          </cell>
          <cell r="H37">
            <v>72237</v>
          </cell>
          <cell r="I37">
            <v>77968</v>
          </cell>
          <cell r="J37">
            <v>88165</v>
          </cell>
          <cell r="K37">
            <v>96085</v>
          </cell>
          <cell r="L37">
            <v>98080</v>
          </cell>
          <cell r="M37">
            <v>101568</v>
          </cell>
          <cell r="N37">
            <v>76305</v>
          </cell>
          <cell r="O37">
            <v>75700</v>
          </cell>
        </row>
        <row r="38">
          <cell r="B38">
            <v>71575</v>
          </cell>
          <cell r="C38">
            <v>57967</v>
          </cell>
          <cell r="D38">
            <v>61142</v>
          </cell>
          <cell r="E38">
            <v>60193</v>
          </cell>
          <cell r="F38">
            <v>50091</v>
          </cell>
          <cell r="G38">
            <v>52268</v>
          </cell>
          <cell r="H38">
            <v>53296</v>
          </cell>
          <cell r="I38">
            <v>59450</v>
          </cell>
          <cell r="J38">
            <v>63674</v>
          </cell>
          <cell r="K38">
            <v>70892</v>
          </cell>
          <cell r="L38">
            <v>72835</v>
          </cell>
          <cell r="M38">
            <v>73193</v>
          </cell>
          <cell r="N38">
            <v>53677</v>
          </cell>
          <cell r="O38">
            <v>53988</v>
          </cell>
        </row>
        <row r="39">
          <cell r="D39">
            <v>43476</v>
          </cell>
          <cell r="E39">
            <v>45094</v>
          </cell>
          <cell r="F39">
            <v>53059</v>
          </cell>
          <cell r="G39">
            <v>56139</v>
          </cell>
          <cell r="H39">
            <v>67476</v>
          </cell>
          <cell r="I39">
            <v>77171</v>
          </cell>
          <cell r="J39">
            <v>96552</v>
          </cell>
          <cell r="K39">
            <v>116205</v>
          </cell>
          <cell r="L39">
            <v>136594</v>
          </cell>
          <cell r="M39">
            <v>157900</v>
          </cell>
          <cell r="N39">
            <v>128021</v>
          </cell>
          <cell r="O39">
            <v>121920</v>
          </cell>
        </row>
        <row r="40">
          <cell r="B40">
            <v>2897459</v>
          </cell>
          <cell r="C40">
            <v>1465742</v>
          </cell>
          <cell r="D40">
            <v>1912794</v>
          </cell>
          <cell r="E40">
            <v>2653688</v>
          </cell>
          <cell r="F40">
            <v>2755384</v>
          </cell>
          <cell r="G40">
            <v>2649181</v>
          </cell>
          <cell r="H40">
            <v>2333067</v>
          </cell>
          <cell r="I40">
            <v>1282740</v>
          </cell>
          <cell r="J40">
            <v>1239680</v>
          </cell>
          <cell r="K40">
            <v>1448700</v>
          </cell>
          <cell r="L40">
            <v>1606676</v>
          </cell>
          <cell r="M40">
            <v>1567743</v>
          </cell>
          <cell r="N40">
            <v>1433956</v>
          </cell>
          <cell r="O40">
            <v>1483444</v>
          </cell>
        </row>
        <row r="41">
          <cell r="B41">
            <v>599985</v>
          </cell>
          <cell r="C41">
            <v>170085</v>
          </cell>
          <cell r="D41">
            <v>169540</v>
          </cell>
          <cell r="E41">
            <v>207453</v>
          </cell>
          <cell r="F41">
            <v>237602</v>
          </cell>
          <cell r="G41">
            <v>213322</v>
          </cell>
          <cell r="H41">
            <v>97020</v>
          </cell>
          <cell r="I41">
            <v>46546</v>
          </cell>
          <cell r="J41">
            <v>65562</v>
          </cell>
          <cell r="K41">
            <v>82330</v>
          </cell>
          <cell r="L41">
            <v>81877</v>
          </cell>
          <cell r="M41">
            <v>88437</v>
          </cell>
          <cell r="N41">
            <v>85450</v>
          </cell>
          <cell r="O41">
            <v>103262</v>
          </cell>
        </row>
        <row r="42">
          <cell r="B42">
            <v>305998</v>
          </cell>
          <cell r="C42">
            <v>369819</v>
          </cell>
          <cell r="D42">
            <v>509784</v>
          </cell>
          <cell r="E42">
            <v>593519</v>
          </cell>
          <cell r="F42">
            <v>556280</v>
          </cell>
          <cell r="G42">
            <v>664655</v>
          </cell>
          <cell r="H42">
            <v>587331</v>
          </cell>
          <cell r="I42">
            <v>725596</v>
          </cell>
          <cell r="J42">
            <v>756938</v>
          </cell>
          <cell r="K42">
            <v>722759</v>
          </cell>
          <cell r="L42">
            <v>486321</v>
          </cell>
          <cell r="M42">
            <v>387256</v>
          </cell>
          <cell r="N42">
            <v>610109</v>
          </cell>
          <cell r="O42">
            <v>561853</v>
          </cell>
        </row>
        <row r="43">
          <cell r="B43">
            <v>106277</v>
          </cell>
          <cell r="C43">
            <v>70000</v>
          </cell>
          <cell r="D43">
            <v>77051</v>
          </cell>
          <cell r="E43">
            <v>70281</v>
          </cell>
          <cell r="F43">
            <v>74100</v>
          </cell>
          <cell r="G43">
            <v>70700</v>
          </cell>
          <cell r="H43">
            <v>75400</v>
          </cell>
          <cell r="I43">
            <v>67800</v>
          </cell>
          <cell r="J43">
            <v>69400</v>
          </cell>
          <cell r="K43">
            <v>89200</v>
          </cell>
          <cell r="L43">
            <v>98319</v>
          </cell>
          <cell r="M43">
            <v>109389</v>
          </cell>
          <cell r="N43">
            <v>92463</v>
          </cell>
          <cell r="O43">
            <v>82252</v>
          </cell>
        </row>
        <row r="45">
          <cell r="B45">
            <v>872720</v>
          </cell>
          <cell r="C45">
            <v>729023</v>
          </cell>
          <cell r="D45">
            <v>694349</v>
          </cell>
          <cell r="E45">
            <v>681956</v>
          </cell>
          <cell r="F45">
            <v>748530</v>
          </cell>
          <cell r="G45">
            <v>755615</v>
          </cell>
          <cell r="H45">
            <v>755544</v>
          </cell>
          <cell r="I45">
            <v>711695</v>
          </cell>
          <cell r="J45">
            <v>659475</v>
          </cell>
          <cell r="K45">
            <v>635454</v>
          </cell>
          <cell r="L45">
            <v>581977</v>
          </cell>
          <cell r="M45">
            <v>496603</v>
          </cell>
          <cell r="N45">
            <v>318750</v>
          </cell>
          <cell r="O45">
            <v>320605</v>
          </cell>
        </row>
        <row r="46">
          <cell r="B46">
            <v>6769134</v>
          </cell>
          <cell r="C46">
            <v>5401565</v>
          </cell>
          <cell r="D46">
            <v>5635739</v>
          </cell>
          <cell r="E46">
            <v>6092861</v>
          </cell>
          <cell r="F46">
            <v>7245169</v>
          </cell>
          <cell r="G46">
            <v>7586334</v>
          </cell>
          <cell r="H46">
            <v>7708000</v>
          </cell>
          <cell r="I46">
            <v>7516826</v>
          </cell>
          <cell r="J46">
            <v>6872729</v>
          </cell>
          <cell r="K46">
            <v>6080949</v>
          </cell>
          <cell r="L46">
            <v>5303580</v>
          </cell>
          <cell r="M46">
            <v>4715005</v>
          </cell>
          <cell r="N46">
            <v>3401838</v>
          </cell>
          <cell r="O46">
            <v>3350050</v>
          </cell>
        </row>
        <row r="47">
          <cell r="B47">
            <v>586635</v>
          </cell>
          <cell r="C47">
            <v>437227</v>
          </cell>
          <cell r="D47">
            <v>500684</v>
          </cell>
          <cell r="E47">
            <v>590133</v>
          </cell>
          <cell r="F47">
            <v>652502</v>
          </cell>
          <cell r="G47">
            <v>694133</v>
          </cell>
          <cell r="H47">
            <v>745310</v>
          </cell>
          <cell r="I47">
            <v>892270</v>
          </cell>
          <cell r="J47">
            <v>1065912</v>
          </cell>
          <cell r="K47">
            <v>965275</v>
          </cell>
          <cell r="L47">
            <v>866918</v>
          </cell>
          <cell r="M47">
            <v>761720</v>
          </cell>
          <cell r="N47">
            <v>532433</v>
          </cell>
          <cell r="O47">
            <v>520112</v>
          </cell>
        </row>
        <row r="49">
          <cell r="B49">
            <v>452539</v>
          </cell>
          <cell r="C49">
            <v>373231</v>
          </cell>
          <cell r="D49">
            <v>522591</v>
          </cell>
          <cell r="E49">
            <v>673853</v>
          </cell>
          <cell r="F49">
            <v>596397</v>
          </cell>
          <cell r="G49">
            <v>684379</v>
          </cell>
          <cell r="H49">
            <v>432696</v>
          </cell>
          <cell r="I49">
            <v>480952</v>
          </cell>
          <cell r="J49">
            <v>525757</v>
          </cell>
          <cell r="K49">
            <v>642624</v>
          </cell>
          <cell r="L49">
            <v>534699</v>
          </cell>
          <cell r="M49">
            <v>282299</v>
          </cell>
          <cell r="N49">
            <v>232133</v>
          </cell>
          <cell r="O49">
            <v>241619</v>
          </cell>
        </row>
        <row r="50">
          <cell r="B50">
            <v>2341304</v>
          </cell>
          <cell r="C50">
            <v>2643862</v>
          </cell>
          <cell r="D50">
            <v>2856540</v>
          </cell>
          <cell r="E50">
            <v>2901647</v>
          </cell>
          <cell r="F50">
            <v>3115223</v>
          </cell>
          <cell r="G50">
            <v>3040783</v>
          </cell>
          <cell r="H50">
            <v>2794687</v>
          </cell>
          <cell r="I50">
            <v>2123009</v>
          </cell>
          <cell r="J50">
            <v>1688289</v>
          </cell>
          <cell r="K50">
            <v>1856096</v>
          </cell>
          <cell r="L50">
            <v>2102114</v>
          </cell>
          <cell r="M50">
            <v>2262069</v>
          </cell>
          <cell r="N50">
            <v>1615942</v>
          </cell>
          <cell r="O50">
            <v>1558467</v>
          </cell>
        </row>
        <row r="51">
          <cell r="B51">
            <v>181523</v>
          </cell>
          <cell r="C51">
            <v>130753</v>
          </cell>
          <cell r="D51">
            <v>212336</v>
          </cell>
          <cell r="E51">
            <v>245116</v>
          </cell>
          <cell r="F51">
            <v>257013</v>
          </cell>
          <cell r="G51">
            <v>286588</v>
          </cell>
          <cell r="H51">
            <v>256160</v>
          </cell>
          <cell r="I51">
            <v>212023</v>
          </cell>
          <cell r="J51">
            <v>228909</v>
          </cell>
          <cell r="K51">
            <v>276785</v>
          </cell>
          <cell r="L51">
            <v>315326</v>
          </cell>
          <cell r="M51">
            <v>259860</v>
          </cell>
          <cell r="N51">
            <v>194128</v>
          </cell>
          <cell r="O51">
            <v>304045</v>
          </cell>
        </row>
        <row r="52">
          <cell r="B52">
            <v>535407</v>
          </cell>
          <cell r="C52">
            <v>496756</v>
          </cell>
          <cell r="D52">
            <v>638408</v>
          </cell>
          <cell r="E52">
            <v>698536</v>
          </cell>
          <cell r="F52">
            <v>720284</v>
          </cell>
          <cell r="G52">
            <v>725020</v>
          </cell>
          <cell r="H52">
            <v>775785</v>
          </cell>
          <cell r="I52">
            <v>719427</v>
          </cell>
          <cell r="J52">
            <v>713543</v>
          </cell>
          <cell r="K52">
            <v>779801</v>
          </cell>
          <cell r="L52">
            <v>781477</v>
          </cell>
          <cell r="M52">
            <v>759636</v>
          </cell>
          <cell r="N52">
            <v>568800</v>
          </cell>
          <cell r="O52">
            <v>729390</v>
          </cell>
        </row>
        <row r="54">
          <cell r="B54">
            <v>6755609</v>
          </cell>
          <cell r="C54">
            <v>10331315</v>
          </cell>
          <cell r="D54">
            <v>13757794</v>
          </cell>
          <cell r="E54">
            <v>14472416</v>
          </cell>
          <cell r="F54">
            <v>15495240</v>
          </cell>
          <cell r="G54">
            <v>17927730</v>
          </cell>
          <cell r="H54">
            <v>19707677</v>
          </cell>
          <cell r="I54">
            <v>21210339</v>
          </cell>
          <cell r="J54">
            <v>24376902</v>
          </cell>
          <cell r="K54">
            <v>24718321</v>
          </cell>
          <cell r="L54">
            <v>23671529</v>
          </cell>
          <cell r="M54">
            <v>21432872</v>
          </cell>
          <cell r="N54">
            <v>20177731</v>
          </cell>
          <cell r="O54">
            <v>21481537</v>
          </cell>
        </row>
        <row r="55">
          <cell r="B55">
            <v>1017595</v>
          </cell>
          <cell r="C55">
            <v>1239942</v>
          </cell>
          <cell r="D55">
            <v>1318257</v>
          </cell>
          <cell r="E55">
            <v>1324095</v>
          </cell>
          <cell r="F55">
            <v>1325229</v>
          </cell>
          <cell r="G55">
            <v>1323340</v>
          </cell>
          <cell r="H55">
            <v>1473282</v>
          </cell>
          <cell r="I55">
            <v>1570676</v>
          </cell>
          <cell r="J55">
            <v>1568658</v>
          </cell>
          <cell r="K55">
            <v>1529992</v>
          </cell>
          <cell r="L55">
            <v>1558642</v>
          </cell>
          <cell r="M55">
            <v>1536737</v>
          </cell>
          <cell r="N55">
            <v>1618333</v>
          </cell>
          <cell r="O55">
            <v>1468873</v>
          </cell>
        </row>
        <row r="56">
          <cell r="B56">
            <v>44313</v>
          </cell>
          <cell r="C56">
            <v>46111</v>
          </cell>
          <cell r="D56">
            <v>59623</v>
          </cell>
          <cell r="E56">
            <v>57768</v>
          </cell>
          <cell r="F56">
            <v>64165</v>
          </cell>
          <cell r="G56">
            <v>76822</v>
          </cell>
          <cell r="H56">
            <v>90287</v>
          </cell>
          <cell r="I56">
            <v>116381</v>
          </cell>
          <cell r="J56">
            <v>133188</v>
          </cell>
          <cell r="K56">
            <v>295459</v>
          </cell>
          <cell r="L56">
            <v>252848</v>
          </cell>
          <cell r="M56">
            <v>273358</v>
          </cell>
          <cell r="N56">
            <v>153833</v>
          </cell>
          <cell r="O56">
            <v>180642</v>
          </cell>
        </row>
        <row r="57">
          <cell r="B57">
            <v>4227643</v>
          </cell>
          <cell r="C57">
            <v>3923741</v>
          </cell>
          <cell r="D57">
            <v>4212267</v>
          </cell>
          <cell r="E57">
            <v>3524788</v>
          </cell>
          <cell r="F57">
            <v>4572332</v>
          </cell>
          <cell r="G57">
            <v>4562282</v>
          </cell>
          <cell r="H57">
            <v>4699591</v>
          </cell>
          <cell r="I57">
            <v>4215889</v>
          </cell>
          <cell r="J57">
            <v>4146458</v>
          </cell>
          <cell r="K57">
            <v>4386377</v>
          </cell>
          <cell r="L57">
            <v>4391160</v>
          </cell>
          <cell r="M57">
            <v>4301091</v>
          </cell>
          <cell r="N57">
            <v>3809981</v>
          </cell>
          <cell r="O57">
            <v>3675698</v>
          </cell>
        </row>
        <row r="58">
          <cell r="B58">
            <v>1545414</v>
          </cell>
          <cell r="C58">
            <v>1816878</v>
          </cell>
          <cell r="D58">
            <v>2387197</v>
          </cell>
          <cell r="E58">
            <v>2510313</v>
          </cell>
          <cell r="F58">
            <v>2781919</v>
          </cell>
          <cell r="G58">
            <v>2553788</v>
          </cell>
          <cell r="H58">
            <v>2574428</v>
          </cell>
          <cell r="I58">
            <v>2771421</v>
          </cell>
          <cell r="J58">
            <v>2966603</v>
          </cell>
          <cell r="K58">
            <v>3230603</v>
          </cell>
          <cell r="L58">
            <v>3394749</v>
          </cell>
          <cell r="M58">
            <v>2962052</v>
          </cell>
          <cell r="N58">
            <v>2433473</v>
          </cell>
          <cell r="O58">
            <v>3082279</v>
          </cell>
        </row>
        <row r="59">
          <cell r="B59">
            <v>425267</v>
          </cell>
          <cell r="C59">
            <v>359367</v>
          </cell>
          <cell r="D59">
            <v>541475</v>
          </cell>
          <cell r="E59">
            <v>601030</v>
          </cell>
          <cell r="F59">
            <v>780785</v>
          </cell>
          <cell r="G59">
            <v>879507</v>
          </cell>
          <cell r="H59">
            <v>879461</v>
          </cell>
          <cell r="I59">
            <v>736664</v>
          </cell>
          <cell r="J59">
            <v>861987</v>
          </cell>
          <cell r="K59">
            <v>844224</v>
          </cell>
          <cell r="L59">
            <v>874660</v>
          </cell>
          <cell r="M59">
            <v>795626</v>
          </cell>
          <cell r="N59">
            <v>388925</v>
          </cell>
          <cell r="O59">
            <v>659809</v>
          </cell>
        </row>
        <row r="60">
          <cell r="B60">
            <v>497459</v>
          </cell>
          <cell r="C60">
            <v>486342</v>
          </cell>
          <cell r="D60">
            <v>543594</v>
          </cell>
          <cell r="E60">
            <v>535113</v>
          </cell>
          <cell r="F60">
            <v>552189</v>
          </cell>
          <cell r="G60">
            <v>576657</v>
          </cell>
          <cell r="H60">
            <v>588348</v>
          </cell>
          <cell r="I60">
            <v>591275</v>
          </cell>
          <cell r="J60">
            <v>514545</v>
          </cell>
          <cell r="K60">
            <v>519690.45</v>
          </cell>
          <cell r="L60">
            <v>533200</v>
          </cell>
          <cell r="M60">
            <v>550192</v>
          </cell>
          <cell r="N60">
            <v>480965</v>
          </cell>
          <cell r="O60">
            <v>452663</v>
          </cell>
        </row>
        <row r="61">
          <cell r="B61">
            <v>127863</v>
          </cell>
          <cell r="C61">
            <v>94437</v>
          </cell>
          <cell r="D61">
            <v>130038</v>
          </cell>
          <cell r="E61">
            <v>140184</v>
          </cell>
          <cell r="F61">
            <v>136026</v>
          </cell>
          <cell r="G61">
            <v>121122</v>
          </cell>
          <cell r="H61">
            <v>123950</v>
          </cell>
          <cell r="I61">
            <v>182231</v>
          </cell>
          <cell r="J61">
            <v>177222</v>
          </cell>
          <cell r="K61">
            <v>203312</v>
          </cell>
          <cell r="L61">
            <v>217392</v>
          </cell>
          <cell r="M61">
            <v>162689</v>
          </cell>
          <cell r="N61">
            <v>104387</v>
          </cell>
          <cell r="O61">
            <v>198921</v>
          </cell>
        </row>
        <row r="62">
          <cell r="B62">
            <v>141161</v>
          </cell>
          <cell r="C62">
            <v>187262</v>
          </cell>
          <cell r="D62">
            <v>208300</v>
          </cell>
          <cell r="E62">
            <v>235205</v>
          </cell>
          <cell r="F62">
            <v>211578</v>
          </cell>
          <cell r="G62">
            <v>211824</v>
          </cell>
          <cell r="H62">
            <v>235480</v>
          </cell>
          <cell r="I62">
            <v>212236</v>
          </cell>
          <cell r="J62">
            <v>206092</v>
          </cell>
          <cell r="K62">
            <v>399885</v>
          </cell>
          <cell r="L62">
            <v>171953</v>
          </cell>
          <cell r="M62">
            <v>159492</v>
          </cell>
          <cell r="N62">
            <v>408628</v>
          </cell>
          <cell r="O62">
            <v>382000</v>
          </cell>
        </row>
        <row r="63">
          <cell r="B63">
            <v>226805</v>
          </cell>
          <cell r="C63">
            <v>230037</v>
          </cell>
          <cell r="D63">
            <v>346644</v>
          </cell>
          <cell r="E63">
            <v>360441</v>
          </cell>
          <cell r="F63">
            <v>660214</v>
          </cell>
          <cell r="G63">
            <v>663746</v>
          </cell>
          <cell r="H63">
            <v>411402</v>
          </cell>
          <cell r="I63">
            <v>356063</v>
          </cell>
          <cell r="J63">
            <v>328053</v>
          </cell>
          <cell r="K63">
            <v>665871</v>
          </cell>
          <cell r="L63">
            <v>481646</v>
          </cell>
          <cell r="M63">
            <v>468638</v>
          </cell>
          <cell r="N63">
            <v>343494</v>
          </cell>
          <cell r="O63">
            <v>312200</v>
          </cell>
        </row>
        <row r="64">
          <cell r="B64">
            <v>50877</v>
          </cell>
          <cell r="C64">
            <v>62722</v>
          </cell>
          <cell r="D64">
            <v>57778</v>
          </cell>
          <cell r="E64">
            <v>64564</v>
          </cell>
          <cell r="F64">
            <v>44070</v>
          </cell>
          <cell r="G64">
            <v>59857</v>
          </cell>
          <cell r="H64">
            <v>79813</v>
          </cell>
          <cell r="I64">
            <v>117288</v>
          </cell>
          <cell r="J64">
            <v>159501</v>
          </cell>
          <cell r="K64">
            <v>152799</v>
          </cell>
          <cell r="L64">
            <v>197752</v>
          </cell>
          <cell r="M64">
            <v>232873</v>
          </cell>
          <cell r="N64">
            <v>217193</v>
          </cell>
          <cell r="O64">
            <v>207693</v>
          </cell>
        </row>
        <row r="65">
          <cell r="B65">
            <v>1399826</v>
          </cell>
          <cell r="C65">
            <v>1233935</v>
          </cell>
          <cell r="D65">
            <v>1451164</v>
          </cell>
          <cell r="E65">
            <v>1531921</v>
          </cell>
          <cell r="F65">
            <v>1745942</v>
          </cell>
          <cell r="G65">
            <v>1884011</v>
          </cell>
          <cell r="H65">
            <v>1992624</v>
          </cell>
          <cell r="I65">
            <v>1905400</v>
          </cell>
          <cell r="J65">
            <v>1621062</v>
          </cell>
          <cell r="K65">
            <v>1182482</v>
          </cell>
          <cell r="L65">
            <v>1397470</v>
          </cell>
          <cell r="M65">
            <v>1416206</v>
          </cell>
          <cell r="N65">
            <v>1316184</v>
          </cell>
          <cell r="O65">
            <v>1553812</v>
          </cell>
        </row>
        <row r="67">
          <cell r="B67">
            <v>791225</v>
          </cell>
          <cell r="C67">
            <v>728715</v>
          </cell>
          <cell r="D67">
            <v>827407</v>
          </cell>
          <cell r="E67">
            <v>803450</v>
          </cell>
          <cell r="F67">
            <v>882680</v>
          </cell>
          <cell r="G67">
            <v>899965</v>
          </cell>
          <cell r="H67">
            <v>883949</v>
          </cell>
          <cell r="I67">
            <v>924154</v>
          </cell>
          <cell r="J67">
            <v>927274</v>
          </cell>
          <cell r="K67">
            <v>915658</v>
          </cell>
          <cell r="L67">
            <v>873713</v>
          </cell>
          <cell r="M67">
            <v>799263</v>
          </cell>
          <cell r="N67">
            <v>676804</v>
          </cell>
          <cell r="O67">
            <v>753256</v>
          </cell>
        </row>
        <row r="68">
          <cell r="B68">
            <v>73397</v>
          </cell>
          <cell r="C68">
            <v>54404</v>
          </cell>
          <cell r="D68">
            <v>62029</v>
          </cell>
          <cell r="E68">
            <v>63471</v>
          </cell>
          <cell r="F68">
            <v>76871</v>
          </cell>
          <cell r="G68">
            <v>82433</v>
          </cell>
          <cell r="H68">
            <v>90131</v>
          </cell>
          <cell r="I68">
            <v>94964</v>
          </cell>
          <cell r="J68">
            <v>102514</v>
          </cell>
          <cell r="K68">
            <v>107951</v>
          </cell>
          <cell r="L68">
            <v>109053</v>
          </cell>
          <cell r="M68">
            <v>104090</v>
          </cell>
          <cell r="N68">
            <v>80433</v>
          </cell>
          <cell r="O68">
            <v>111299</v>
          </cell>
        </row>
        <row r="70">
          <cell r="B70">
            <v>329262</v>
          </cell>
          <cell r="C70">
            <v>258129</v>
          </cell>
          <cell r="D70">
            <v>337130</v>
          </cell>
          <cell r="E70">
            <v>396292</v>
          </cell>
          <cell r="F70">
            <v>440002</v>
          </cell>
          <cell r="G70">
            <v>450561</v>
          </cell>
          <cell r="H70">
            <v>439264</v>
          </cell>
          <cell r="I70">
            <v>412670</v>
          </cell>
          <cell r="J70">
            <v>361289</v>
          </cell>
          <cell r="K70">
            <v>361289</v>
          </cell>
          <cell r="L70">
            <v>365242</v>
          </cell>
          <cell r="M70">
            <v>355378</v>
          </cell>
          <cell r="N70">
            <v>246541</v>
          </cell>
          <cell r="O70">
            <v>304340</v>
          </cell>
        </row>
        <row r="71">
          <cell r="B71">
            <v>203729</v>
          </cell>
          <cell r="C71">
            <v>158926</v>
          </cell>
          <cell r="D71">
            <v>192848</v>
          </cell>
          <cell r="E71">
            <v>210300</v>
          </cell>
          <cell r="F71">
            <v>222700</v>
          </cell>
          <cell r="G71">
            <v>220000</v>
          </cell>
          <cell r="H71">
            <v>273500</v>
          </cell>
          <cell r="I71">
            <v>258400</v>
          </cell>
          <cell r="J71">
            <v>214800</v>
          </cell>
          <cell r="K71">
            <v>100533</v>
          </cell>
          <cell r="L71">
            <v>145873</v>
          </cell>
          <cell r="M71">
            <v>126431</v>
          </cell>
          <cell r="N71">
            <v>167792</v>
          </cell>
          <cell r="O71">
            <v>215072</v>
          </cell>
        </row>
        <row r="72">
          <cell r="B72">
            <v>102095</v>
          </cell>
          <cell r="C72">
            <v>93761</v>
          </cell>
          <cell r="D72">
            <v>91119</v>
          </cell>
          <cell r="E72">
            <v>99727</v>
          </cell>
          <cell r="F72">
            <v>117818</v>
          </cell>
          <cell r="G72">
            <v>108177</v>
          </cell>
          <cell r="H72">
            <v>109649</v>
          </cell>
          <cell r="I72">
            <v>120875</v>
          </cell>
          <cell r="J72">
            <v>152324</v>
          </cell>
          <cell r="K72">
            <v>155306</v>
          </cell>
          <cell r="L72">
            <v>163223</v>
          </cell>
          <cell r="M72">
            <v>148354</v>
          </cell>
          <cell r="N72">
            <v>117046</v>
          </cell>
          <cell r="O72">
            <v>154284</v>
          </cell>
        </row>
        <row r="73">
          <cell r="B73">
            <v>142367</v>
          </cell>
          <cell r="C73">
            <v>185085</v>
          </cell>
          <cell r="D73">
            <v>189495</v>
          </cell>
          <cell r="E73">
            <v>179011</v>
          </cell>
          <cell r="F73">
            <v>184515</v>
          </cell>
          <cell r="G73">
            <v>195385</v>
          </cell>
          <cell r="H73">
            <v>206305</v>
          </cell>
          <cell r="I73">
            <v>172788</v>
          </cell>
          <cell r="J73">
            <v>167501</v>
          </cell>
          <cell r="K73">
            <v>127724</v>
          </cell>
          <cell r="L73">
            <v>121035</v>
          </cell>
          <cell r="M73">
            <v>120076</v>
          </cell>
          <cell r="N73">
            <v>133416</v>
          </cell>
          <cell r="O73">
            <v>159319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Veicoli industriali"/>
    </sheetNames>
    <sheetDataSet>
      <sheetData sheetId="0">
        <row r="5">
          <cell r="D5">
            <v>2346721</v>
          </cell>
          <cell r="E5">
            <v>2619906</v>
          </cell>
          <cell r="F5">
            <v>2461541</v>
          </cell>
          <cell r="G5">
            <v>2405242</v>
          </cell>
          <cell r="H5">
            <v>2429129</v>
          </cell>
          <cell r="I5">
            <v>2631975</v>
          </cell>
          <cell r="J5">
            <v>2852392</v>
          </cell>
          <cell r="K5">
            <v>2980139</v>
          </cell>
          <cell r="L5">
            <v>2958620</v>
          </cell>
          <cell r="M5">
            <v>2981453</v>
          </cell>
          <cell r="N5">
            <v>2537740</v>
          </cell>
          <cell r="O5">
            <v>2861341</v>
          </cell>
        </row>
        <row r="6">
          <cell r="D6">
            <v>1837709</v>
          </cell>
          <cell r="E6">
            <v>2018217</v>
          </cell>
          <cell r="F6">
            <v>1776381</v>
          </cell>
          <cell r="G6">
            <v>1791664</v>
          </cell>
          <cell r="H6">
            <v>1923777</v>
          </cell>
          <cell r="I6">
            <v>2164900</v>
          </cell>
          <cell r="J6">
            <v>2410871</v>
          </cell>
          <cell r="K6">
            <v>2483404</v>
          </cell>
          <cell r="L6">
            <v>2562442</v>
          </cell>
          <cell r="M6">
            <v>2637558</v>
          </cell>
          <cell r="N6">
            <v>2126576</v>
          </cell>
          <cell r="O6">
            <v>2358874</v>
          </cell>
        </row>
        <row r="7">
          <cell r="D7">
            <v>1715773</v>
          </cell>
          <cell r="E7">
            <v>1869815</v>
          </cell>
          <cell r="F7">
            <v>1635506</v>
          </cell>
          <cell r="G7">
            <v>1639481</v>
          </cell>
          <cell r="H7">
            <v>1759119</v>
          </cell>
          <cell r="I7">
            <v>1965989</v>
          </cell>
          <cell r="J7">
            <v>2187653</v>
          </cell>
          <cell r="K7">
            <v>2255236</v>
          </cell>
          <cell r="L7">
            <v>2311581</v>
          </cell>
          <cell r="M7">
            <v>2377389</v>
          </cell>
          <cell r="N7">
            <v>1924829</v>
          </cell>
          <cell r="O7">
            <v>2104838</v>
          </cell>
        </row>
        <row r="8">
          <cell r="B8">
            <v>42303</v>
          </cell>
          <cell r="C8">
            <v>31026</v>
          </cell>
          <cell r="D8">
            <v>33990</v>
          </cell>
          <cell r="E8">
            <v>40510</v>
          </cell>
          <cell r="F8">
            <v>38819</v>
          </cell>
          <cell r="G8">
            <v>38857</v>
          </cell>
          <cell r="H8">
            <v>38897</v>
          </cell>
          <cell r="I8">
            <v>41042</v>
          </cell>
          <cell r="J8">
            <v>44941</v>
          </cell>
          <cell r="K8">
            <v>49604</v>
          </cell>
          <cell r="L8">
            <v>52970</v>
          </cell>
          <cell r="M8">
            <v>52670</v>
          </cell>
          <cell r="N8">
            <v>43093</v>
          </cell>
          <cell r="O8">
            <v>66373</v>
          </cell>
        </row>
        <row r="9">
          <cell r="B9">
            <v>80793</v>
          </cell>
          <cell r="C9">
            <v>63018</v>
          </cell>
          <cell r="D9">
            <v>63710</v>
          </cell>
          <cell r="E9">
            <v>74816</v>
          </cell>
          <cell r="F9">
            <v>66436</v>
          </cell>
          <cell r="G9">
            <v>64476</v>
          </cell>
          <cell r="H9">
            <v>65206</v>
          </cell>
          <cell r="I9">
            <v>73855</v>
          </cell>
          <cell r="J9">
            <v>82207</v>
          </cell>
          <cell r="K9">
            <v>87084</v>
          </cell>
          <cell r="L9">
            <v>89812</v>
          </cell>
          <cell r="M9">
            <v>94043</v>
          </cell>
          <cell r="N9">
            <v>79615</v>
          </cell>
          <cell r="O9">
            <v>80686</v>
          </cell>
        </row>
        <row r="10">
          <cell r="B10">
            <v>41364</v>
          </cell>
          <cell r="C10">
            <v>19553</v>
          </cell>
          <cell r="D10">
            <v>19918</v>
          </cell>
          <cell r="E10">
            <v>28685</v>
          </cell>
          <cell r="F10">
            <v>28578</v>
          </cell>
          <cell r="G10">
            <v>28843</v>
          </cell>
          <cell r="H10">
            <v>32763</v>
          </cell>
          <cell r="I10">
            <v>37916</v>
          </cell>
          <cell r="J10">
            <v>42702</v>
          </cell>
          <cell r="K10">
            <v>41780</v>
          </cell>
          <cell r="L10">
            <v>39407</v>
          </cell>
          <cell r="M10">
            <v>38663</v>
          </cell>
          <cell r="N10">
            <v>35109</v>
          </cell>
          <cell r="O10">
            <v>36613</v>
          </cell>
        </row>
        <row r="11">
          <cell r="B11">
            <v>21632</v>
          </cell>
          <cell r="C11">
            <v>12451</v>
          </cell>
          <cell r="D11">
            <v>14429</v>
          </cell>
          <cell r="E11">
            <v>18303</v>
          </cell>
          <cell r="F11">
            <v>15256</v>
          </cell>
          <cell r="G11">
            <v>14301</v>
          </cell>
          <cell r="H11">
            <v>13876</v>
          </cell>
          <cell r="I11">
            <v>14664</v>
          </cell>
          <cell r="J11">
            <v>17441</v>
          </cell>
          <cell r="K11">
            <v>19512</v>
          </cell>
          <cell r="L11">
            <v>19888</v>
          </cell>
          <cell r="M11">
            <v>19317</v>
          </cell>
          <cell r="N11">
            <v>16556</v>
          </cell>
          <cell r="O11">
            <v>16811</v>
          </cell>
        </row>
        <row r="12">
          <cell r="B12">
            <v>523431</v>
          </cell>
          <cell r="C12">
            <v>416201</v>
          </cell>
          <cell r="D12">
            <v>457214</v>
          </cell>
          <cell r="E12">
            <v>482823</v>
          </cell>
          <cell r="F12">
            <v>432973</v>
          </cell>
          <cell r="G12">
            <v>416917</v>
          </cell>
          <cell r="H12">
            <v>415042</v>
          </cell>
          <cell r="I12">
            <v>427866</v>
          </cell>
          <cell r="J12">
            <v>463295</v>
          </cell>
          <cell r="K12">
            <v>495052</v>
          </cell>
          <cell r="L12">
            <v>519266</v>
          </cell>
          <cell r="M12">
            <v>541416</v>
          </cell>
          <cell r="N12">
            <v>449902</v>
          </cell>
          <cell r="O12">
            <v>483272</v>
          </cell>
        </row>
        <row r="13">
          <cell r="B13">
            <v>334999</v>
          </cell>
          <cell r="C13">
            <v>242178</v>
          </cell>
          <cell r="D13">
            <v>282157</v>
          </cell>
          <cell r="E13">
            <v>334822</v>
          </cell>
          <cell r="F13">
            <v>311498</v>
          </cell>
          <cell r="G13">
            <v>305287</v>
          </cell>
          <cell r="H13">
            <v>319945</v>
          </cell>
          <cell r="I13">
            <v>333783</v>
          </cell>
          <cell r="J13">
            <v>357260</v>
          </cell>
          <cell r="K13">
            <v>369146</v>
          </cell>
          <cell r="L13">
            <v>386282</v>
          </cell>
          <cell r="M13">
            <v>409801</v>
          </cell>
          <cell r="N13">
            <v>349071</v>
          </cell>
          <cell r="O13">
            <v>351187</v>
          </cell>
        </row>
        <row r="14">
          <cell r="B14">
            <v>25570</v>
          </cell>
          <cell r="C14">
            <v>17388</v>
          </cell>
          <cell r="D14">
            <v>12341</v>
          </cell>
          <cell r="E14">
            <v>6976</v>
          </cell>
          <cell r="F14">
            <v>4036</v>
          </cell>
          <cell r="G14">
            <v>3876</v>
          </cell>
          <cell r="H14">
            <v>5414</v>
          </cell>
          <cell r="I14">
            <v>6239</v>
          </cell>
          <cell r="J14">
            <v>6135</v>
          </cell>
          <cell r="K14">
            <v>7262</v>
          </cell>
          <cell r="L14">
            <v>7519</v>
          </cell>
          <cell r="M14">
            <v>8764</v>
          </cell>
          <cell r="N14">
            <v>7733</v>
          </cell>
          <cell r="O14">
            <v>11448</v>
          </cell>
        </row>
        <row r="15">
          <cell r="B15">
            <v>34013</v>
          </cell>
          <cell r="C15">
            <v>10578</v>
          </cell>
          <cell r="D15">
            <v>11546</v>
          </cell>
          <cell r="E15">
            <v>12565</v>
          </cell>
          <cell r="F15">
            <v>12158</v>
          </cell>
          <cell r="G15">
            <v>12729</v>
          </cell>
          <cell r="H15">
            <v>18701</v>
          </cell>
          <cell r="I15">
            <v>26017</v>
          </cell>
          <cell r="J15">
            <v>31076</v>
          </cell>
          <cell r="K15">
            <v>26821</v>
          </cell>
          <cell r="L15">
            <v>28037</v>
          </cell>
          <cell r="M15">
            <v>27995</v>
          </cell>
          <cell r="N15">
            <v>23798</v>
          </cell>
          <cell r="O15">
            <v>31457</v>
          </cell>
        </row>
        <row r="16">
          <cell r="B16">
            <v>260559</v>
          </cell>
          <cell r="C16">
            <v>197962</v>
          </cell>
          <cell r="D16">
            <v>202566</v>
          </cell>
          <cell r="E16">
            <v>193175</v>
          </cell>
          <cell r="F16">
            <v>129346</v>
          </cell>
          <cell r="G16">
            <v>115099</v>
          </cell>
          <cell r="H16">
            <v>131832</v>
          </cell>
          <cell r="I16">
            <v>150275</v>
          </cell>
          <cell r="J16">
            <v>226722</v>
          </cell>
          <cell r="K16">
            <v>220739</v>
          </cell>
          <cell r="L16">
            <v>211377</v>
          </cell>
          <cell r="M16">
            <v>215592</v>
          </cell>
          <cell r="N16">
            <v>182901</v>
          </cell>
          <cell r="O16">
            <v>211498</v>
          </cell>
        </row>
        <row r="17">
          <cell r="B17">
            <v>6046</v>
          </cell>
          <cell r="C17">
            <v>4197</v>
          </cell>
          <cell r="D17">
            <v>4267</v>
          </cell>
          <cell r="E17">
            <v>4875</v>
          </cell>
          <cell r="F17">
            <v>4416</v>
          </cell>
          <cell r="G17">
            <v>4262</v>
          </cell>
          <cell r="H17">
            <v>4529</v>
          </cell>
          <cell r="I17">
            <v>5134</v>
          </cell>
          <cell r="J17">
            <v>5808</v>
          </cell>
          <cell r="K17">
            <v>6131</v>
          </cell>
          <cell r="L17">
            <v>6102</v>
          </cell>
          <cell r="M17">
            <v>6564</v>
          </cell>
          <cell r="N17">
            <v>5625</v>
          </cell>
          <cell r="O17">
            <v>5781</v>
          </cell>
        </row>
        <row r="18">
          <cell r="B18">
            <v>104139</v>
          </cell>
          <cell r="C18">
            <v>64196</v>
          </cell>
          <cell r="D18">
            <v>59780</v>
          </cell>
          <cell r="E18">
            <v>71948</v>
          </cell>
          <cell r="F18">
            <v>69175</v>
          </cell>
          <cell r="G18">
            <v>64674</v>
          </cell>
          <cell r="H18">
            <v>62777</v>
          </cell>
          <cell r="I18">
            <v>71800</v>
          </cell>
          <cell r="J18">
            <v>86619</v>
          </cell>
          <cell r="K18">
            <v>88993</v>
          </cell>
          <cell r="L18">
            <v>95702</v>
          </cell>
          <cell r="M18">
            <v>92560</v>
          </cell>
          <cell r="N18">
            <v>71565</v>
          </cell>
          <cell r="O18">
            <v>80525</v>
          </cell>
        </row>
        <row r="19">
          <cell r="B19">
            <v>61730</v>
          </cell>
          <cell r="C19">
            <v>42747</v>
          </cell>
          <cell r="D19">
            <v>49290</v>
          </cell>
          <cell r="E19">
            <v>37958</v>
          </cell>
          <cell r="F19">
            <v>18126</v>
          </cell>
          <cell r="G19">
            <v>20768</v>
          </cell>
          <cell r="H19">
            <v>29531</v>
          </cell>
          <cell r="I19">
            <v>35151</v>
          </cell>
          <cell r="J19">
            <v>40068</v>
          </cell>
          <cell r="K19">
            <v>44256</v>
          </cell>
          <cell r="L19">
            <v>44925</v>
          </cell>
          <cell r="M19">
            <v>44028</v>
          </cell>
          <cell r="N19">
            <v>31575</v>
          </cell>
          <cell r="O19">
            <v>33640</v>
          </cell>
        </row>
        <row r="20">
          <cell r="B20">
            <v>353463</v>
          </cell>
          <cell r="C20">
            <v>227543</v>
          </cell>
          <cell r="D20">
            <v>262730</v>
          </cell>
          <cell r="E20">
            <v>306488</v>
          </cell>
          <cell r="F20">
            <v>289154</v>
          </cell>
          <cell r="G20">
            <v>330976</v>
          </cell>
          <cell r="H20">
            <v>366595</v>
          </cell>
          <cell r="I20">
            <v>430969</v>
          </cell>
          <cell r="J20">
            <v>439524</v>
          </cell>
          <cell r="K20">
            <v>425139</v>
          </cell>
          <cell r="L20">
            <v>418315</v>
          </cell>
          <cell r="M20">
            <v>431712</v>
          </cell>
          <cell r="N20">
            <v>337495</v>
          </cell>
          <cell r="O20">
            <v>401849</v>
          </cell>
        </row>
        <row r="21">
          <cell r="B21">
            <v>201410</v>
          </cell>
          <cell r="C21">
            <v>121450</v>
          </cell>
          <cell r="D21">
            <v>132104</v>
          </cell>
          <cell r="E21">
            <v>123353</v>
          </cell>
          <cell r="F21">
            <v>91402</v>
          </cell>
          <cell r="G21">
            <v>100261</v>
          </cell>
          <cell r="H21">
            <v>131973</v>
          </cell>
          <cell r="I21">
            <v>179980</v>
          </cell>
          <cell r="J21">
            <v>200338</v>
          </cell>
          <cell r="K21">
            <v>227303</v>
          </cell>
          <cell r="L21">
            <v>242190</v>
          </cell>
          <cell r="M21">
            <v>242993</v>
          </cell>
          <cell r="N21">
            <v>179536</v>
          </cell>
          <cell r="O21">
            <v>174582</v>
          </cell>
        </row>
        <row r="22">
          <cell r="B22">
            <v>47477</v>
          </cell>
          <cell r="C22">
            <v>34105</v>
          </cell>
          <cell r="D22">
            <v>44450</v>
          </cell>
          <cell r="E22">
            <v>54082</v>
          </cell>
          <cell r="F22">
            <v>46542</v>
          </cell>
          <cell r="G22">
            <v>43468</v>
          </cell>
          <cell r="H22">
            <v>48519</v>
          </cell>
          <cell r="I22">
            <v>51585</v>
          </cell>
          <cell r="J22">
            <v>59500</v>
          </cell>
          <cell r="K22">
            <v>63443</v>
          </cell>
          <cell r="L22">
            <v>64361</v>
          </cell>
          <cell r="M22">
            <v>62442</v>
          </cell>
          <cell r="N22">
            <v>38191</v>
          </cell>
          <cell r="O22">
            <v>42876</v>
          </cell>
        </row>
        <row r="24">
          <cell r="B24">
            <v>1546</v>
          </cell>
          <cell r="C24">
            <v>358</v>
          </cell>
          <cell r="D24">
            <v>289</v>
          </cell>
          <cell r="E24">
            <v>430</v>
          </cell>
          <cell r="F24">
            <v>600</v>
          </cell>
          <cell r="G24">
            <v>759</v>
          </cell>
          <cell r="H24">
            <v>1093</v>
          </cell>
          <cell r="I24">
            <v>1601</v>
          </cell>
          <cell r="J24">
            <v>2293</v>
          </cell>
          <cell r="K24">
            <v>2572</v>
          </cell>
          <cell r="L24">
            <v>2452</v>
          </cell>
          <cell r="M24">
            <v>1758</v>
          </cell>
          <cell r="N24">
            <v>1214</v>
          </cell>
          <cell r="O24">
            <v>1466</v>
          </cell>
        </row>
        <row r="25">
          <cell r="B25">
            <v>42630</v>
          </cell>
          <cell r="C25">
            <v>28762</v>
          </cell>
          <cell r="D25">
            <v>34600</v>
          </cell>
          <cell r="E25">
            <v>41968</v>
          </cell>
          <cell r="F25">
            <v>38942</v>
          </cell>
          <cell r="G25">
            <v>37891</v>
          </cell>
          <cell r="H25">
            <v>36071</v>
          </cell>
          <cell r="I25">
            <v>39420</v>
          </cell>
          <cell r="J25">
            <v>43388</v>
          </cell>
          <cell r="K25">
            <v>43272</v>
          </cell>
          <cell r="L25">
            <v>45298</v>
          </cell>
          <cell r="M25">
            <v>47443</v>
          </cell>
          <cell r="N25">
            <v>39473</v>
          </cell>
          <cell r="O25">
            <v>41188</v>
          </cell>
        </row>
        <row r="26">
          <cell r="B26">
            <v>32676</v>
          </cell>
          <cell r="C26">
            <v>28542</v>
          </cell>
          <cell r="D26">
            <v>30392</v>
          </cell>
          <cell r="E26">
            <v>36038</v>
          </cell>
          <cell r="F26">
            <v>38049</v>
          </cell>
          <cell r="G26">
            <v>36037</v>
          </cell>
          <cell r="H26">
            <v>36355</v>
          </cell>
          <cell r="I26">
            <v>38692</v>
          </cell>
          <cell r="J26">
            <v>38336</v>
          </cell>
          <cell r="K26">
            <v>37127</v>
          </cell>
          <cell r="L26">
            <v>37678</v>
          </cell>
          <cell r="M26">
            <v>39628</v>
          </cell>
          <cell r="N26">
            <v>32377</v>
          </cell>
          <cell r="O26">
            <v>33586</v>
          </cell>
        </row>
        <row r="28">
          <cell r="M28">
            <v>9606</v>
          </cell>
          <cell r="N28">
            <v>7295</v>
          </cell>
          <cell r="O28">
            <v>9935</v>
          </cell>
        </row>
        <row r="29">
          <cell r="B29">
            <v>71758</v>
          </cell>
          <cell r="C29">
            <v>24962</v>
          </cell>
          <cell r="D29">
            <v>17772</v>
          </cell>
          <cell r="E29">
            <v>22068</v>
          </cell>
          <cell r="F29">
            <v>19786</v>
          </cell>
          <cell r="G29">
            <v>21203</v>
          </cell>
          <cell r="H29">
            <v>23280</v>
          </cell>
          <cell r="I29">
            <v>29213</v>
          </cell>
          <cell r="J29">
            <v>31315</v>
          </cell>
          <cell r="K29">
            <v>30210</v>
          </cell>
          <cell r="L29">
            <v>31322</v>
          </cell>
          <cell r="M29">
            <v>31508</v>
          </cell>
          <cell r="N29">
            <v>25863</v>
          </cell>
          <cell r="O29">
            <v>29345</v>
          </cell>
        </row>
        <row r="30">
          <cell r="M30">
            <v>2543</v>
          </cell>
          <cell r="N30">
            <v>2014</v>
          </cell>
          <cell r="O30">
            <v>2041</v>
          </cell>
        </row>
        <row r="31">
          <cell r="B31">
            <v>12150</v>
          </cell>
          <cell r="C31">
            <v>5941</v>
          </cell>
          <cell r="D31">
            <v>3444</v>
          </cell>
          <cell r="E31">
            <v>4374</v>
          </cell>
          <cell r="F31">
            <v>4294</v>
          </cell>
          <cell r="G31">
            <v>6017</v>
          </cell>
          <cell r="H31">
            <v>6255</v>
          </cell>
          <cell r="I31">
            <v>7828</v>
          </cell>
          <cell r="J31">
            <v>9705</v>
          </cell>
          <cell r="K31">
            <v>9956</v>
          </cell>
          <cell r="L31">
            <v>10522</v>
          </cell>
          <cell r="M31">
            <v>10732</v>
          </cell>
          <cell r="N31">
            <v>7798</v>
          </cell>
          <cell r="O31">
            <v>9361</v>
          </cell>
        </row>
        <row r="32">
          <cell r="B32">
            <v>4421</v>
          </cell>
          <cell r="C32">
            <v>1543</v>
          </cell>
          <cell r="D32">
            <v>1908</v>
          </cell>
          <cell r="E32">
            <v>2787</v>
          </cell>
          <cell r="F32">
            <v>2981</v>
          </cell>
          <cell r="G32">
            <v>3689</v>
          </cell>
          <cell r="H32">
            <v>3876</v>
          </cell>
          <cell r="I32">
            <v>4574</v>
          </cell>
          <cell r="J32">
            <v>4972</v>
          </cell>
          <cell r="K32">
            <v>6004</v>
          </cell>
          <cell r="L32">
            <v>6227</v>
          </cell>
          <cell r="M32">
            <v>5637</v>
          </cell>
          <cell r="N32">
            <v>4006</v>
          </cell>
          <cell r="O32">
            <v>5183</v>
          </cell>
        </row>
        <row r="33">
          <cell r="B33">
            <v>4254</v>
          </cell>
          <cell r="C33">
            <v>877</v>
          </cell>
          <cell r="D33">
            <v>1169</v>
          </cell>
          <cell r="E33">
            <v>3463</v>
          </cell>
          <cell r="F33">
            <v>3919</v>
          </cell>
          <cell r="G33">
            <v>3844</v>
          </cell>
          <cell r="H33">
            <v>3809</v>
          </cell>
          <cell r="I33">
            <v>3999</v>
          </cell>
          <cell r="J33">
            <v>3981</v>
          </cell>
          <cell r="K33">
            <v>4048</v>
          </cell>
          <cell r="L33">
            <v>4022</v>
          </cell>
          <cell r="M33">
            <v>3906</v>
          </cell>
          <cell r="N33">
            <v>2911</v>
          </cell>
          <cell r="O33">
            <v>4131</v>
          </cell>
        </row>
        <row r="34">
          <cell r="B34">
            <v>6668</v>
          </cell>
          <cell r="C34">
            <v>1403</v>
          </cell>
          <cell r="D34">
            <v>2399</v>
          </cell>
          <cell r="E34">
            <v>4689</v>
          </cell>
          <cell r="F34">
            <v>4502</v>
          </cell>
          <cell r="G34">
            <v>5420</v>
          </cell>
          <cell r="H34">
            <v>4536</v>
          </cell>
          <cell r="I34">
            <v>6164</v>
          </cell>
          <cell r="J34">
            <v>9060</v>
          </cell>
          <cell r="K34">
            <v>10590</v>
          </cell>
          <cell r="L34">
            <v>12563</v>
          </cell>
          <cell r="M34">
            <v>12091</v>
          </cell>
          <cell r="N34">
            <v>7362</v>
          </cell>
          <cell r="O34">
            <v>11476</v>
          </cell>
        </row>
        <row r="35">
          <cell r="C35">
            <v>51936</v>
          </cell>
          <cell r="D35">
            <v>54463</v>
          </cell>
          <cell r="E35">
            <v>61337</v>
          </cell>
          <cell r="F35">
            <v>57084</v>
          </cell>
          <cell r="G35">
            <v>63280</v>
          </cell>
          <cell r="H35">
            <v>64766</v>
          </cell>
          <cell r="I35">
            <v>77464</v>
          </cell>
          <cell r="J35">
            <v>88427</v>
          </cell>
          <cell r="K35">
            <v>90936</v>
          </cell>
          <cell r="L35">
            <v>101376</v>
          </cell>
          <cell r="M35">
            <v>100660</v>
          </cell>
          <cell r="N35">
            <v>81806</v>
          </cell>
          <cell r="O35">
            <v>107966</v>
          </cell>
        </row>
        <row r="36">
          <cell r="B36">
            <v>53134</v>
          </cell>
          <cell r="C36">
            <v>18450</v>
          </cell>
          <cell r="D36">
            <v>13484</v>
          </cell>
          <cell r="E36">
            <v>16092</v>
          </cell>
          <cell r="F36">
            <v>16679</v>
          </cell>
          <cell r="G36">
            <v>14663</v>
          </cell>
          <cell r="H36">
            <v>18542</v>
          </cell>
          <cell r="I36">
            <v>24261</v>
          </cell>
          <cell r="J36">
            <v>23529</v>
          </cell>
          <cell r="K36">
            <v>23160</v>
          </cell>
          <cell r="L36">
            <v>25812</v>
          </cell>
          <cell r="M36">
            <v>25371</v>
          </cell>
          <cell r="N36">
            <v>18664</v>
          </cell>
          <cell r="O36">
            <v>22772</v>
          </cell>
        </row>
        <row r="37">
          <cell r="B37">
            <v>32338</v>
          </cell>
          <cell r="C37">
            <v>18044</v>
          </cell>
          <cell r="D37">
            <v>9823</v>
          </cell>
          <cell r="E37">
            <v>9701</v>
          </cell>
          <cell r="F37">
            <v>8920</v>
          </cell>
          <cell r="G37">
            <v>9206</v>
          </cell>
          <cell r="H37">
            <v>9713</v>
          </cell>
          <cell r="I37">
            <v>12123</v>
          </cell>
          <cell r="J37">
            <v>12435</v>
          </cell>
          <cell r="K37">
            <v>12174</v>
          </cell>
          <cell r="L37">
            <v>13785</v>
          </cell>
          <cell r="M37">
            <v>12295</v>
          </cell>
          <cell r="N37">
            <v>8604</v>
          </cell>
          <cell r="O37">
            <v>11649</v>
          </cell>
        </row>
        <row r="38">
          <cell r="B38">
            <v>10056</v>
          </cell>
          <cell r="C38">
            <v>5319</v>
          </cell>
          <cell r="D38">
            <v>5729</v>
          </cell>
          <cell r="E38">
            <v>7986</v>
          </cell>
          <cell r="F38">
            <v>7601</v>
          </cell>
          <cell r="G38">
            <v>8026</v>
          </cell>
          <cell r="H38">
            <v>8638</v>
          </cell>
          <cell r="I38">
            <v>9523</v>
          </cell>
          <cell r="J38">
            <v>12539</v>
          </cell>
          <cell r="K38">
            <v>14652</v>
          </cell>
          <cell r="L38">
            <v>15587</v>
          </cell>
          <cell r="M38">
            <v>13636</v>
          </cell>
          <cell r="N38">
            <v>9477</v>
          </cell>
          <cell r="O38">
            <v>11710</v>
          </cell>
        </row>
        <row r="39">
          <cell r="D39">
            <v>11745</v>
          </cell>
          <cell r="E39">
            <v>15905</v>
          </cell>
          <cell r="F39">
            <v>15109</v>
          </cell>
          <cell r="G39">
            <v>16835</v>
          </cell>
          <cell r="H39">
            <v>21243</v>
          </cell>
          <cell r="I39">
            <v>23762</v>
          </cell>
          <cell r="J39">
            <v>27255</v>
          </cell>
          <cell r="K39">
            <v>26438</v>
          </cell>
          <cell r="L39">
            <v>29645</v>
          </cell>
          <cell r="M39">
            <v>32184</v>
          </cell>
          <cell r="N39">
            <v>25947</v>
          </cell>
          <cell r="O39">
            <v>28467</v>
          </cell>
        </row>
        <row r="40">
          <cell r="B40">
            <v>324887</v>
          </cell>
          <cell r="C40">
            <v>131715</v>
          </cell>
          <cell r="D40">
            <v>194341</v>
          </cell>
          <cell r="E40">
            <v>247924</v>
          </cell>
          <cell r="F40">
            <v>386167</v>
          </cell>
          <cell r="G40">
            <v>349469</v>
          </cell>
          <cell r="H40">
            <v>259329</v>
          </cell>
          <cell r="I40">
            <v>158183</v>
          </cell>
          <cell r="J40">
            <v>164784</v>
          </cell>
          <cell r="K40">
            <v>208870</v>
          </cell>
          <cell r="L40">
            <v>214644</v>
          </cell>
          <cell r="M40">
            <v>211098</v>
          </cell>
          <cell r="N40">
            <v>197207</v>
          </cell>
          <cell r="O40">
            <v>258521</v>
          </cell>
        </row>
        <row r="41">
          <cell r="B41">
            <v>40983</v>
          </cell>
          <cell r="C41">
            <v>11665</v>
          </cell>
          <cell r="D41">
            <v>18868</v>
          </cell>
          <cell r="E41">
            <v>19797</v>
          </cell>
          <cell r="F41">
            <v>21984</v>
          </cell>
          <cell r="G41">
            <v>19572</v>
          </cell>
          <cell r="H41">
            <v>8937</v>
          </cell>
          <cell r="I41">
            <v>5795</v>
          </cell>
          <cell r="J41">
            <v>9647</v>
          </cell>
          <cell r="K41">
            <v>13069</v>
          </cell>
          <cell r="L41">
            <v>14425</v>
          </cell>
          <cell r="M41">
            <v>14105</v>
          </cell>
          <cell r="N41">
            <v>13536</v>
          </cell>
          <cell r="O41">
            <v>18510</v>
          </cell>
        </row>
        <row r="42">
          <cell r="B42">
            <v>220867</v>
          </cell>
          <cell r="C42">
            <v>206883</v>
          </cell>
          <cell r="D42">
            <v>285712</v>
          </cell>
          <cell r="E42">
            <v>321968</v>
          </cell>
          <cell r="F42">
            <v>265019</v>
          </cell>
          <cell r="G42">
            <v>232537</v>
          </cell>
          <cell r="H42">
            <v>226036</v>
          </cell>
          <cell r="I42">
            <v>293647</v>
          </cell>
          <cell r="J42">
            <v>257640</v>
          </cell>
          <cell r="K42">
            <v>264070</v>
          </cell>
          <cell r="L42">
            <v>155229</v>
          </cell>
          <cell r="M42">
            <v>104653</v>
          </cell>
          <cell r="N42">
            <v>186041</v>
          </cell>
          <cell r="O42">
            <v>210869</v>
          </cell>
        </row>
        <row r="43">
          <cell r="B43">
            <v>22578</v>
          </cell>
          <cell r="C43">
            <v>12305</v>
          </cell>
          <cell r="D43">
            <v>10091</v>
          </cell>
          <cell r="E43">
            <v>12000</v>
          </cell>
          <cell r="F43">
            <v>11990</v>
          </cell>
          <cell r="G43">
            <v>12000</v>
          </cell>
          <cell r="H43">
            <v>11050</v>
          </cell>
          <cell r="I43">
            <v>9450</v>
          </cell>
          <cell r="J43">
            <v>9450</v>
          </cell>
          <cell r="K43">
            <v>10726</v>
          </cell>
          <cell r="L43">
            <v>11880</v>
          </cell>
          <cell r="M43">
            <v>14039</v>
          </cell>
          <cell r="N43">
            <v>14380</v>
          </cell>
          <cell r="O43">
            <v>14567</v>
          </cell>
        </row>
        <row r="45">
          <cell r="B45">
            <v>801005</v>
          </cell>
          <cell r="C45">
            <v>753209</v>
          </cell>
          <cell r="D45">
            <v>889039</v>
          </cell>
          <cell r="E45">
            <v>938265</v>
          </cell>
          <cell r="F45">
            <v>967648</v>
          </cell>
          <cell r="G45">
            <v>1024908</v>
          </cell>
          <cell r="H45">
            <v>1133937</v>
          </cell>
          <cell r="I45">
            <v>1225295</v>
          </cell>
          <cell r="J45">
            <v>1323536</v>
          </cell>
          <cell r="K45">
            <v>1440844</v>
          </cell>
          <cell r="L45">
            <v>1458284</v>
          </cell>
          <cell r="M45">
            <v>1479252</v>
          </cell>
          <cell r="N45">
            <v>1267724</v>
          </cell>
          <cell r="O45">
            <v>1384245</v>
          </cell>
        </row>
        <row r="46">
          <cell r="B46">
            <v>6724058</v>
          </cell>
          <cell r="C46">
            <v>5200478</v>
          </cell>
          <cell r="D46">
            <v>6136787</v>
          </cell>
          <cell r="E46">
            <v>6955525</v>
          </cell>
          <cell r="F46">
            <v>7534315</v>
          </cell>
          <cell r="G46">
            <v>8296378</v>
          </cell>
          <cell r="H46">
            <v>9151843</v>
          </cell>
          <cell r="I46">
            <v>10328798</v>
          </cell>
          <cell r="J46">
            <v>10993044</v>
          </cell>
          <cell r="K46">
            <v>11470452</v>
          </cell>
          <cell r="L46">
            <v>12397822</v>
          </cell>
          <cell r="M46">
            <v>12764999</v>
          </cell>
          <cell r="N46">
            <v>11479518</v>
          </cell>
          <cell r="O46">
            <v>12058515</v>
          </cell>
        </row>
        <row r="47">
          <cell r="B47">
            <v>484719</v>
          </cell>
          <cell r="C47">
            <v>336631</v>
          </cell>
          <cell r="D47">
            <v>344662</v>
          </cell>
          <cell r="E47">
            <v>346519</v>
          </cell>
          <cell r="F47">
            <v>376975</v>
          </cell>
          <cell r="G47">
            <v>404197</v>
          </cell>
          <cell r="H47">
            <v>425336</v>
          </cell>
          <cell r="I47">
            <v>497204</v>
          </cell>
          <cell r="J47">
            <v>581811</v>
          </cell>
          <cell r="K47">
            <v>605083</v>
          </cell>
          <cell r="L47">
            <v>598524</v>
          </cell>
          <cell r="M47">
            <v>597951</v>
          </cell>
          <cell r="N47">
            <v>445217</v>
          </cell>
          <cell r="O47">
            <v>526593</v>
          </cell>
        </row>
        <row r="49">
          <cell r="B49">
            <v>159231</v>
          </cell>
          <cell r="C49">
            <v>113911</v>
          </cell>
          <cell r="D49">
            <v>175813</v>
          </cell>
          <cell r="E49">
            <v>209497</v>
          </cell>
          <cell r="F49">
            <v>233661</v>
          </cell>
          <cell r="G49">
            <v>279538</v>
          </cell>
          <cell r="H49">
            <v>181152</v>
          </cell>
          <cell r="I49">
            <v>163069</v>
          </cell>
          <cell r="J49">
            <v>183725</v>
          </cell>
          <cell r="K49">
            <v>198782</v>
          </cell>
          <cell r="L49">
            <v>192609</v>
          </cell>
          <cell r="M49">
            <v>126375</v>
          </cell>
          <cell r="N49">
            <v>102183</v>
          </cell>
          <cell r="O49">
            <v>128664</v>
          </cell>
        </row>
        <row r="50">
          <cell r="B50">
            <v>479050</v>
          </cell>
          <cell r="C50">
            <v>497378</v>
          </cell>
          <cell r="D50">
            <v>658524</v>
          </cell>
          <cell r="E50">
            <v>731601</v>
          </cell>
          <cell r="F50">
            <v>686848</v>
          </cell>
          <cell r="G50">
            <v>726587</v>
          </cell>
          <cell r="H50">
            <v>703325</v>
          </cell>
          <cell r="I50">
            <v>445967</v>
          </cell>
          <cell r="J50">
            <v>362028</v>
          </cell>
          <cell r="K50">
            <v>383586</v>
          </cell>
          <cell r="L50">
            <v>464310</v>
          </cell>
          <cell r="M50">
            <v>525781</v>
          </cell>
          <cell r="N50">
            <v>442495</v>
          </cell>
          <cell r="O50">
            <v>561384</v>
          </cell>
        </row>
        <row r="51">
          <cell r="B51">
            <v>71167</v>
          </cell>
          <cell r="C51">
            <v>49943</v>
          </cell>
          <cell r="D51">
            <v>91024</v>
          </cell>
          <cell r="E51">
            <v>111067</v>
          </cell>
          <cell r="F51">
            <v>105318</v>
          </cell>
          <cell r="G51">
            <v>111055</v>
          </cell>
          <cell r="H51">
            <v>97365</v>
          </cell>
          <cell r="I51">
            <v>85762</v>
          </cell>
          <cell r="J51">
            <v>90697</v>
          </cell>
          <cell r="K51">
            <v>92244</v>
          </cell>
          <cell r="L51">
            <v>102169</v>
          </cell>
          <cell r="M51">
            <v>85652</v>
          </cell>
          <cell r="N51">
            <v>64707</v>
          </cell>
          <cell r="O51">
            <v>111537</v>
          </cell>
        </row>
        <row r="52">
          <cell r="B52">
            <v>241892</v>
          </cell>
          <cell r="C52">
            <v>195343</v>
          </cell>
          <cell r="D52">
            <v>235582</v>
          </cell>
          <cell r="E52">
            <v>288419</v>
          </cell>
          <cell r="F52">
            <v>298908</v>
          </cell>
          <cell r="G52">
            <v>312669</v>
          </cell>
          <cell r="H52">
            <v>300498</v>
          </cell>
          <cell r="I52">
            <v>268635</v>
          </cell>
          <cell r="J52">
            <v>256519</v>
          </cell>
          <cell r="K52">
            <v>144636</v>
          </cell>
          <cell r="L52">
            <v>182446</v>
          </cell>
          <cell r="M52">
            <v>187474</v>
          </cell>
          <cell r="N52">
            <v>148964</v>
          </cell>
          <cell r="O52">
            <v>205926</v>
          </cell>
        </row>
        <row r="54">
          <cell r="B54">
            <v>2624893</v>
          </cell>
          <cell r="C54">
            <v>3313479</v>
          </cell>
          <cell r="D54">
            <v>4304142</v>
          </cell>
          <cell r="E54">
            <v>4032698</v>
          </cell>
          <cell r="F54">
            <v>3811195</v>
          </cell>
          <cell r="G54">
            <v>4056349</v>
          </cell>
          <cell r="H54">
            <v>3791324</v>
          </cell>
          <cell r="I54">
            <v>3451263</v>
          </cell>
          <cell r="J54">
            <v>3651273</v>
          </cell>
          <cell r="K54">
            <v>4197361</v>
          </cell>
          <cell r="L54">
            <v>4367418</v>
          </cell>
          <cell r="M54">
            <v>4321610</v>
          </cell>
          <cell r="N54">
            <v>5133338</v>
          </cell>
          <cell r="O54">
            <v>4793283</v>
          </cell>
        </row>
        <row r="55">
          <cell r="B55">
            <v>228491</v>
          </cell>
          <cell r="C55">
            <v>240747</v>
          </cell>
          <cell r="D55">
            <v>273891</v>
          </cell>
          <cell r="E55">
            <v>292904</v>
          </cell>
          <cell r="F55">
            <v>275684</v>
          </cell>
          <cell r="G55">
            <v>299696</v>
          </cell>
          <cell r="H55">
            <v>302034</v>
          </cell>
          <cell r="I55">
            <v>300116</v>
          </cell>
          <cell r="J55">
            <v>289228</v>
          </cell>
          <cell r="K55">
            <v>303328</v>
          </cell>
          <cell r="L55">
            <v>301000</v>
          </cell>
          <cell r="M55">
            <v>296000</v>
          </cell>
          <cell r="N55">
            <v>287639</v>
          </cell>
          <cell r="O55">
            <v>265708</v>
          </cell>
        </row>
        <row r="56">
          <cell r="B56">
            <v>80136</v>
          </cell>
          <cell r="C56">
            <v>86333</v>
          </cell>
          <cell r="D56">
            <v>110725</v>
          </cell>
          <cell r="E56">
            <v>107288</v>
          </cell>
          <cell r="F56">
            <v>120083</v>
          </cell>
          <cell r="G56">
            <v>135137</v>
          </cell>
          <cell r="H56">
            <v>144460</v>
          </cell>
          <cell r="I56">
            <v>172228</v>
          </cell>
          <cell r="J56">
            <v>226384</v>
          </cell>
          <cell r="K56">
            <v>173522</v>
          </cell>
          <cell r="L56">
            <v>148497</v>
          </cell>
          <cell r="M56">
            <v>142468</v>
          </cell>
          <cell r="N56">
            <v>90345</v>
          </cell>
          <cell r="O56">
            <v>106092</v>
          </cell>
        </row>
        <row r="57">
          <cell r="B57">
            <v>854592</v>
          </cell>
          <cell r="C57">
            <v>685515</v>
          </cell>
          <cell r="D57">
            <v>743869</v>
          </cell>
          <cell r="E57">
            <v>685431</v>
          </cell>
          <cell r="F57">
            <v>797388</v>
          </cell>
          <cell r="G57">
            <v>813231</v>
          </cell>
          <cell r="H57">
            <v>863297</v>
          </cell>
          <cell r="I57">
            <v>830621</v>
          </cell>
          <cell r="J57">
            <v>823800</v>
          </cell>
          <cell r="K57">
            <v>847788</v>
          </cell>
          <cell r="L57">
            <v>880907</v>
          </cell>
          <cell r="M57">
            <v>894125</v>
          </cell>
          <cell r="N57">
            <v>788634</v>
          </cell>
          <cell r="O57">
            <v>772642</v>
          </cell>
        </row>
        <row r="58">
          <cell r="B58">
            <v>437657</v>
          </cell>
          <cell r="C58">
            <v>449391</v>
          </cell>
          <cell r="D58">
            <v>653193</v>
          </cell>
          <cell r="E58">
            <v>777424</v>
          </cell>
          <cell r="F58">
            <v>813589</v>
          </cell>
          <cell r="G58">
            <v>687323</v>
          </cell>
          <cell r="H58">
            <v>606103</v>
          </cell>
          <cell r="I58">
            <v>651721</v>
          </cell>
          <cell r="J58">
            <v>702491</v>
          </cell>
          <cell r="K58">
            <v>790178</v>
          </cell>
          <cell r="L58">
            <v>1005188</v>
          </cell>
          <cell r="M58">
            <v>854839</v>
          </cell>
          <cell r="N58">
            <v>505102</v>
          </cell>
          <cell r="O58">
            <v>677119</v>
          </cell>
        </row>
        <row r="59">
          <cell r="B59">
            <v>178507</v>
          </cell>
          <cell r="C59">
            <v>126721</v>
          </cell>
          <cell r="D59">
            <v>223235</v>
          </cell>
          <cell r="E59">
            <v>291873</v>
          </cell>
          <cell r="F59">
            <v>335445</v>
          </cell>
          <cell r="G59">
            <v>350394</v>
          </cell>
          <cell r="H59">
            <v>328558</v>
          </cell>
          <cell r="I59">
            <v>276627</v>
          </cell>
          <cell r="J59">
            <v>200729</v>
          </cell>
          <cell r="K59">
            <v>235310</v>
          </cell>
          <cell r="L59">
            <v>276631</v>
          </cell>
          <cell r="M59">
            <v>242931</v>
          </cell>
          <cell r="N59">
            <v>143152</v>
          </cell>
          <cell r="O59">
            <v>227396</v>
          </cell>
        </row>
        <row r="60">
          <cell r="B60">
            <v>50656</v>
          </cell>
          <cell r="C60">
            <v>50563</v>
          </cell>
          <cell r="D60">
            <v>61562</v>
          </cell>
          <cell r="E60">
            <v>65010</v>
          </cell>
          <cell r="F60">
            <v>75564</v>
          </cell>
          <cell r="G60">
            <v>79136</v>
          </cell>
          <cell r="H60">
            <v>78139</v>
          </cell>
          <cell r="I60">
            <v>75402</v>
          </cell>
          <cell r="J60">
            <v>65579</v>
          </cell>
          <cell r="K60">
            <v>61956</v>
          </cell>
          <cell r="L60">
            <v>65499</v>
          </cell>
          <cell r="M60">
            <v>54108</v>
          </cell>
          <cell r="N60">
            <v>48469</v>
          </cell>
          <cell r="O60">
            <v>56248</v>
          </cell>
        </row>
        <row r="61">
          <cell r="B61">
            <v>29319</v>
          </cell>
          <cell r="C61">
            <v>17259</v>
          </cell>
          <cell r="D61">
            <v>22316</v>
          </cell>
          <cell r="E61">
            <v>23076</v>
          </cell>
          <cell r="F61">
            <v>21630</v>
          </cell>
          <cell r="G61">
            <v>20656</v>
          </cell>
          <cell r="H61">
            <v>22932</v>
          </cell>
          <cell r="I61">
            <v>47457</v>
          </cell>
          <cell r="J61">
            <v>34073</v>
          </cell>
          <cell r="K61">
            <v>45722</v>
          </cell>
          <cell r="L61">
            <v>46495</v>
          </cell>
          <cell r="M61">
            <v>29877</v>
          </cell>
          <cell r="N61">
            <v>20042</v>
          </cell>
          <cell r="O61">
            <v>38503</v>
          </cell>
        </row>
        <row r="62">
          <cell r="B62">
            <v>37648</v>
          </cell>
          <cell r="C62">
            <v>42188</v>
          </cell>
          <cell r="D62">
            <v>44200</v>
          </cell>
          <cell r="E62">
            <v>50585</v>
          </cell>
          <cell r="F62">
            <v>58500</v>
          </cell>
          <cell r="G62">
            <v>46929</v>
          </cell>
          <cell r="H62">
            <v>46650</v>
          </cell>
          <cell r="I62">
            <v>50357</v>
          </cell>
          <cell r="J62">
            <v>56254</v>
          </cell>
          <cell r="K62">
            <v>34772</v>
          </cell>
          <cell r="L62">
            <v>62636</v>
          </cell>
          <cell r="M62">
            <v>59583</v>
          </cell>
          <cell r="N62">
            <v>35533</v>
          </cell>
          <cell r="O62">
            <v>40000</v>
          </cell>
        </row>
        <row r="63">
          <cell r="B63">
            <v>388465</v>
          </cell>
          <cell r="C63">
            <v>318833</v>
          </cell>
          <cell r="D63">
            <v>453713</v>
          </cell>
          <cell r="E63">
            <v>433640</v>
          </cell>
          <cell r="F63">
            <v>763366</v>
          </cell>
          <cell r="G63">
            <v>666926</v>
          </cell>
          <cell r="H63">
            <v>470430</v>
          </cell>
          <cell r="I63">
            <v>443569</v>
          </cell>
          <cell r="J63">
            <v>440735</v>
          </cell>
          <cell r="K63">
            <v>340191</v>
          </cell>
          <cell r="L63">
            <v>560093</v>
          </cell>
          <cell r="M63">
            <v>538914</v>
          </cell>
          <cell r="N63">
            <v>448652</v>
          </cell>
          <cell r="O63">
            <v>436380</v>
          </cell>
        </row>
        <row r="64">
          <cell r="B64">
            <v>61073</v>
          </cell>
          <cell r="C64">
            <v>56737</v>
          </cell>
          <cell r="D64">
            <v>54446</v>
          </cell>
          <cell r="E64">
            <v>46374</v>
          </cell>
          <cell r="F64">
            <v>36417</v>
          </cell>
          <cell r="G64">
            <v>36835</v>
          </cell>
          <cell r="H64">
            <v>54749</v>
          </cell>
          <cell r="I64">
            <v>91278</v>
          </cell>
          <cell r="J64">
            <v>112332</v>
          </cell>
          <cell r="K64">
            <v>59199</v>
          </cell>
          <cell r="L64">
            <v>48748</v>
          </cell>
          <cell r="M64">
            <v>47869</v>
          </cell>
          <cell r="N64">
            <v>45630</v>
          </cell>
          <cell r="O64">
            <v>53157</v>
          </cell>
        </row>
        <row r="65">
          <cell r="B65">
            <v>415753</v>
          </cell>
          <cell r="C65">
            <v>461088</v>
          </cell>
          <cell r="D65">
            <v>481506</v>
          </cell>
          <cell r="E65">
            <v>433205</v>
          </cell>
          <cell r="F65">
            <v>505010</v>
          </cell>
          <cell r="G65">
            <v>520372</v>
          </cell>
          <cell r="H65">
            <v>532602</v>
          </cell>
          <cell r="I65">
            <v>448443</v>
          </cell>
          <cell r="J65">
            <v>355047</v>
          </cell>
          <cell r="K65">
            <v>369196</v>
          </cell>
          <cell r="L65">
            <v>346972</v>
          </cell>
          <cell r="M65">
            <v>335335</v>
          </cell>
          <cell r="N65">
            <v>185126</v>
          </cell>
          <cell r="O65">
            <v>216268</v>
          </cell>
        </row>
        <row r="67">
          <cell r="B67">
            <v>220940</v>
          </cell>
          <cell r="C67">
            <v>208613</v>
          </cell>
          <cell r="D67">
            <v>208167</v>
          </cell>
          <cell r="E67">
            <v>204987</v>
          </cell>
          <cell r="F67">
            <v>229352</v>
          </cell>
          <cell r="G67">
            <v>236262</v>
          </cell>
          <cell r="H67">
            <v>229281</v>
          </cell>
          <cell r="I67">
            <v>231254</v>
          </cell>
          <cell r="J67">
            <v>250859</v>
          </cell>
          <cell r="K67">
            <v>273458</v>
          </cell>
          <cell r="L67">
            <v>247683</v>
          </cell>
          <cell r="M67">
            <v>235116</v>
          </cell>
          <cell r="N67">
            <v>240164</v>
          </cell>
          <cell r="O67">
            <v>296575</v>
          </cell>
        </row>
        <row r="68">
          <cell r="B68">
            <v>32793</v>
          </cell>
          <cell r="C68">
            <v>18798</v>
          </cell>
          <cell r="D68">
            <v>21221</v>
          </cell>
          <cell r="E68">
            <v>20672</v>
          </cell>
          <cell r="F68">
            <v>23924</v>
          </cell>
          <cell r="G68">
            <v>30861</v>
          </cell>
          <cell r="H68">
            <v>36377</v>
          </cell>
          <cell r="I68">
            <v>39077</v>
          </cell>
          <cell r="J68">
            <v>44239</v>
          </cell>
          <cell r="K68">
            <v>51412</v>
          </cell>
          <cell r="L68">
            <v>53466</v>
          </cell>
          <cell r="M68">
            <v>50389</v>
          </cell>
          <cell r="N68">
            <v>35002</v>
          </cell>
          <cell r="O68">
            <v>48337</v>
          </cell>
        </row>
        <row r="70">
          <cell r="B70">
            <v>204125</v>
          </cell>
          <cell r="C70">
            <v>137093</v>
          </cell>
          <cell r="D70">
            <v>155777</v>
          </cell>
          <cell r="E70">
            <v>175949</v>
          </cell>
          <cell r="F70">
            <v>183919</v>
          </cell>
          <cell r="G70">
            <v>200184</v>
          </cell>
          <cell r="H70">
            <v>205240</v>
          </cell>
          <cell r="I70">
            <v>205079</v>
          </cell>
          <cell r="J70">
            <v>186117</v>
          </cell>
          <cell r="K70">
            <v>186117</v>
          </cell>
          <cell r="L70">
            <v>186984</v>
          </cell>
          <cell r="M70">
            <v>181233</v>
          </cell>
          <cell r="N70">
            <v>126092</v>
          </cell>
          <cell r="O70">
            <v>160153</v>
          </cell>
        </row>
        <row r="71">
          <cell r="B71">
            <v>36104</v>
          </cell>
          <cell r="C71">
            <v>46595</v>
          </cell>
          <cell r="D71">
            <v>56069</v>
          </cell>
          <cell r="E71">
            <v>61600</v>
          </cell>
          <cell r="F71">
            <v>63600</v>
          </cell>
          <cell r="G71">
            <v>63000</v>
          </cell>
          <cell r="H71">
            <v>75600</v>
          </cell>
          <cell r="I71">
            <v>73700</v>
          </cell>
          <cell r="J71">
            <v>49300</v>
          </cell>
          <cell r="K71">
            <v>28408</v>
          </cell>
          <cell r="L71">
            <v>38583</v>
          </cell>
          <cell r="M71">
            <v>43569</v>
          </cell>
          <cell r="N71">
            <v>51940</v>
          </cell>
          <cell r="O71">
            <v>62733</v>
          </cell>
        </row>
        <row r="72">
          <cell r="B72">
            <v>19265</v>
          </cell>
          <cell r="C72">
            <v>16208</v>
          </cell>
          <cell r="D72">
            <v>12317</v>
          </cell>
          <cell r="E72">
            <v>12366</v>
          </cell>
          <cell r="F72">
            <v>12488</v>
          </cell>
          <cell r="G72">
            <v>12578</v>
          </cell>
          <cell r="H72">
            <v>12411</v>
          </cell>
          <cell r="I72">
            <v>11035</v>
          </cell>
          <cell r="J72">
            <v>10786</v>
          </cell>
          <cell r="K72">
            <v>13287</v>
          </cell>
          <cell r="L72">
            <v>14136</v>
          </cell>
          <cell r="M72">
            <v>17562</v>
          </cell>
          <cell r="N72">
            <v>16262</v>
          </cell>
          <cell r="O72">
            <v>21151</v>
          </cell>
        </row>
        <row r="73">
          <cell r="B73">
            <v>72012</v>
          </cell>
          <cell r="C73">
            <v>86204</v>
          </cell>
          <cell r="D73">
            <v>83060</v>
          </cell>
          <cell r="E73">
            <v>83757</v>
          </cell>
          <cell r="F73">
            <v>89254</v>
          </cell>
          <cell r="G73">
            <v>98848</v>
          </cell>
          <cell r="H73">
            <v>103852</v>
          </cell>
          <cell r="I73">
            <v>79609</v>
          </cell>
          <cell r="J73">
            <v>75746</v>
          </cell>
          <cell r="K73">
            <v>63634</v>
          </cell>
          <cell r="L73">
            <v>66548</v>
          </cell>
          <cell r="M73">
            <v>59644</v>
          </cell>
          <cell r="N73">
            <v>64957</v>
          </cell>
          <cell r="O73">
            <v>67955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08"/>
  <sheetViews>
    <sheetView showGridLines="0" tabSelected="1" zoomScaleNormal="100" workbookViewId="0">
      <selection activeCell="B1" sqref="B1"/>
    </sheetView>
  </sheetViews>
  <sheetFormatPr defaultColWidth="9.140625" defaultRowHeight="15" x14ac:dyDescent="0.35"/>
  <cols>
    <col min="1" max="1" width="20.42578125" style="1" customWidth="1"/>
    <col min="2" max="3" width="11.140625" style="1" customWidth="1"/>
    <col min="4" max="15" width="11.42578125" style="1" customWidth="1"/>
    <col min="16" max="16" width="8.42578125" style="1" customWidth="1"/>
    <col min="17" max="17" width="7.85546875" style="1" customWidth="1"/>
    <col min="18" max="18" width="7.85546875" style="8" bestFit="1" customWidth="1"/>
    <col min="19" max="19" width="9.140625" style="8" customWidth="1"/>
    <col min="20" max="20" width="10.140625" style="8" bestFit="1" customWidth="1"/>
    <col min="21" max="28" width="9.140625" style="8" customWidth="1"/>
    <col min="29" max="38" width="9.140625" style="8"/>
    <col min="39" max="16384" width="9.140625" style="1"/>
  </cols>
  <sheetData>
    <row r="1" spans="1:38" s="90" customFormat="1" ht="16.5" customHeight="1" x14ac:dyDescent="0.3">
      <c r="B1" s="93" t="s">
        <v>23</v>
      </c>
    </row>
    <row r="2" spans="1:38" s="15" customFormat="1" ht="16.5" x14ac:dyDescent="0.3">
      <c r="B2" s="17" t="s">
        <v>24</v>
      </c>
      <c r="P2" s="16"/>
      <c r="Q2" s="16"/>
      <c r="R2" s="92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</row>
    <row r="3" spans="1:38" ht="12" customHeight="1" x14ac:dyDescent="0.3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2"/>
      <c r="Q3" s="2"/>
    </row>
    <row r="4" spans="1:38" ht="28.5" customHeight="1" x14ac:dyDescent="0.35">
      <c r="A4" s="13"/>
      <c r="B4" s="14">
        <v>2008</v>
      </c>
      <c r="C4" s="14">
        <v>2009</v>
      </c>
      <c r="D4" s="14">
        <v>2010</v>
      </c>
      <c r="E4" s="14">
        <v>2011</v>
      </c>
      <c r="F4" s="14">
        <v>2012</v>
      </c>
      <c r="G4" s="14">
        <v>2013</v>
      </c>
      <c r="H4" s="14">
        <v>2014</v>
      </c>
      <c r="I4" s="14">
        <v>2015</v>
      </c>
      <c r="J4" s="14">
        <v>2016</v>
      </c>
      <c r="K4" s="14">
        <v>2017</v>
      </c>
      <c r="L4" s="14">
        <v>2018</v>
      </c>
      <c r="M4" s="14">
        <v>2019</v>
      </c>
      <c r="N4" s="14">
        <v>2020</v>
      </c>
      <c r="O4" s="14">
        <v>2021</v>
      </c>
      <c r="P4" s="19" t="s">
        <v>82</v>
      </c>
      <c r="Q4" s="19" t="s">
        <v>83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</row>
    <row r="5" spans="1:38" s="3" customFormat="1" ht="17.25" x14ac:dyDescent="0.35">
      <c r="A5" s="21" t="s">
        <v>78</v>
      </c>
      <c r="B5" s="22">
        <f>B6+B40+B41+B42+B43</f>
        <v>25814837</v>
      </c>
      <c r="C5" s="22">
        <f>'[2]3.Autovetture'!D5+'[3]4.Veicoli industriali'!D5</f>
        <v>18842152</v>
      </c>
      <c r="D5" s="22">
        <f>'[2]3.Autovetture'!E5+'[3]4.Veicoli industriali'!E5</f>
        <v>19781646</v>
      </c>
      <c r="E5" s="22">
        <f>'[2]3.Autovetture'!F5+'[3]4.Veicoli industriali'!F5</f>
        <v>18648726</v>
      </c>
      <c r="F5" s="22">
        <f>'[2]3.Autovetture'!G5+'[3]4.Veicoli industriali'!G5</f>
        <v>18343271</v>
      </c>
      <c r="G5" s="22">
        <f>'[2]3.Autovetture'!H5+'[3]4.Veicoli industriali'!H5</f>
        <v>18543202</v>
      </c>
      <c r="H5" s="22">
        <f>'[2]3.Autovetture'!I5+'[3]4.Veicoli industriali'!I5</f>
        <v>18977540</v>
      </c>
      <c r="I5" s="22">
        <f>'[2]3.Autovetture'!J5+'[3]4.Veicoli industriali'!J5</f>
        <v>20140493</v>
      </c>
      <c r="J5" s="22">
        <f>'[2]3.Autovetture'!K5+'[3]4.Veicoli industriali'!K5</f>
        <v>20955547</v>
      </c>
      <c r="K5" s="22">
        <f>'[2]3.Autovetture'!L5+'[3]4.Veicoli industriali'!L5</f>
        <v>20857116</v>
      </c>
      <c r="L5" s="22">
        <f>'[2]3.Autovetture'!M5+'[3]4.Veicoli industriali'!M5</f>
        <v>20940109</v>
      </c>
      <c r="M5" s="22">
        <f>'[2]3.Autovetture'!N5+'[3]4.Veicoli industriali'!N5</f>
        <v>16717933</v>
      </c>
      <c r="N5" s="22">
        <f>'[2]3.Autovetture'!N5+'[3]4.Veicoli industriali'!N5</f>
        <v>16717933</v>
      </c>
      <c r="O5" s="22">
        <f>'[2]3.Autovetture'!O5+'[3]4.Veicoli industriali'!O5</f>
        <v>16867398</v>
      </c>
      <c r="P5" s="23">
        <f>(O5-M5)/M5*100</f>
        <v>0.89403995099154898</v>
      </c>
      <c r="Q5" s="85">
        <f>O5/O$74</f>
        <v>0.20429990586341187</v>
      </c>
      <c r="R5" s="9"/>
      <c r="S5" s="9"/>
      <c r="T5" s="97"/>
      <c r="U5" s="96"/>
      <c r="V5" s="96"/>
      <c r="W5" s="96"/>
      <c r="X5" s="96"/>
      <c r="Y5" s="96"/>
      <c r="Z5" s="96">
        <v>1000000</v>
      </c>
      <c r="AA5" s="96">
        <v>1000000</v>
      </c>
      <c r="AB5" s="96"/>
      <c r="AC5" s="96"/>
      <c r="AD5" s="96"/>
      <c r="AE5" s="96"/>
      <c r="AF5" s="96"/>
      <c r="AG5" s="96"/>
      <c r="AH5" s="96"/>
      <c r="AI5" s="96"/>
      <c r="AJ5" s="9"/>
      <c r="AK5" s="9"/>
      <c r="AL5" s="9"/>
    </row>
    <row r="6" spans="1:38" s="3" customFormat="1" x14ac:dyDescent="0.35">
      <c r="A6" s="24" t="s">
        <v>84</v>
      </c>
      <c r="B6" s="25">
        <f>B27+B7</f>
        <v>21295803</v>
      </c>
      <c r="C6" s="25">
        <f>'[2]3.Autovetture'!D6+'[3]4.Veicoli industriali'!D6</f>
        <v>15663971</v>
      </c>
      <c r="D6" s="25">
        <f>'[2]3.Autovetture'!E6+'[3]4.Veicoli industriali'!E6</f>
        <v>15655016</v>
      </c>
      <c r="E6" s="25">
        <f>'[2]3.Autovetture'!F6+'[3]4.Veicoli industriali'!F6</f>
        <v>14340200</v>
      </c>
      <c r="F6" s="25">
        <f>'[2]3.Autovetture'!G6+'[3]4.Veicoli industriali'!G6</f>
        <v>14131835</v>
      </c>
      <c r="G6" s="25">
        <f>'[2]3.Autovetture'!H6+'[3]4.Veicoli industriali'!H6</f>
        <v>14945032</v>
      </c>
      <c r="H6" s="25">
        <f>'[2]3.Autovetture'!I6+'[3]4.Veicoli industriali'!I6</f>
        <v>16387783</v>
      </c>
      <c r="I6" s="25">
        <f>'[2]3.Autovetture'!J6+'[3]4.Veicoli industriali'!J6</f>
        <v>17567392</v>
      </c>
      <c r="J6" s="25">
        <f>'[2]3.Autovetture'!K6+'[3]4.Veicoli industriali'!K6</f>
        <v>18115823</v>
      </c>
      <c r="K6" s="25">
        <f>'[2]3.Autovetture'!L6+'[3]4.Veicoli industriali'!L6</f>
        <v>18187745</v>
      </c>
      <c r="L6" s="25">
        <f>'[2]3.Autovetture'!M6+'[3]4.Veicoli industriali'!M6</f>
        <v>18443389</v>
      </c>
      <c r="M6" s="25">
        <f>'[2]3.Autovetture'!N6+'[3]4.Veicoli industriali'!N6</f>
        <v>14084791</v>
      </c>
      <c r="N6" s="25">
        <f>'[2]3.Autovetture'!N6+'[3]4.Veicoli industriali'!N6</f>
        <v>14084791</v>
      </c>
      <c r="O6" s="25">
        <f>'[2]3.Autovetture'!O6+'[3]4.Veicoli industriali'!O6</f>
        <v>14134120</v>
      </c>
      <c r="P6" s="26">
        <f t="shared" ref="P6:P65" si="0">(O6-M6)/M6*100</f>
        <v>0.35022883903637619</v>
      </c>
      <c r="Q6" s="75">
        <f t="shared" ref="Q6:Q69" si="1">O6/O$74</f>
        <v>0.17119412166963552</v>
      </c>
      <c r="R6" s="102"/>
      <c r="S6" s="9"/>
      <c r="T6" s="97"/>
      <c r="U6" s="94"/>
      <c r="V6" s="98"/>
      <c r="W6" s="94"/>
      <c r="X6" s="94"/>
      <c r="Y6" s="94"/>
      <c r="Z6" s="94"/>
      <c r="AA6" s="94"/>
      <c r="AB6" s="96"/>
      <c r="AC6" s="96"/>
      <c r="AD6" s="96"/>
      <c r="AE6" s="96"/>
      <c r="AF6" s="96"/>
      <c r="AG6" s="96"/>
      <c r="AH6" s="96"/>
      <c r="AI6" s="96"/>
      <c r="AJ6" s="9"/>
      <c r="AK6" s="9"/>
      <c r="AL6" s="9"/>
    </row>
    <row r="7" spans="1:38" s="3" customFormat="1" x14ac:dyDescent="0.35">
      <c r="A7" s="27" t="s">
        <v>85</v>
      </c>
      <c r="B7" s="25">
        <f>SUM(B8:B23)</f>
        <v>15817423</v>
      </c>
      <c r="C7" s="25">
        <f>'[2]3.Autovetture'!D7+'[3]4.Veicoli industriali'!D7</f>
        <v>14700557</v>
      </c>
      <c r="D7" s="25">
        <f>'[2]3.Autovetture'!E7+'[3]4.Veicoli industriali'!E7</f>
        <v>14684816</v>
      </c>
      <c r="E7" s="25">
        <f>'[2]3.Autovetture'!F7+'[3]4.Veicoli industriali'!F7</f>
        <v>13409020</v>
      </c>
      <c r="F7" s="25">
        <f>'[2]3.Autovetture'!G7+'[3]4.Veicoli industriali'!G7</f>
        <v>13194773</v>
      </c>
      <c r="G7" s="25">
        <f>'[2]3.Autovetture'!H7+'[3]4.Veicoli industriali'!H7</f>
        <v>13873019</v>
      </c>
      <c r="H7" s="25">
        <f>'[2]3.Autovetture'!I7+'[3]4.Veicoli industriali'!I7</f>
        <v>15167928</v>
      </c>
      <c r="I7" s="25">
        <f>'[2]3.Autovetture'!J7+'[3]4.Veicoli industriali'!J7</f>
        <v>16160322</v>
      </c>
      <c r="J7" s="25">
        <f>'[2]3.Autovetture'!K7+'[3]4.Veicoli industriali'!K7</f>
        <v>16576666</v>
      </c>
      <c r="K7" s="25">
        <f>'[2]3.Autovetture'!L7+'[3]4.Veicoli industriali'!L7</f>
        <v>16523279</v>
      </c>
      <c r="L7" s="25">
        <f>'[2]3.Autovetture'!M7+'[3]4.Veicoli industriali'!M7</f>
        <v>16681437</v>
      </c>
      <c r="M7" s="25">
        <f>'[2]3.Autovetture'!N7+'[3]4.Veicoli industriali'!N7</f>
        <v>12726502</v>
      </c>
      <c r="N7" s="25">
        <f>'[2]3.Autovetture'!N7+'[3]4.Veicoli industriali'!N7</f>
        <v>12726502</v>
      </c>
      <c r="O7" s="25">
        <f>'[2]3.Autovetture'!O7+'[3]4.Veicoli industriali'!O7</f>
        <v>12705618</v>
      </c>
      <c r="P7" s="26">
        <f t="shared" si="0"/>
        <v>-0.16409850876540938</v>
      </c>
      <c r="Q7" s="75">
        <f t="shared" si="1"/>
        <v>0.15389193765016224</v>
      </c>
      <c r="R7" s="9"/>
      <c r="S7" s="9"/>
      <c r="T7" s="97"/>
      <c r="U7" s="96"/>
      <c r="V7" s="99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"/>
      <c r="AK7" s="9"/>
      <c r="AL7" s="9"/>
    </row>
    <row r="8" spans="1:38" x14ac:dyDescent="0.35">
      <c r="A8" s="28" t="s">
        <v>0</v>
      </c>
      <c r="B8" s="29">
        <f>'[2]3.Autovetture'!B8+'[3]4.Veicoli industriali'!B8</f>
        <v>336000</v>
      </c>
      <c r="C8" s="29">
        <f>'[2]3.Autovetture'!C8+'[3]4.Veicoli industriali'!C8</f>
        <v>350429</v>
      </c>
      <c r="D8" s="29">
        <f>'[2]3.Autovetture'!D8+'[3]4.Veicoli industriali'!D8</f>
        <v>362553</v>
      </c>
      <c r="E8" s="29">
        <f>'[2]3.Autovetture'!E8+'[3]4.Veicoli industriali'!E8</f>
        <v>396655</v>
      </c>
      <c r="F8" s="29">
        <f>'[2]3.Autovetture'!F8+'[3]4.Veicoli industriali'!F8</f>
        <v>374829</v>
      </c>
      <c r="G8" s="29">
        <f>'[2]3.Autovetture'!G8+'[3]4.Veicoli industriali'!G8</f>
        <v>357892</v>
      </c>
      <c r="H8" s="29">
        <f>'[2]3.Autovetture'!H8+'[3]4.Veicoli industriali'!H8</f>
        <v>342215</v>
      </c>
      <c r="I8" s="29">
        <f>'[2]3.Autovetture'!I8+'[3]4.Veicoli industriali'!I8</f>
        <v>349597</v>
      </c>
      <c r="J8" s="29">
        <f>'[2]3.Autovetture'!J8+'[3]4.Veicoli industriali'!J8</f>
        <v>374545</v>
      </c>
      <c r="K8" s="29">
        <f>'[2]3.Autovetture'!K8+'[3]4.Veicoli industriali'!K8</f>
        <v>402924</v>
      </c>
      <c r="L8" s="29">
        <f>'[2]3.Autovetture'!L8+'[3]4.Veicoli industriali'!L8</f>
        <v>394038</v>
      </c>
      <c r="M8" s="29">
        <f>'[2]3.Autovetture'!M8+'[3]4.Veicoli industriali'!M8</f>
        <v>382033</v>
      </c>
      <c r="N8" s="29">
        <f>'[2]3.Autovetture'!N8+'[3]4.Veicoli industriali'!N8</f>
        <v>291833</v>
      </c>
      <c r="O8" s="29">
        <f>'[2]3.Autovetture'!O8+'[3]4.Veicoli industriali'!O8</f>
        <v>306176</v>
      </c>
      <c r="P8" s="30">
        <f t="shared" si="0"/>
        <v>-19.85613808231226</v>
      </c>
      <c r="Q8" s="76">
        <f t="shared" si="1"/>
        <v>3.7084396762106396E-3</v>
      </c>
      <c r="T8" s="97"/>
      <c r="U8" s="99">
        <v>2008</v>
      </c>
      <c r="V8" s="96">
        <v>2009</v>
      </c>
      <c r="W8" s="96">
        <v>2010</v>
      </c>
      <c r="X8" s="96">
        <v>2011</v>
      </c>
      <c r="Y8" s="96">
        <v>2012</v>
      </c>
      <c r="Z8" s="96">
        <v>2013</v>
      </c>
      <c r="AA8" s="96">
        <v>2014</v>
      </c>
      <c r="AB8" s="96">
        <v>2015</v>
      </c>
      <c r="AC8" s="96">
        <v>2016</v>
      </c>
      <c r="AD8" s="96">
        <v>2017</v>
      </c>
      <c r="AE8" s="96">
        <v>2018</v>
      </c>
      <c r="AF8" s="96">
        <v>2019</v>
      </c>
      <c r="AG8" s="96">
        <v>2020</v>
      </c>
      <c r="AH8" s="96">
        <v>2021</v>
      </c>
      <c r="AI8" s="94"/>
    </row>
    <row r="9" spans="1:38" x14ac:dyDescent="0.35">
      <c r="A9" s="31" t="s">
        <v>1</v>
      </c>
      <c r="B9" s="32">
        <f>'[2]3.Autovetture'!B9+'[3]4.Veicoli industriali'!B9</f>
        <v>616740</v>
      </c>
      <c r="C9" s="32">
        <f>'[2]3.Autovetture'!C9+'[3]4.Veicoli industriali'!C9</f>
        <v>539212</v>
      </c>
      <c r="D9" s="32">
        <f>'[2]3.Autovetture'!D9+'[3]4.Veicoli industriali'!D9</f>
        <v>611057</v>
      </c>
      <c r="E9" s="32">
        <f>'[2]3.Autovetture'!E9+'[3]4.Veicoli industriali'!E9</f>
        <v>647027</v>
      </c>
      <c r="F9" s="32">
        <f>'[2]3.Autovetture'!F9+'[3]4.Veicoli industriali'!F9</f>
        <v>553173</v>
      </c>
      <c r="G9" s="32">
        <f>'[2]3.Autovetture'!G9+'[3]4.Veicoli industriali'!G9</f>
        <v>550541</v>
      </c>
      <c r="H9" s="32">
        <f>'[2]3.Autovetture'!H9+'[3]4.Veicoli industriali'!H9</f>
        <v>548145</v>
      </c>
      <c r="I9" s="32">
        <f>'[2]3.Autovetture'!I9+'[3]4.Veicoli industriali'!I9</f>
        <v>574921</v>
      </c>
      <c r="J9" s="32">
        <f>'[2]3.Autovetture'!J9+'[3]4.Veicoli industriali'!J9</f>
        <v>621726</v>
      </c>
      <c r="K9" s="32">
        <f>'[2]3.Autovetture'!K9+'[3]4.Veicoli industriali'!K9</f>
        <v>633642</v>
      </c>
      <c r="L9" s="32">
        <f>'[2]3.Autovetture'!L9+'[3]4.Veicoli industriali'!L9</f>
        <v>639444</v>
      </c>
      <c r="M9" s="32">
        <f>'[2]3.Autovetture'!M9+'[3]4.Veicoli industriali'!M9</f>
        <v>644046</v>
      </c>
      <c r="N9" s="32">
        <f>'[2]3.Autovetture'!N9+'[3]4.Veicoli industriali'!N9</f>
        <v>511106</v>
      </c>
      <c r="O9" s="32">
        <f>'[2]3.Autovetture'!O9+'[3]4.Veicoli industriali'!O9</f>
        <v>463809</v>
      </c>
      <c r="P9" s="33">
        <f t="shared" si="0"/>
        <v>-27.98511286460905</v>
      </c>
      <c r="Q9" s="77">
        <f t="shared" si="1"/>
        <v>5.617709088183204E-3</v>
      </c>
      <c r="T9" s="97" t="s">
        <v>74</v>
      </c>
      <c r="U9" s="100">
        <f t="shared" ref="U9:AF9" si="2">(B7)/1000000</f>
        <v>15.817423</v>
      </c>
      <c r="V9" s="100">
        <f t="shared" si="2"/>
        <v>14.700557</v>
      </c>
      <c r="W9" s="100">
        <f t="shared" si="2"/>
        <v>14.684816</v>
      </c>
      <c r="X9" s="100">
        <f t="shared" si="2"/>
        <v>13.40902</v>
      </c>
      <c r="Y9" s="100">
        <f t="shared" si="2"/>
        <v>13.194773</v>
      </c>
      <c r="Z9" s="100">
        <f t="shared" si="2"/>
        <v>13.873018999999999</v>
      </c>
      <c r="AA9" s="100">
        <f t="shared" si="2"/>
        <v>15.167928</v>
      </c>
      <c r="AB9" s="100">
        <f t="shared" si="2"/>
        <v>16.160322000000001</v>
      </c>
      <c r="AC9" s="100">
        <f t="shared" si="2"/>
        <v>16.576665999999999</v>
      </c>
      <c r="AD9" s="100">
        <f t="shared" si="2"/>
        <v>16.523278999999999</v>
      </c>
      <c r="AE9" s="100">
        <f t="shared" si="2"/>
        <v>16.681436999999999</v>
      </c>
      <c r="AF9" s="100">
        <f t="shared" si="2"/>
        <v>12.726502</v>
      </c>
      <c r="AG9" s="100">
        <f>(N7)/1000000</f>
        <v>12.726502</v>
      </c>
      <c r="AH9" s="100">
        <f>(O7)/1000000</f>
        <v>12.705617999999999</v>
      </c>
      <c r="AI9" s="94"/>
    </row>
    <row r="10" spans="1:38" x14ac:dyDescent="0.35">
      <c r="A10" s="31" t="s">
        <v>2</v>
      </c>
      <c r="B10" s="32">
        <f>'[2]3.Autovetture'!B10+'[3]4.Veicoli industriali'!B10</f>
        <v>191265</v>
      </c>
      <c r="C10" s="32">
        <f>'[2]3.Autovetture'!C10+'[3]4.Veicoli industriali'!C10</f>
        <v>131823</v>
      </c>
      <c r="D10" s="32">
        <f>'[2]3.Autovetture'!D10+'[3]4.Veicoli industriali'!D10</f>
        <v>173606</v>
      </c>
      <c r="E10" s="32">
        <f>'[2]3.Autovetture'!E10+'[3]4.Veicoli industriali'!E10</f>
        <v>198558</v>
      </c>
      <c r="F10" s="32">
        <f>'[2]3.Autovetture'!F10+'[3]4.Veicoli industriali'!F10</f>
        <v>199238</v>
      </c>
      <c r="G10" s="32">
        <f>'[2]3.Autovetture'!G10+'[3]4.Veicoli industriali'!G10</f>
        <v>210929</v>
      </c>
      <c r="H10" s="32">
        <f>'[2]3.Autovetture'!H10+'[3]4.Veicoli industriali'!H10</f>
        <v>221688</v>
      </c>
      <c r="I10" s="32">
        <f>'[2]3.Autovetture'!I10+'[3]4.Veicoli industriali'!I10</f>
        <v>245637</v>
      </c>
      <c r="J10" s="32">
        <f>'[2]3.Autovetture'!J10+'[3]4.Veicoli industriali'!J10</f>
        <v>265619</v>
      </c>
      <c r="K10" s="32">
        <f>'[2]3.Autovetture'!K10+'[3]4.Veicoli industriali'!K10</f>
        <v>263571</v>
      </c>
      <c r="L10" s="32">
        <f>'[2]3.Autovetture'!L10+'[3]4.Veicoli industriali'!L10</f>
        <v>257890</v>
      </c>
      <c r="M10" s="32">
        <f>'[2]3.Autovetture'!M10+'[3]4.Veicoli industriali'!M10</f>
        <v>264244</v>
      </c>
      <c r="N10" s="32">
        <f>'[2]3.Autovetture'!N10+'[3]4.Veicoli industriali'!N10</f>
        <v>233211</v>
      </c>
      <c r="O10" s="32">
        <f>'[2]3.Autovetture'!O10+'[3]4.Veicoli industriali'!O10</f>
        <v>221937</v>
      </c>
      <c r="P10" s="34">
        <f t="shared" si="0"/>
        <v>-16.01058112956207</v>
      </c>
      <c r="Q10" s="78">
        <f t="shared" si="1"/>
        <v>2.6881270132837346E-3</v>
      </c>
      <c r="T10" s="97" t="s">
        <v>81</v>
      </c>
      <c r="U10" s="100">
        <f t="shared" ref="U10:AF10" si="3">(B44)/1000000</f>
        <v>16.238271000000001</v>
      </c>
      <c r="V10" s="100">
        <f t="shared" si="3"/>
        <v>12.858133</v>
      </c>
      <c r="W10" s="100">
        <f t="shared" si="3"/>
        <v>14.20126</v>
      </c>
      <c r="X10" s="100">
        <f t="shared" si="3"/>
        <v>15.605259</v>
      </c>
      <c r="Y10" s="100">
        <f t="shared" si="3"/>
        <v>17.525138999999999</v>
      </c>
      <c r="Z10" s="100">
        <f t="shared" si="3"/>
        <v>18.761565000000001</v>
      </c>
      <c r="AA10" s="100">
        <f t="shared" si="3"/>
        <v>19.919969999999999</v>
      </c>
      <c r="AB10" s="100">
        <f t="shared" si="3"/>
        <v>21.172087999999999</v>
      </c>
      <c r="AC10" s="100">
        <f t="shared" si="3"/>
        <v>21.496507000000001</v>
      </c>
      <c r="AD10" s="100">
        <f t="shared" si="3"/>
        <v>21.198056999999999</v>
      </c>
      <c r="AE10" s="100">
        <f t="shared" si="3"/>
        <v>21.207104999999999</v>
      </c>
      <c r="AF10" s="100">
        <f t="shared" si="3"/>
        <v>20.815529999999999</v>
      </c>
      <c r="AG10" s="100">
        <f>(N44)/1000000</f>
        <v>17.44548</v>
      </c>
      <c r="AH10" s="100">
        <f>(O44)/1000000</f>
        <v>18.160119999999999</v>
      </c>
      <c r="AI10" s="94"/>
    </row>
    <row r="11" spans="1:38" x14ac:dyDescent="0.35">
      <c r="A11" s="31" t="s">
        <v>3</v>
      </c>
      <c r="B11" s="32">
        <f>'[2]3.Autovetture'!B11+'[3]4.Veicoli industriali'!B11</f>
        <v>161301</v>
      </c>
      <c r="C11" s="32">
        <f>'[2]3.Autovetture'!C11+'[3]4.Veicoli industriali'!C11</f>
        <v>103025</v>
      </c>
      <c r="D11" s="32">
        <f>'[2]3.Autovetture'!D11+'[3]4.Veicoli industriali'!D11</f>
        <v>126397</v>
      </c>
      <c r="E11" s="32">
        <f>'[2]3.Autovetture'!E11+'[3]4.Veicoli industriali'!E11</f>
        <v>144426</v>
      </c>
      <c r="F11" s="32">
        <f>'[2]3.Autovetture'!F11+'[3]4.Veicoli industriali'!F11</f>
        <v>126514</v>
      </c>
      <c r="G11" s="32">
        <f>'[2]3.Autovetture'!G11+'[3]4.Veicoli industriali'!G11</f>
        <v>117751</v>
      </c>
      <c r="H11" s="32">
        <f>'[2]3.Autovetture'!H11+'[3]4.Veicoli industriali'!H11</f>
        <v>120113</v>
      </c>
      <c r="I11" s="32">
        <f>'[2]3.Autovetture'!I11+'[3]4.Veicoli industriali'!I11</f>
        <v>123476</v>
      </c>
      <c r="J11" s="32">
        <f>'[2]3.Autovetture'!J11+'[3]4.Veicoli industriali'!J11</f>
        <v>136441</v>
      </c>
      <c r="K11" s="32">
        <f>'[2]3.Autovetture'!K11+'[3]4.Veicoli industriali'!K11</f>
        <v>138094</v>
      </c>
      <c r="L11" s="32">
        <f>'[2]3.Autovetture'!L11+'[3]4.Veicoli industriali'!L11</f>
        <v>140393</v>
      </c>
      <c r="M11" s="32">
        <f>'[2]3.Autovetture'!M11+'[3]4.Veicoli industriali'!M11</f>
        <v>133520</v>
      </c>
      <c r="N11" s="32">
        <f>'[2]3.Autovetture'!N11+'[3]4.Veicoli industriali'!N11</f>
        <v>112974</v>
      </c>
      <c r="O11" s="32">
        <f>'[2]3.Autovetture'!O11+'[3]4.Veicoli industriali'!O11</f>
        <v>115292</v>
      </c>
      <c r="P11" s="34">
        <f t="shared" si="0"/>
        <v>-13.651887357699222</v>
      </c>
      <c r="Q11" s="78">
        <f t="shared" si="1"/>
        <v>1.396430246491159E-3</v>
      </c>
      <c r="T11" s="97" t="s">
        <v>75</v>
      </c>
      <c r="U11" s="100">
        <f t="shared" ref="U11:AF11" si="4">(B57)/1000000</f>
        <v>5.0822349999999998</v>
      </c>
      <c r="V11" s="100">
        <f t="shared" si="4"/>
        <v>4.6092560000000002</v>
      </c>
      <c r="W11" s="100">
        <f t="shared" si="4"/>
        <v>4.9561359999999999</v>
      </c>
      <c r="X11" s="100">
        <f t="shared" si="4"/>
        <v>4.2102190000000004</v>
      </c>
      <c r="Y11" s="100">
        <f t="shared" si="4"/>
        <v>5.36972</v>
      </c>
      <c r="Z11" s="100">
        <f t="shared" si="4"/>
        <v>5.3755129999999998</v>
      </c>
      <c r="AA11" s="100">
        <f t="shared" si="4"/>
        <v>5.5628880000000001</v>
      </c>
      <c r="AB11" s="100">
        <f t="shared" si="4"/>
        <v>5.0465099999999996</v>
      </c>
      <c r="AC11" s="100">
        <f t="shared" si="4"/>
        <v>4.9702580000000003</v>
      </c>
      <c r="AD11" s="100">
        <f t="shared" si="4"/>
        <v>5.234165</v>
      </c>
      <c r="AE11" s="100">
        <f t="shared" si="4"/>
        <v>5.2720669999999998</v>
      </c>
      <c r="AF11" s="100">
        <f t="shared" si="4"/>
        <v>5.1952160000000003</v>
      </c>
      <c r="AG11" s="100">
        <f>(N57)/1000000</f>
        <v>4.5986149999999997</v>
      </c>
      <c r="AH11" s="100">
        <f>(O57)/1000000</f>
        <v>4.44834</v>
      </c>
      <c r="AI11" s="94"/>
    </row>
    <row r="12" spans="1:38" x14ac:dyDescent="0.35">
      <c r="A12" s="31" t="s">
        <v>31</v>
      </c>
      <c r="B12" s="32">
        <f>'[2]3.Autovetture'!B12+'[3]4.Veicoli industriali'!B12</f>
        <v>2614800</v>
      </c>
      <c r="C12" s="32">
        <f>'[2]3.Autovetture'!C12+'[3]4.Veicoli industriali'!C12</f>
        <v>2718599</v>
      </c>
      <c r="D12" s="32">
        <f>'[2]3.Autovetture'!D12+'[3]4.Veicoli industriali'!D12</f>
        <v>2708883</v>
      </c>
      <c r="E12" s="32">
        <f>'[2]3.Autovetture'!E12+'[3]4.Veicoli industriali'!E12</f>
        <v>2687052</v>
      </c>
      <c r="F12" s="32">
        <f>'[2]3.Autovetture'!F12+'[3]4.Veicoli industriali'!F12</f>
        <v>2331733</v>
      </c>
      <c r="G12" s="32">
        <f>'[2]3.Autovetture'!G12+'[3]4.Veicoli industriali'!G12</f>
        <v>2207373</v>
      </c>
      <c r="H12" s="32">
        <f>'[2]3.Autovetture'!H12+'[3]4.Veicoli industriali'!H12</f>
        <v>2210927</v>
      </c>
      <c r="I12" s="32">
        <f>'[2]3.Autovetture'!I12+'[3]4.Veicoli industriali'!I12</f>
        <v>2345096</v>
      </c>
      <c r="J12" s="32">
        <f>'[2]3.Autovetture'!J12+'[3]4.Veicoli industriali'!J12</f>
        <v>2478472</v>
      </c>
      <c r="K12" s="32">
        <f>'[2]3.Autovetture'!K12+'[3]4.Veicoli industriali'!K12</f>
        <v>2605800</v>
      </c>
      <c r="L12" s="32">
        <f>'[2]3.Autovetture'!L12+'[3]4.Veicoli industriali'!L12</f>
        <v>2692747</v>
      </c>
      <c r="M12" s="32">
        <f>'[2]3.Autovetture'!M12+'[3]4.Veicoli industriali'!M12</f>
        <v>2755695</v>
      </c>
      <c r="N12" s="32">
        <f>'[2]3.Autovetture'!N12+'[3]4.Veicoli industriali'!N12</f>
        <v>2100020</v>
      </c>
      <c r="O12" s="32">
        <f>'[2]3.Autovetture'!O12+'[3]4.Veicoli industriali'!O12</f>
        <v>2142275</v>
      </c>
      <c r="P12" s="34">
        <f t="shared" si="0"/>
        <v>-22.260083209498873</v>
      </c>
      <c r="Q12" s="78">
        <f t="shared" si="1"/>
        <v>2.5947486437062829E-2</v>
      </c>
      <c r="T12" s="97" t="s">
        <v>76</v>
      </c>
      <c r="U12" s="100">
        <f t="shared" ref="U12:AH12" si="5">(+B50+B40+B54+B58)/1000000</f>
        <v>17.406272999999999</v>
      </c>
      <c r="V12" s="100">
        <f t="shared" si="5"/>
        <v>20.649760000000001</v>
      </c>
      <c r="W12" s="100">
        <f t="shared" si="5"/>
        <v>26.724525</v>
      </c>
      <c r="X12" s="100">
        <f t="shared" si="5"/>
        <v>28.327711000000001</v>
      </c>
      <c r="Y12" s="100">
        <f t="shared" si="5"/>
        <v>29.845565000000001</v>
      </c>
      <c r="Z12" s="100">
        <f t="shared" si="5"/>
        <v>31.991209999999999</v>
      </c>
      <c r="AA12" s="100">
        <f t="shared" si="5"/>
        <v>32.769939999999998</v>
      </c>
      <c r="AB12" s="100">
        <f t="shared" si="5"/>
        <v>32.094642999999998</v>
      </c>
      <c r="AC12" s="100">
        <f t="shared" si="5"/>
        <v>35.152050000000003</v>
      </c>
      <c r="AD12" s="100">
        <f t="shared" si="5"/>
        <v>36.833714999999998</v>
      </c>
      <c r="AE12" s="100">
        <f t="shared" si="5"/>
        <v>36.826627999999999</v>
      </c>
      <c r="AF12" s="100">
        <f t="shared" si="5"/>
        <v>34.138064</v>
      </c>
      <c r="AG12" s="100">
        <f t="shared" si="5"/>
        <v>31.939243999999999</v>
      </c>
      <c r="AH12" s="100">
        <f t="shared" si="5"/>
        <v>33.896034</v>
      </c>
      <c r="AI12" s="94"/>
    </row>
    <row r="13" spans="1:38" x14ac:dyDescent="0.35">
      <c r="A13" s="31" t="s">
        <v>4</v>
      </c>
      <c r="B13" s="32">
        <f>'[2]3.Autovetture'!B13+'[3]4.Veicoli industriali'!B13</f>
        <v>3425039</v>
      </c>
      <c r="C13" s="32">
        <f>'[2]3.Autovetture'!C13+'[3]4.Veicoli industriali'!C13</f>
        <v>4049353</v>
      </c>
      <c r="D13" s="32">
        <f>'[2]3.Autovetture'!D13+'[3]4.Veicoli industriali'!D13</f>
        <v>3198417</v>
      </c>
      <c r="E13" s="32">
        <f>'[2]3.Autovetture'!E13+'[3]4.Veicoli industriali'!E13</f>
        <v>3508456</v>
      </c>
      <c r="F13" s="32">
        <f>'[2]3.Autovetture'!F13+'[3]4.Veicoli industriali'!F13</f>
        <v>3394002</v>
      </c>
      <c r="G13" s="32">
        <f>'[2]3.Autovetture'!G13+'[3]4.Veicoli industriali'!G13</f>
        <v>3257718</v>
      </c>
      <c r="H13" s="32">
        <f>'[2]3.Autovetture'!H13+'[3]4.Veicoli industriali'!H13</f>
        <v>3356718</v>
      </c>
      <c r="I13" s="32">
        <f>'[2]3.Autovetture'!I13+'[3]4.Veicoli industriali'!I13</f>
        <v>3539825</v>
      </c>
      <c r="J13" s="32">
        <f>'[2]3.Autovetture'!J13+'[3]4.Veicoli industriali'!J13</f>
        <v>3708867</v>
      </c>
      <c r="K13" s="32">
        <f>'[2]3.Autovetture'!K13+'[3]4.Veicoli industriali'!K13</f>
        <v>3810399</v>
      </c>
      <c r="L13" s="32">
        <f>'[2]3.Autovetture'!L13+'[3]4.Veicoli industriali'!L13</f>
        <v>3822060</v>
      </c>
      <c r="M13" s="32">
        <f>'[2]3.Autovetture'!M13+'[3]4.Veicoli industriali'!M13</f>
        <v>4017059</v>
      </c>
      <c r="N13" s="32">
        <f>'[2]3.Autovetture'!N13+'[3]4.Veicoli industriali'!N13</f>
        <v>3266749</v>
      </c>
      <c r="O13" s="32">
        <f>'[2]3.Autovetture'!O13+'[3]4.Veicoli industriali'!O13</f>
        <v>2973319</v>
      </c>
      <c r="P13" s="34">
        <f t="shared" si="0"/>
        <v>-25.982690321451589</v>
      </c>
      <c r="Q13" s="78">
        <f t="shared" si="1"/>
        <v>3.6013188981601899E-2</v>
      </c>
      <c r="T13" s="97" t="s">
        <v>77</v>
      </c>
      <c r="U13" s="100">
        <f t="shared" ref="U13:AA13" si="6">+U14-U16</f>
        <v>16.045355000000001</v>
      </c>
      <c r="V13" s="100">
        <f t="shared" si="6"/>
        <v>11.237229999999997</v>
      </c>
      <c r="W13" s="100">
        <f t="shared" si="6"/>
        <v>13.484555000000007</v>
      </c>
      <c r="X13" s="100">
        <f t="shared" si="6"/>
        <v>13.470439999999996</v>
      </c>
      <c r="Y13" s="100">
        <f t="shared" si="6"/>
        <v>14.457548000000003</v>
      </c>
      <c r="Z13" s="100">
        <f t="shared" si="6"/>
        <v>14.622003000000007</v>
      </c>
      <c r="AA13" s="100">
        <f t="shared" si="6"/>
        <v>13.781632000000002</v>
      </c>
      <c r="AB13" s="100">
        <f>+AB14-AB16</f>
        <v>14.786412000000013</v>
      </c>
      <c r="AC13" s="100">
        <f>+AC14-AC16</f>
        <v>14.866985</v>
      </c>
      <c r="AD13" s="100">
        <f>+AD14-AD16</f>
        <v>14.612826450000014</v>
      </c>
      <c r="AE13" s="100">
        <f>+AE14-AE16</f>
        <v>14.473751000000007</v>
      </c>
      <c r="AF13" s="100">
        <f>+AF14-AF16</f>
        <v>13.497886999999992</v>
      </c>
      <c r="AG13" s="100">
        <f t="shared" ref="AG13:AH13" si="7">+AG14-AG16</f>
        <v>11.964162000000002</v>
      </c>
      <c r="AH13" s="100">
        <f t="shared" si="7"/>
        <v>13.351834999999994</v>
      </c>
      <c r="AI13" s="94"/>
    </row>
    <row r="14" spans="1:38" x14ac:dyDescent="0.35">
      <c r="A14" s="31" t="s">
        <v>5</v>
      </c>
      <c r="B14" s="32">
        <f>'[2]3.Autovetture'!B14+'[3]4.Veicoli industriali'!B14</f>
        <v>292865</v>
      </c>
      <c r="C14" s="32">
        <f>'[2]3.Autovetture'!C14+'[3]4.Veicoli industriali'!C14</f>
        <v>237118</v>
      </c>
      <c r="D14" s="32">
        <f>'[2]3.Autovetture'!D14+'[3]4.Veicoli industriali'!D14</f>
        <v>153842</v>
      </c>
      <c r="E14" s="32">
        <f>'[2]3.Autovetture'!E14+'[3]4.Veicoli industriali'!E14</f>
        <v>104656</v>
      </c>
      <c r="F14" s="32">
        <f>'[2]3.Autovetture'!F14+'[3]4.Veicoli industriali'!F14</f>
        <v>62518</v>
      </c>
      <c r="G14" s="32">
        <f>'[2]3.Autovetture'!G14+'[3]4.Veicoli industriali'!G14</f>
        <v>62570</v>
      </c>
      <c r="H14" s="32">
        <f>'[2]3.Autovetture'!H14+'[3]4.Veicoli industriali'!H14</f>
        <v>76632</v>
      </c>
      <c r="I14" s="32">
        <f>'[2]3.Autovetture'!I14+'[3]4.Veicoli industriali'!I14</f>
        <v>82044</v>
      </c>
      <c r="J14" s="32">
        <f>'[2]3.Autovetture'!J14+'[3]4.Veicoli industriali'!J14</f>
        <v>85008</v>
      </c>
      <c r="K14" s="32">
        <f>'[2]3.Autovetture'!K14+'[3]4.Veicoli industriali'!K14</f>
        <v>95345</v>
      </c>
      <c r="L14" s="32">
        <f>'[2]3.Autovetture'!L14+'[3]4.Veicoli industriali'!L14</f>
        <v>110950</v>
      </c>
      <c r="M14" s="32">
        <f>'[2]3.Autovetture'!M14+'[3]4.Veicoli industriali'!M14</f>
        <v>122873</v>
      </c>
      <c r="N14" s="32">
        <f>'[2]3.Autovetture'!N14+'[3]4.Veicoli industriali'!N14</f>
        <v>88710</v>
      </c>
      <c r="O14" s="32">
        <f>'[2]3.Autovetture'!O14+'[3]4.Veicoli industriali'!O14</f>
        <v>112364</v>
      </c>
      <c r="P14" s="34">
        <f t="shared" si="0"/>
        <v>-8.5527333100030098</v>
      </c>
      <c r="Q14" s="78">
        <f t="shared" si="1"/>
        <v>1.3609659665608418E-3</v>
      </c>
      <c r="T14" s="97"/>
      <c r="U14" s="100">
        <f t="shared" ref="U14:AF14" si="8">(B74)/1000000</f>
        <v>70.589556999999999</v>
      </c>
      <c r="V14" s="100">
        <f t="shared" si="8"/>
        <v>64.054935999999998</v>
      </c>
      <c r="W14" s="100">
        <f t="shared" si="8"/>
        <v>74.051292000000004</v>
      </c>
      <c r="X14" s="100">
        <f t="shared" si="8"/>
        <v>75.022649000000001</v>
      </c>
      <c r="Y14" s="100">
        <f t="shared" si="8"/>
        <v>80.392745000000005</v>
      </c>
      <c r="Z14" s="100">
        <f t="shared" si="8"/>
        <v>84.623310000000004</v>
      </c>
      <c r="AA14" s="100">
        <f t="shared" si="8"/>
        <v>87.202358000000004</v>
      </c>
      <c r="AB14" s="100">
        <f t="shared" si="8"/>
        <v>89.259974999999997</v>
      </c>
      <c r="AC14" s="100">
        <f t="shared" si="8"/>
        <v>93.062466000000001</v>
      </c>
      <c r="AD14" s="100">
        <f t="shared" si="8"/>
        <v>94.402042449999996</v>
      </c>
      <c r="AE14" s="100">
        <f t="shared" si="8"/>
        <v>94.460988</v>
      </c>
      <c r="AF14" s="100">
        <f t="shared" si="8"/>
        <v>86.373199</v>
      </c>
      <c r="AG14" s="100">
        <f>(N74)/1000000</f>
        <v>78.674002999999999</v>
      </c>
      <c r="AH14" s="100">
        <f>(O74)/1000000</f>
        <v>82.561947000000004</v>
      </c>
      <c r="AI14" s="94"/>
    </row>
    <row r="15" spans="1:38" x14ac:dyDescent="0.35">
      <c r="A15" s="31" t="s">
        <v>6</v>
      </c>
      <c r="B15" s="32">
        <f>'[2]3.Autovetture'!B15+'[3]4.Veicoli industriali'!B15</f>
        <v>185620</v>
      </c>
      <c r="C15" s="32">
        <f>'[2]3.Autovetture'!C15+'[3]4.Veicoli industriali'!C15</f>
        <v>68031</v>
      </c>
      <c r="D15" s="32">
        <f>'[2]3.Autovetture'!D15+'[3]4.Veicoli industriali'!D15</f>
        <v>99992</v>
      </c>
      <c r="E15" s="32">
        <f>'[2]3.Autovetture'!E15+'[3]4.Veicoli industriali'!E15</f>
        <v>102476</v>
      </c>
      <c r="F15" s="32">
        <f>'[2]3.Autovetture'!F15+'[3]4.Veicoli industriali'!F15</f>
        <v>91732</v>
      </c>
      <c r="G15" s="32">
        <f>'[2]3.Autovetture'!G15+'[3]4.Veicoli industriali'!G15</f>
        <v>87032</v>
      </c>
      <c r="H15" s="32">
        <f>'[2]3.Autovetture'!H15+'[3]4.Veicoli industriali'!H15</f>
        <v>114985</v>
      </c>
      <c r="I15" s="32">
        <f>'[2]3.Autovetture'!I15+'[3]4.Veicoli industriali'!I15</f>
        <v>150962</v>
      </c>
      <c r="J15" s="32">
        <f>'[2]3.Autovetture'!J15+'[3]4.Veicoli industriali'!J15</f>
        <v>177725</v>
      </c>
      <c r="K15" s="32">
        <f>'[2]3.Autovetture'!K15+'[3]4.Veicoli industriali'!K15</f>
        <v>158153</v>
      </c>
      <c r="L15" s="32">
        <f>'[2]3.Autovetture'!L15+'[3]4.Veicoli industriali'!L15</f>
        <v>153708</v>
      </c>
      <c r="M15" s="32">
        <f>'[2]3.Autovetture'!M15+'[3]4.Veicoli industriali'!M15</f>
        <v>145104</v>
      </c>
      <c r="N15" s="32">
        <f>'[2]3.Autovetture'!N15+'[3]4.Veicoli industriali'!N15</f>
        <v>112123</v>
      </c>
      <c r="O15" s="32">
        <f>'[2]3.Autovetture'!O15+'[3]4.Veicoli industriali'!O15</f>
        <v>136126</v>
      </c>
      <c r="P15" s="34">
        <f t="shared" si="0"/>
        <v>-6.1872863601279082</v>
      </c>
      <c r="Q15" s="78">
        <f t="shared" si="1"/>
        <v>1.6487741017057168E-3</v>
      </c>
      <c r="T15" s="97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</row>
    <row r="16" spans="1:38" ht="17.25" x14ac:dyDescent="0.35">
      <c r="A16" s="31" t="s">
        <v>38</v>
      </c>
      <c r="B16" s="32">
        <f>'[2]3.Autovetture'!B16+'[3]4.Veicoli industriali'!B16</f>
        <v>2421918</v>
      </c>
      <c r="C16" s="32">
        <f>'[2]3.Autovetture'!C16+'[3]4.Veicoli industriali'!C16</f>
        <v>2357886</v>
      </c>
      <c r="D16" s="32">
        <f>'[2]3.Autovetture'!D16+'[3]4.Veicoli industriali'!D16</f>
        <v>2164608</v>
      </c>
      <c r="E16" s="32">
        <f>'[2]3.Autovetture'!E16+'[3]4.Veicoli industriali'!E16</f>
        <v>1942644</v>
      </c>
      <c r="F16" s="32">
        <f>'[2]3.Autovetture'!F16+'[3]4.Veicoli industriali'!F16</f>
        <v>1532609</v>
      </c>
      <c r="G16" s="32">
        <f>'[2]3.Autovetture'!G16+'[3]4.Veicoli industriali'!G16</f>
        <v>1419941</v>
      </c>
      <c r="H16" s="32">
        <f>'[2]3.Autovetture'!H16+'[3]4.Veicoli industriali'!H16</f>
        <v>1492609</v>
      </c>
      <c r="I16" s="32">
        <f>'[2]3.Autovetture'!I16+'[3]4.Veicoli industriali'!I16</f>
        <v>1726229</v>
      </c>
      <c r="J16" s="32">
        <f>'[2]3.Autovetture'!J16+'[3]4.Veicoli industriali'!J16</f>
        <v>2052853</v>
      </c>
      <c r="K16" s="32">
        <f>'[2]3.Autovetture'!K16+'[3]4.Veicoli industriali'!K16</f>
        <v>2192385</v>
      </c>
      <c r="L16" s="32">
        <f>'[2]3.Autovetture'!L16+'[3]4.Veicoli industriali'!L16</f>
        <v>2122433</v>
      </c>
      <c r="M16" s="32">
        <f>'[2]3.Autovetture'!M16+'[3]4.Veicoli industriali'!M16</f>
        <v>2132714</v>
      </c>
      <c r="N16" s="32">
        <f>'[2]3.Autovetture'!N16+'[3]4.Veicoli industriali'!N16</f>
        <v>1564756</v>
      </c>
      <c r="O16" s="32">
        <f>'[2]3.Autovetture'!O16+'[3]4.Veicoli industriali'!O16</f>
        <v>1669811</v>
      </c>
      <c r="P16" s="34">
        <f t="shared" si="0"/>
        <v>-21.704879322778396</v>
      </c>
      <c r="Q16" s="78">
        <f t="shared" si="1"/>
        <v>2.022494697224134E-2</v>
      </c>
      <c r="T16" s="97"/>
      <c r="U16" s="101">
        <f t="shared" ref="U16:AE16" si="9">SUM(U9:U12)</f>
        <v>54.544201999999999</v>
      </c>
      <c r="V16" s="101">
        <f t="shared" si="9"/>
        <v>52.817706000000001</v>
      </c>
      <c r="W16" s="101">
        <f t="shared" si="9"/>
        <v>60.566736999999996</v>
      </c>
      <c r="X16" s="101">
        <f t="shared" si="9"/>
        <v>61.552209000000005</v>
      </c>
      <c r="Y16" s="101">
        <f t="shared" si="9"/>
        <v>65.935197000000002</v>
      </c>
      <c r="Z16" s="101">
        <f t="shared" si="9"/>
        <v>70.001306999999997</v>
      </c>
      <c r="AA16" s="101">
        <f t="shared" si="9"/>
        <v>73.420726000000002</v>
      </c>
      <c r="AB16" s="101">
        <f t="shared" si="9"/>
        <v>74.473562999999984</v>
      </c>
      <c r="AC16" s="101">
        <f t="shared" si="9"/>
        <v>78.195481000000001</v>
      </c>
      <c r="AD16" s="101">
        <f t="shared" si="9"/>
        <v>79.789215999999982</v>
      </c>
      <c r="AE16" s="101">
        <f t="shared" si="9"/>
        <v>79.987236999999993</v>
      </c>
      <c r="AF16" s="101">
        <f t="shared" ref="AF16:AH16" si="10">SUM(AF9:AF12)</f>
        <v>72.875312000000008</v>
      </c>
      <c r="AG16" s="101">
        <f t="shared" si="10"/>
        <v>66.709840999999997</v>
      </c>
      <c r="AH16" s="101">
        <f t="shared" si="10"/>
        <v>69.210112000000009</v>
      </c>
      <c r="AI16" s="94"/>
    </row>
    <row r="17" spans="1:38" x14ac:dyDescent="0.35">
      <c r="A17" s="31" t="s">
        <v>7</v>
      </c>
      <c r="B17" s="32">
        <f>'[2]3.Autovetture'!B17+'[3]4.Veicoli industriali'!B17</f>
        <v>58405</v>
      </c>
      <c r="C17" s="32">
        <f>'[2]3.Autovetture'!C17+'[3]4.Veicoli industriali'!C17</f>
        <v>51462</v>
      </c>
      <c r="D17" s="32">
        <f>'[2]3.Autovetture'!D17+'[3]4.Veicoli industriali'!D17</f>
        <v>53993</v>
      </c>
      <c r="E17" s="32">
        <f>'[2]3.Autovetture'!E17+'[3]4.Veicoli industriali'!E17</f>
        <v>54756</v>
      </c>
      <c r="F17" s="32">
        <f>'[2]3.Autovetture'!F17+'[3]4.Veicoli industriali'!F17</f>
        <v>54814</v>
      </c>
      <c r="G17" s="32">
        <f>'[2]3.Autovetture'!G17+'[3]4.Veicoli industriali'!G17</f>
        <v>50886</v>
      </c>
      <c r="H17" s="32">
        <f>'[2]3.Autovetture'!H17+'[3]4.Veicoli industriali'!H17</f>
        <v>54322</v>
      </c>
      <c r="I17" s="32">
        <f>'[2]3.Autovetture'!I17+'[3]4.Veicoli industriali'!I17</f>
        <v>51781</v>
      </c>
      <c r="J17" s="32">
        <f>'[2]3.Autovetture'!J17+'[3]4.Veicoli industriali'!J17</f>
        <v>56369</v>
      </c>
      <c r="K17" s="32">
        <f>'[2]3.Autovetture'!K17+'[3]4.Veicoli industriali'!K17</f>
        <v>58906</v>
      </c>
      <c r="L17" s="32">
        <f>'[2]3.Autovetture'!L17+'[3]4.Veicoli industriali'!L17</f>
        <v>58913</v>
      </c>
      <c r="M17" s="32">
        <f>'[2]3.Autovetture'!M17+'[3]4.Veicoli industriali'!M17</f>
        <v>61572</v>
      </c>
      <c r="N17" s="32">
        <f>'[2]3.Autovetture'!N17+'[3]4.Veicoli industriali'!N17</f>
        <v>50814</v>
      </c>
      <c r="O17" s="32">
        <f>'[2]3.Autovetture'!O17+'[3]4.Veicoli industriali'!O17</f>
        <v>50153</v>
      </c>
      <c r="P17" s="34">
        <f t="shared" si="0"/>
        <v>-18.545767556681607</v>
      </c>
      <c r="Q17" s="78">
        <f t="shared" si="1"/>
        <v>6.0745902709876743E-4</v>
      </c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</row>
    <row r="18" spans="1:38" x14ac:dyDescent="0.35">
      <c r="A18" s="31" t="s">
        <v>8</v>
      </c>
      <c r="B18" s="32">
        <f>'[2]3.Autovetture'!B18+'[3]4.Veicoli industriali'!B18</f>
        <v>604119</v>
      </c>
      <c r="C18" s="32">
        <f>'[2]3.Autovetture'!C18+'[3]4.Veicoli industriali'!C18</f>
        <v>451895</v>
      </c>
      <c r="D18" s="32">
        <f>'[2]3.Autovetture'!D18+'[3]4.Veicoli industriali'!D18</f>
        <v>542311</v>
      </c>
      <c r="E18" s="32">
        <f>'[2]3.Autovetture'!E18+'[3]4.Veicoli industriali'!E18</f>
        <v>627760</v>
      </c>
      <c r="F18" s="32">
        <f>'[2]3.Autovetture'!F18+'[3]4.Veicoli industriali'!F18</f>
        <v>571629</v>
      </c>
      <c r="G18" s="32">
        <f>'[2]3.Autovetture'!G18+'[3]4.Veicoli industriali'!G18</f>
        <v>481710</v>
      </c>
      <c r="H18" s="32">
        <f>'[2]3.Autovetture'!H18+'[3]4.Veicoli industriali'!H18</f>
        <v>450330</v>
      </c>
      <c r="I18" s="32">
        <f>'[2]3.Autovetture'!I18+'[3]4.Veicoli industriali'!I18</f>
        <v>521143</v>
      </c>
      <c r="J18" s="32">
        <f>'[2]3.Autovetture'!J18+'[3]4.Veicoli industriali'!J18</f>
        <v>469444</v>
      </c>
      <c r="K18" s="32">
        <f>'[2]3.Autovetture'!K18+'[3]4.Veicoli industriali'!K18</f>
        <v>503299</v>
      </c>
      <c r="L18" s="32">
        <f>'[2]3.Autovetture'!L18+'[3]4.Veicoli industriali'!L18</f>
        <v>539232</v>
      </c>
      <c r="M18" s="32">
        <f>'[2]3.Autovetture'!M18+'[3]4.Veicoli industriali'!M18</f>
        <v>537777</v>
      </c>
      <c r="N18" s="32">
        <f>'[2]3.Autovetture'!N18+'[3]4.Veicoli industriali'!N18</f>
        <v>426996</v>
      </c>
      <c r="O18" s="32">
        <f>'[2]3.Autovetture'!O18+'[3]4.Veicoli industriali'!O18</f>
        <v>403356</v>
      </c>
      <c r="P18" s="34">
        <f t="shared" si="0"/>
        <v>-24.99567664663978</v>
      </c>
      <c r="Q18" s="78">
        <f t="shared" si="1"/>
        <v>4.8854952512202747E-3</v>
      </c>
      <c r="T18" s="97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</row>
    <row r="19" spans="1:38" x14ac:dyDescent="0.35">
      <c r="A19" s="31" t="s">
        <v>9</v>
      </c>
      <c r="B19" s="32">
        <f>'[2]3.Autovetture'!B19+'[3]4.Veicoli industriali'!B19</f>
        <v>275024</v>
      </c>
      <c r="C19" s="32">
        <f>'[2]3.Autovetture'!C19+'[3]4.Veicoli industriali'!C19</f>
        <v>203694</v>
      </c>
      <c r="D19" s="32">
        <f>'[2]3.Autovetture'!D19+'[3]4.Veicoli industriali'!D19</f>
        <v>272689</v>
      </c>
      <c r="E19" s="32">
        <f>'[2]3.Autovetture'!E19+'[3]4.Veicoli industriali'!E19</f>
        <v>191362</v>
      </c>
      <c r="F19" s="32">
        <f>'[2]3.Autovetture'!F19+'[3]4.Veicoli industriali'!F19</f>
        <v>113435</v>
      </c>
      <c r="G19" s="32">
        <f>'[2]3.Autovetture'!G19+'[3]4.Veicoli industriali'!G19</f>
        <v>126689</v>
      </c>
      <c r="H19" s="32">
        <f>'[2]3.Autovetture'!H19+'[3]4.Veicoli industriali'!H19</f>
        <v>172357</v>
      </c>
      <c r="I19" s="32">
        <f>'[2]3.Autovetture'!I19+'[3]4.Veicoli industriali'!I19</f>
        <v>213654</v>
      </c>
      <c r="J19" s="32">
        <f>'[2]3.Autovetture'!J19+'[3]4.Veicoli industriali'!J19</f>
        <v>247398</v>
      </c>
      <c r="K19" s="32">
        <f>'[2]3.Autovetture'!K19+'[3]4.Veicoli industriali'!K19</f>
        <v>266385</v>
      </c>
      <c r="L19" s="32">
        <f>'[2]3.Autovetture'!L19+'[3]4.Veicoli industriali'!L19</f>
        <v>273252</v>
      </c>
      <c r="M19" s="32">
        <f>'[2]3.Autovetture'!M19+'[3]4.Veicoli industriali'!M19</f>
        <v>267827</v>
      </c>
      <c r="N19" s="32">
        <f>'[2]3.Autovetture'!N19+'[3]4.Veicoli industriali'!N19</f>
        <v>176992</v>
      </c>
      <c r="O19" s="32">
        <f>'[2]3.Autovetture'!O19+'[3]4.Veicoli industriali'!O19</f>
        <v>180277</v>
      </c>
      <c r="P19" s="34">
        <f t="shared" si="0"/>
        <v>-32.689011936809955</v>
      </c>
      <c r="Q19" s="78">
        <f t="shared" si="1"/>
        <v>2.1835361997943194E-3</v>
      </c>
      <c r="T19" s="97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</row>
    <row r="20" spans="1:38" x14ac:dyDescent="0.35">
      <c r="A20" s="31" t="s">
        <v>10</v>
      </c>
      <c r="B20" s="32">
        <f>'[2]3.Autovetture'!B20+'[3]4.Veicoli industriali'!B20</f>
        <v>2485258</v>
      </c>
      <c r="C20" s="32">
        <f>'[2]3.Autovetture'!C20+'[3]4.Veicoli industriali'!C20</f>
        <v>2222542</v>
      </c>
      <c r="D20" s="32">
        <f>'[2]3.Autovetture'!D20+'[3]4.Veicoli industriali'!D20</f>
        <v>2293576</v>
      </c>
      <c r="E20" s="32">
        <f>'[2]3.Autovetture'!E20+'[3]4.Veicoli industriali'!E20</f>
        <v>2247741</v>
      </c>
      <c r="F20" s="32">
        <f>'[2]3.Autovetture'!F20+'[3]4.Veicoli industriali'!F20</f>
        <v>2333763</v>
      </c>
      <c r="G20" s="32">
        <f>'[2]3.Autovetture'!G20+'[3]4.Veicoli industriali'!G20</f>
        <v>2595713</v>
      </c>
      <c r="H20" s="32">
        <f>'[2]3.Autovetture'!H20+'[3]4.Veicoli industriali'!H20</f>
        <v>2843030</v>
      </c>
      <c r="I20" s="32">
        <f>'[2]3.Autovetture'!I20+'[3]4.Veicoli industriali'!I20</f>
        <v>3064472</v>
      </c>
      <c r="J20" s="32">
        <f>'[2]3.Autovetture'!J20+'[3]4.Veicoli industriali'!J20</f>
        <v>3132310</v>
      </c>
      <c r="K20" s="32">
        <f>'[2]3.Autovetture'!K20+'[3]4.Veicoli industriali'!K20</f>
        <v>2965756</v>
      </c>
      <c r="L20" s="32">
        <f>'[2]3.Autovetture'!L20+'[3]4.Veicoli industriali'!L20</f>
        <v>2785462</v>
      </c>
      <c r="M20" s="32">
        <f>'[2]3.Autovetture'!M20+'[3]4.Veicoli industriali'!M20</f>
        <v>2742852</v>
      </c>
      <c r="N20" s="32">
        <f>'[2]3.Autovetture'!N20+'[3]4.Veicoli industriali'!N20</f>
        <v>1968559</v>
      </c>
      <c r="O20" s="32">
        <f>'[2]3.Autovetture'!O20+'[3]4.Veicoli industriali'!O20</f>
        <v>2049030</v>
      </c>
      <c r="P20" s="34">
        <f t="shared" si="0"/>
        <v>-25.295641179327212</v>
      </c>
      <c r="Q20" s="78">
        <f t="shared" si="1"/>
        <v>2.4818092044268287E-2</v>
      </c>
      <c r="T20" s="106"/>
    </row>
    <row r="21" spans="1:38" x14ac:dyDescent="0.35">
      <c r="A21" s="31" t="s">
        <v>11</v>
      </c>
      <c r="B21" s="32">
        <f>'[2]3.Autovetture'!B21+'[3]4.Veicoli industriali'!B21</f>
        <v>1362583</v>
      </c>
      <c r="C21" s="32">
        <f>'[2]3.Autovetture'!C21+'[3]4.Veicoli industriali'!C21</f>
        <v>1074222</v>
      </c>
      <c r="D21" s="32">
        <f>'[2]3.Autovetture'!D21+'[3]4.Veicoli industriali'!D21</f>
        <v>1114119</v>
      </c>
      <c r="E21" s="32">
        <f>'[2]3.Autovetture'!E21+'[3]4.Veicoli industriali'!E21</f>
        <v>931404</v>
      </c>
      <c r="F21" s="32">
        <f>'[2]3.Autovetture'!F21+'[3]4.Veicoli industriali'!F21</f>
        <v>790991</v>
      </c>
      <c r="G21" s="32">
        <f>'[2]3.Autovetture'!G21+'[3]4.Veicoli industriali'!G21</f>
        <v>822964</v>
      </c>
      <c r="H21" s="32">
        <f>'[2]3.Autovetture'!H21+'[3]4.Veicoli industriali'!H21</f>
        <v>987281</v>
      </c>
      <c r="I21" s="32">
        <f>'[2]3.Autovetture'!I21+'[3]4.Veicoli industriali'!I21</f>
        <v>1214212</v>
      </c>
      <c r="J21" s="32">
        <f>'[2]3.Autovetture'!J21+'[3]4.Veicoli industriali'!J21</f>
        <v>1347347</v>
      </c>
      <c r="K21" s="32">
        <f>'[2]3.Autovetture'!K21+'[3]4.Veicoli industriali'!K21</f>
        <v>1462235</v>
      </c>
      <c r="L21" s="32">
        <f>'[2]3.Autovetture'!L21+'[3]4.Veicoli industriali'!L21</f>
        <v>1563627</v>
      </c>
      <c r="M21" s="32">
        <f>'[2]3.Autovetture'!M21+'[3]4.Veicoli industriali'!M21</f>
        <v>1501244</v>
      </c>
      <c r="N21" s="32">
        <f>'[2]3.Autovetture'!N21+'[3]4.Veicoli industriali'!N21</f>
        <v>1030746</v>
      </c>
      <c r="O21" s="32">
        <f>'[2]3.Autovetture'!O21+'[3]4.Veicoli industriali'!O21</f>
        <v>1034059</v>
      </c>
      <c r="P21" s="34">
        <f t="shared" si="0"/>
        <v>-31.11985793115576</v>
      </c>
      <c r="Q21" s="78">
        <f t="shared" si="1"/>
        <v>1.2524644071196625E-2</v>
      </c>
      <c r="T21" s="106"/>
    </row>
    <row r="22" spans="1:38" x14ac:dyDescent="0.35">
      <c r="A22" s="36" t="s">
        <v>12</v>
      </c>
      <c r="B22" s="37">
        <f>'[2]3.Autovetture'!B22+'[3]4.Veicoli industriali'!B22</f>
        <v>301459</v>
      </c>
      <c r="C22" s="37">
        <f>'[2]3.Autovetture'!C22+'[3]4.Veicoli industriali'!C22</f>
        <v>247513</v>
      </c>
      <c r="D22" s="37">
        <f>'[2]3.Autovetture'!D22+'[3]4.Veicoli industriali'!D22</f>
        <v>334134</v>
      </c>
      <c r="E22" s="37">
        <f>'[2]3.Autovetture'!E22+'[3]4.Veicoli industriali'!E22</f>
        <v>359066</v>
      </c>
      <c r="F22" s="37">
        <f>'[2]3.Autovetture'!F22+'[3]4.Veicoli industriali'!F22</f>
        <v>326441</v>
      </c>
      <c r="G22" s="37">
        <f>'[2]3.Autovetture'!G22+'[3]4.Veicoli industriali'!G22</f>
        <v>313067</v>
      </c>
      <c r="H22" s="37">
        <f>'[2]3.Autovetture'!H22+'[3]4.Veicoli industriali'!H22</f>
        <v>352467</v>
      </c>
      <c r="I22" s="37">
        <f>'[2]3.Autovetture'!I22+'[3]4.Veicoli industriali'!I22</f>
        <v>396693</v>
      </c>
      <c r="J22" s="37">
        <f>'[2]3.Autovetture'!J22+'[3]4.Veicoli industriali'!J22</f>
        <v>431818</v>
      </c>
      <c r="K22" s="37">
        <f>'[2]3.Autovetture'!K22+'[3]4.Veicoli industriali'!K22</f>
        <v>442836</v>
      </c>
      <c r="L22" s="37">
        <f>'[2]3.Autovetture'!L22+'[3]4.Veicoli industriali'!L22</f>
        <v>418090</v>
      </c>
      <c r="M22" s="37">
        <f>'[2]3.Autovetture'!M22+'[3]4.Veicoli industriali'!M22</f>
        <v>418478</v>
      </c>
      <c r="N22" s="37">
        <f>'[2]3.Autovetture'!N22+'[3]4.Veicoli industriali'!N22</f>
        <v>330215</v>
      </c>
      <c r="O22" s="37">
        <f>'[2]3.Autovetture'!O22+'[3]4.Veicoli industriali'!O22</f>
        <v>343882</v>
      </c>
      <c r="P22" s="38">
        <f t="shared" si="0"/>
        <v>-17.825548774368066</v>
      </c>
      <c r="Q22" s="79">
        <f t="shared" si="1"/>
        <v>4.1651391772531722E-3</v>
      </c>
      <c r="T22" s="106"/>
    </row>
    <row r="23" spans="1:38" s="3" customFormat="1" x14ac:dyDescent="0.35">
      <c r="A23" s="39" t="s">
        <v>13</v>
      </c>
      <c r="B23" s="40">
        <f>SUM(B24:B26)</f>
        <v>485027</v>
      </c>
      <c r="C23" s="40">
        <f t="shared" ref="C23:O23" si="11">SUM(C24:C26)</f>
        <v>424468</v>
      </c>
      <c r="D23" s="40">
        <f t="shared" si="11"/>
        <v>490380</v>
      </c>
      <c r="E23" s="40">
        <f t="shared" si="11"/>
        <v>540777</v>
      </c>
      <c r="F23" s="40">
        <f t="shared" si="11"/>
        <v>551599</v>
      </c>
      <c r="G23" s="40">
        <f t="shared" si="11"/>
        <v>531997</v>
      </c>
      <c r="H23" s="40">
        <f t="shared" si="11"/>
        <v>529200</v>
      </c>
      <c r="I23" s="40">
        <f t="shared" si="11"/>
        <v>568186</v>
      </c>
      <c r="J23" s="40">
        <f t="shared" si="11"/>
        <v>574380</v>
      </c>
      <c r="K23" s="40">
        <f t="shared" si="11"/>
        <v>576936</v>
      </c>
      <c r="L23" s="40">
        <f t="shared" si="11"/>
        <v>551040</v>
      </c>
      <c r="M23" s="40">
        <f t="shared" si="11"/>
        <v>554399</v>
      </c>
      <c r="N23" s="40">
        <f t="shared" si="11"/>
        <v>460698</v>
      </c>
      <c r="O23" s="40">
        <f t="shared" si="11"/>
        <v>503752</v>
      </c>
      <c r="P23" s="41">
        <f t="shared" si="0"/>
        <v>-9.1354782385971109</v>
      </c>
      <c r="Q23" s="80">
        <f t="shared" si="1"/>
        <v>6.1015033959894377E-3</v>
      </c>
      <c r="R23" s="9"/>
      <c r="S23" s="9"/>
      <c r="T23" s="106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</row>
    <row r="24" spans="1:38" x14ac:dyDescent="0.35">
      <c r="A24" s="28" t="s">
        <v>14</v>
      </c>
      <c r="B24" s="29">
        <f>'[2]3.Autovetture'!B24+'[3]4.Veicoli industriali'!B24</f>
        <v>10579</v>
      </c>
      <c r="C24" s="29">
        <f>'[2]3.Autovetture'!C24+'[3]4.Veicoli industriali'!C24</f>
        <v>2471</v>
      </c>
      <c r="D24" s="29">
        <f>'[2]3.Autovetture'!D24+'[3]4.Veicoli industriali'!D24</f>
        <v>3395</v>
      </c>
      <c r="E24" s="29">
        <f>'[2]3.Autovetture'!E24+'[3]4.Veicoli industriali'!E24</f>
        <v>5468</v>
      </c>
      <c r="F24" s="29">
        <f>'[2]3.Autovetture'!F24+'[3]4.Veicoli industriali'!F24</f>
        <v>8502</v>
      </c>
      <c r="G24" s="29">
        <f>'[2]3.Autovetture'!G24+'[3]4.Veicoli industriali'!G24</f>
        <v>8033</v>
      </c>
      <c r="H24" s="29">
        <f>'[2]3.Autovetture'!H24+'[3]4.Veicoli industriali'!H24</f>
        <v>10630</v>
      </c>
      <c r="I24" s="29">
        <f>'[2]3.Autovetture'!I24+'[3]4.Veicoli industriali'!I24</f>
        <v>15605</v>
      </c>
      <c r="J24" s="29">
        <f>'[2]3.Autovetture'!J24+'[3]4.Veicoli industriali'!J24</f>
        <v>20735</v>
      </c>
      <c r="K24" s="29">
        <f>'[2]3.Autovetture'!K24+'[3]4.Veicoli industriali'!K24</f>
        <v>23859</v>
      </c>
      <c r="L24" s="29">
        <f>'[2]3.Autovetture'!L24+'[3]4.Veicoli industriali'!L24</f>
        <v>20419</v>
      </c>
      <c r="M24" s="29">
        <f>'[2]3.Autovetture'!M24+'[3]4.Veicoli industriali'!M24</f>
        <v>13481</v>
      </c>
      <c r="N24" s="29">
        <f>'[2]3.Autovetture'!N24+'[3]4.Veicoli industriali'!N24</f>
        <v>10608</v>
      </c>
      <c r="O24" s="29">
        <f>'[2]3.Autovetture'!O24+'[3]4.Veicoli industriali'!O24</f>
        <v>14221</v>
      </c>
      <c r="P24" s="42">
        <f t="shared" si="0"/>
        <v>5.4892070321192792</v>
      </c>
      <c r="Q24" s="81">
        <f t="shared" si="1"/>
        <v>1.7224642243478101E-4</v>
      </c>
      <c r="T24" s="106"/>
    </row>
    <row r="25" spans="1:38" x14ac:dyDescent="0.35">
      <c r="A25" s="31" t="s">
        <v>15</v>
      </c>
      <c r="B25" s="32">
        <f>'[2]3.Autovetture'!B25+'[3]4.Veicoli industriali'!B25</f>
        <v>153247</v>
      </c>
      <c r="C25" s="32">
        <f>'[2]3.Autovetture'!C25+'[3]4.Veicoli industriali'!C25</f>
        <v>127437</v>
      </c>
      <c r="D25" s="32">
        <f>'[2]3.Autovetture'!D25+'[3]4.Veicoli industriali'!D25</f>
        <v>162354</v>
      </c>
      <c r="E25" s="32">
        <f>'[2]3.Autovetture'!E25+'[3]4.Veicoli industriali'!E25</f>
        <v>180313</v>
      </c>
      <c r="F25" s="32">
        <f>'[2]3.Autovetture'!F25+'[3]4.Veicoli industriali'!F25</f>
        <v>176909</v>
      </c>
      <c r="G25" s="32">
        <f>'[2]3.Autovetture'!G25+'[3]4.Veicoli industriali'!G25</f>
        <v>180042</v>
      </c>
      <c r="H25" s="32">
        <f>'[2]3.Autovetture'!H25+'[3]4.Veicoli industriali'!H25</f>
        <v>180273</v>
      </c>
      <c r="I25" s="32">
        <f>'[2]3.Autovetture'!I25+'[3]4.Veicoli industriali'!I25</f>
        <v>190106</v>
      </c>
      <c r="J25" s="32">
        <f>'[2]3.Autovetture'!J25+'[3]4.Veicoli industriali'!J25</f>
        <v>197991</v>
      </c>
      <c r="K25" s="32">
        <f>'[2]3.Autovetture'!K25+'[3]4.Veicoli industriali'!K25</f>
        <v>201922</v>
      </c>
      <c r="L25" s="32">
        <f>'[2]3.Autovetture'!L25+'[3]4.Veicoli industriali'!L25</f>
        <v>193227</v>
      </c>
      <c r="M25" s="32">
        <f>'[2]3.Autovetture'!M25+'[3]4.Veicoli industriali'!M25</f>
        <v>189824</v>
      </c>
      <c r="N25" s="32">
        <f>'[2]3.Autovetture'!N25+'[3]4.Veicoli industriali'!N25</f>
        <v>180885</v>
      </c>
      <c r="O25" s="32">
        <f>'[2]3.Autovetture'!O25+'[3]4.Veicoli industriali'!O25</f>
        <v>217464</v>
      </c>
      <c r="P25" s="34">
        <f t="shared" si="0"/>
        <v>14.560856372218476</v>
      </c>
      <c r="Q25" s="78">
        <f t="shared" si="1"/>
        <v>2.6339495118737934E-3</v>
      </c>
      <c r="T25" s="106"/>
    </row>
    <row r="26" spans="1:38" x14ac:dyDescent="0.35">
      <c r="A26" s="36" t="s">
        <v>16</v>
      </c>
      <c r="B26" s="37">
        <f>'[2]3.Autovetture'!B26+'[3]4.Veicoli industriali'!B26</f>
        <v>321201</v>
      </c>
      <c r="C26" s="37">
        <f>'[2]3.Autovetture'!C26+'[3]4.Veicoli industriali'!C26</f>
        <v>294560</v>
      </c>
      <c r="D26" s="37">
        <f>'[2]3.Autovetture'!D26+'[3]4.Veicoli industriali'!D26</f>
        <v>324631</v>
      </c>
      <c r="E26" s="37">
        <f>'[2]3.Autovetture'!E26+'[3]4.Veicoli industriali'!E26</f>
        <v>354996</v>
      </c>
      <c r="F26" s="37">
        <f>'[2]3.Autovetture'!F26+'[3]4.Veicoli industriali'!F26</f>
        <v>366188</v>
      </c>
      <c r="G26" s="37">
        <f>'[2]3.Autovetture'!G26+'[3]4.Veicoli industriali'!G26</f>
        <v>343922</v>
      </c>
      <c r="H26" s="37">
        <f>'[2]3.Autovetture'!H26+'[3]4.Veicoli industriali'!H26</f>
        <v>338297</v>
      </c>
      <c r="I26" s="37">
        <f>'[2]3.Autovetture'!I26+'[3]4.Veicoli industriali'!I26</f>
        <v>362475</v>
      </c>
      <c r="J26" s="37">
        <f>'[2]3.Autovetture'!J26+'[3]4.Veicoli industriali'!J26</f>
        <v>355654</v>
      </c>
      <c r="K26" s="37">
        <f>'[2]3.Autovetture'!K26+'[3]4.Veicoli industriali'!K26</f>
        <v>351155</v>
      </c>
      <c r="L26" s="37">
        <f>'[2]3.Autovetture'!L26+'[3]4.Veicoli industriali'!L26</f>
        <v>337394</v>
      </c>
      <c r="M26" s="37">
        <f>'[2]3.Autovetture'!M26+'[3]4.Veicoli industriali'!M26</f>
        <v>351094</v>
      </c>
      <c r="N26" s="37">
        <f>'[2]3.Autovetture'!N26+'[3]4.Veicoli industriali'!N26</f>
        <v>269205</v>
      </c>
      <c r="O26" s="37">
        <f>'[2]3.Autovetture'!O26+'[3]4.Veicoli industriali'!O26</f>
        <v>272067</v>
      </c>
      <c r="P26" s="38">
        <f t="shared" si="0"/>
        <v>-22.508786820623534</v>
      </c>
      <c r="Q26" s="79">
        <f t="shared" si="1"/>
        <v>3.2953074616808636E-3</v>
      </c>
      <c r="T26" s="106"/>
    </row>
    <row r="27" spans="1:38" s="3" customFormat="1" x14ac:dyDescent="0.35">
      <c r="A27" s="43" t="s">
        <v>17</v>
      </c>
      <c r="B27" s="25">
        <f>SUM(B28:B43)</f>
        <v>5478380</v>
      </c>
      <c r="C27" s="25">
        <f t="shared" ref="C27:O27" si="12">SUM(C28:C43)</f>
        <v>3327063</v>
      </c>
      <c r="D27" s="25">
        <f t="shared" si="12"/>
        <v>4111861</v>
      </c>
      <c r="E27" s="25">
        <f t="shared" si="12"/>
        <v>5064098</v>
      </c>
      <c r="F27" s="25">
        <f t="shared" si="12"/>
        <v>5208597</v>
      </c>
      <c r="G27" s="25">
        <f t="shared" si="12"/>
        <v>5120678</v>
      </c>
      <c r="H27" s="25">
        <f t="shared" si="12"/>
        <v>4640721</v>
      </c>
      <c r="I27" s="25">
        <f t="shared" si="12"/>
        <v>3775012</v>
      </c>
      <c r="J27" s="25">
        <f t="shared" si="12"/>
        <v>3939312</v>
      </c>
      <c r="K27" s="25">
        <f t="shared" si="12"/>
        <v>4332536</v>
      </c>
      <c r="L27" s="25">
        <f t="shared" si="12"/>
        <v>4286549</v>
      </c>
      <c r="M27" s="25">
        <f t="shared" si="12"/>
        <v>4258672</v>
      </c>
      <c r="N27" s="25">
        <f t="shared" si="12"/>
        <v>3991431</v>
      </c>
      <c r="O27" s="25">
        <f t="shared" si="12"/>
        <v>4161780</v>
      </c>
      <c r="P27" s="26">
        <f t="shared" si="0"/>
        <v>-2.2751693485668771</v>
      </c>
      <c r="Q27" s="75">
        <f t="shared" si="1"/>
        <v>5.0407968213249624E-2</v>
      </c>
      <c r="R27" s="9"/>
      <c r="S27" s="9"/>
      <c r="T27" s="106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</row>
    <row r="28" spans="1:38" x14ac:dyDescent="0.35">
      <c r="A28" s="28" t="s">
        <v>18</v>
      </c>
      <c r="B28" s="32">
        <v>0</v>
      </c>
      <c r="C28" s="32"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29">
        <f>'[2]3.Autovetture'!M28+'[3]4.Veicoli industriali'!M28</f>
        <v>44977</v>
      </c>
      <c r="N28" s="29">
        <f>'[2]3.Autovetture'!N28+'[3]4.Veicoli industriali'!N28</f>
        <v>29663</v>
      </c>
      <c r="O28" s="29">
        <f>'[2]3.Autovetture'!O28+'[3]4.Veicoli industriali'!O28</f>
        <v>34472</v>
      </c>
      <c r="P28" s="30">
        <f t="shared" si="0"/>
        <v>-23.356382150877113</v>
      </c>
      <c r="Q28" s="76">
        <f t="shared" si="1"/>
        <v>4.1752891316867806E-4</v>
      </c>
      <c r="T28" s="106"/>
    </row>
    <row r="29" spans="1:38" x14ac:dyDescent="0.35">
      <c r="A29" s="31" t="s">
        <v>19</v>
      </c>
      <c r="B29" s="32">
        <f>'[2]3.Autovetture'!B29+'[3]4.Veicoli industriali'!B29</f>
        <v>254312</v>
      </c>
      <c r="C29" s="32">
        <f>'[2]3.Autovetture'!C29+'[3]4.Veicoli industriali'!C29</f>
        <v>192670</v>
      </c>
      <c r="D29" s="32">
        <f>'[2]3.Autovetture'!D29+'[3]4.Veicoli industriali'!D29</f>
        <v>187352</v>
      </c>
      <c r="E29" s="32">
        <f>'[2]3.Autovetture'!E29+'[3]4.Veicoli industriali'!E29</f>
        <v>195663</v>
      </c>
      <c r="F29" s="32">
        <f>'[2]3.Autovetture'!F29+'[3]4.Veicoli industriali'!F29</f>
        <v>193795</v>
      </c>
      <c r="G29" s="32">
        <f>'[2]3.Autovetture'!G29+'[3]4.Veicoli industriali'!G29</f>
        <v>185939</v>
      </c>
      <c r="H29" s="32">
        <f>'[2]3.Autovetture'!H29+'[3]4.Veicoli industriali'!H29</f>
        <v>215594</v>
      </c>
      <c r="I29" s="32">
        <f>'[2]3.Autovetture'!I29+'[3]4.Veicoli industriali'!I29</f>
        <v>260070</v>
      </c>
      <c r="J29" s="32">
        <f>'[2]3.Autovetture'!J29+'[3]4.Veicoli industriali'!J29</f>
        <v>291008</v>
      </c>
      <c r="K29" s="32">
        <f>'[2]3.Autovetture'!K29+'[3]4.Veicoli industriali'!K29</f>
        <v>298950</v>
      </c>
      <c r="L29" s="32">
        <f>'[2]3.Autovetture'!L29+'[3]4.Veicoli industriali'!L29</f>
        <v>292759</v>
      </c>
      <c r="M29" s="32">
        <f>'[2]3.Autovetture'!M29+'[3]4.Veicoli industriali'!M29</f>
        <v>281423</v>
      </c>
      <c r="N29" s="32">
        <f>'[2]3.Autovetture'!N29+'[3]4.Veicoli industriali'!N29</f>
        <v>228834</v>
      </c>
      <c r="O29" s="32">
        <f>'[2]3.Autovetture'!O29+'[3]4.Veicoli industriali'!O29</f>
        <v>236221</v>
      </c>
      <c r="P29" s="33">
        <f t="shared" si="0"/>
        <v>-16.061942343021006</v>
      </c>
      <c r="Q29" s="77">
        <f t="shared" si="1"/>
        <v>2.8611364991186559E-3</v>
      </c>
      <c r="T29" s="106"/>
    </row>
    <row r="30" spans="1:38" ht="17.25" x14ac:dyDescent="0.35">
      <c r="A30" s="31" t="s">
        <v>39</v>
      </c>
      <c r="B30" s="32">
        <v>0</v>
      </c>
      <c r="C30" s="32">
        <v>0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f>'[2]3.Autovetture'!M30+'[3]4.Veicoli industriali'!M30</f>
        <v>14763</v>
      </c>
      <c r="N30" s="32">
        <f>'[2]3.Autovetture'!N30+'[3]4.Veicoli industriali'!N30</f>
        <v>12007</v>
      </c>
      <c r="O30" s="32">
        <f>'[2]3.Autovetture'!O30+'[3]4.Veicoli industriali'!O30</f>
        <v>12665</v>
      </c>
      <c r="P30" s="33">
        <f t="shared" si="0"/>
        <v>-14.211203684887897</v>
      </c>
      <c r="Q30" s="77">
        <f t="shared" si="1"/>
        <v>1.5339996766306879E-4</v>
      </c>
      <c r="T30" s="106"/>
    </row>
    <row r="31" spans="1:38" x14ac:dyDescent="0.35">
      <c r="A31" s="31" t="s">
        <v>25</v>
      </c>
      <c r="B31" s="32">
        <f>'[2]3.Autovetture'!B31+'[3]4.Veicoli industriali'!B31</f>
        <v>100415</v>
      </c>
      <c r="C31" s="32">
        <f>'[2]3.Autovetture'!C31+'[3]4.Veicoli industriali'!C31</f>
        <v>50859</v>
      </c>
      <c r="D31" s="32">
        <f>'[2]3.Autovetture'!D31+'[3]4.Veicoli industriali'!D31</f>
        <v>42031</v>
      </c>
      <c r="E31" s="32">
        <f>'[2]3.Autovetture'!E31+'[3]4.Veicoli industriali'!E31</f>
        <v>45935</v>
      </c>
      <c r="F31" s="32">
        <f>'[2]3.Autovetture'!F31+'[3]4.Veicoli industriali'!F31</f>
        <v>35654</v>
      </c>
      <c r="G31" s="32">
        <f>'[2]3.Autovetture'!G31+'[3]4.Veicoli industriali'!G31</f>
        <v>33819</v>
      </c>
      <c r="H31" s="32">
        <f>'[2]3.Autovetture'!H31+'[3]4.Veicoli industriali'!H31</f>
        <v>40217</v>
      </c>
      <c r="I31" s="32">
        <f>'[2]3.Autovetture'!I31+'[3]4.Veicoli industriali'!I31</f>
        <v>43543</v>
      </c>
      <c r="J31" s="32">
        <f>'[2]3.Autovetture'!J31+'[3]4.Veicoli industriali'!J31</f>
        <v>53811</v>
      </c>
      <c r="K31" s="32">
        <f>'[2]3.Autovetture'!K31+'[3]4.Veicoli industriali'!K31</f>
        <v>60368</v>
      </c>
      <c r="L31" s="32">
        <f>'[2]3.Autovetture'!L31+'[3]4.Veicoli industriali'!L31</f>
        <v>70378</v>
      </c>
      <c r="M31" s="32">
        <f>'[2]3.Autovetture'!M31+'[3]4.Veicoli industriali'!M31</f>
        <v>73707</v>
      </c>
      <c r="N31" s="32">
        <f>'[2]3.Autovetture'!N31+'[3]4.Veicoli industriali'!N31</f>
        <v>43803</v>
      </c>
      <c r="O31" s="32">
        <f>'[2]3.Autovetture'!O31+'[3]4.Veicoli industriali'!O31</f>
        <v>54276</v>
      </c>
      <c r="P31" s="33">
        <f t="shared" si="0"/>
        <v>-26.362489315804471</v>
      </c>
      <c r="Q31" s="77">
        <f t="shared" si="1"/>
        <v>6.5739728739681977E-4</v>
      </c>
      <c r="T31" s="106"/>
    </row>
    <row r="32" spans="1:38" ht="17.25" x14ac:dyDescent="0.35">
      <c r="A32" s="31" t="s">
        <v>40</v>
      </c>
      <c r="B32" s="32">
        <f>'[2]3.Autovetture'!B32+'[3]4.Veicoli industriali'!B32</f>
        <v>29000</v>
      </c>
      <c r="C32" s="32">
        <f>'[2]3.Autovetture'!C32+'[3]4.Veicoli industriali'!C32</f>
        <v>11489</v>
      </c>
      <c r="D32" s="32">
        <f>'[2]3.Autovetture'!D32+'[3]4.Veicoli industriali'!D32</f>
        <v>12203</v>
      </c>
      <c r="E32" s="32">
        <f>'[2]3.Autovetture'!E32+'[3]4.Veicoli industriali'!E32</f>
        <v>19857</v>
      </c>
      <c r="F32" s="32">
        <f>'[2]3.Autovetture'!F32+'[3]4.Veicoli industriali'!F32</f>
        <v>22405</v>
      </c>
      <c r="G32" s="32">
        <f>'[2]3.Autovetture'!G32+'[3]4.Veicoli industriali'!G32</f>
        <v>23383</v>
      </c>
      <c r="H32" s="32">
        <f>'[2]3.Autovetture'!H32+'[3]4.Veicoli industriali'!H32</f>
        <v>25011</v>
      </c>
      <c r="I32" s="32">
        <f>'[2]3.Autovetture'!I32+'[3]4.Veicoli industriali'!I32</f>
        <v>25607</v>
      </c>
      <c r="J32" s="32">
        <f>'[2]3.Autovetture'!J32+'[3]4.Veicoli industriali'!J32</f>
        <v>27969</v>
      </c>
      <c r="K32" s="32">
        <f>'[2]3.Autovetture'!K32+'[3]4.Veicoli industriali'!K32</f>
        <v>31622</v>
      </c>
      <c r="L32" s="32">
        <f>'[2]3.Autovetture'!L32+'[3]4.Veicoli industriali'!L32</f>
        <v>31614</v>
      </c>
      <c r="M32" s="32">
        <f>'[2]3.Autovetture'!M32+'[3]4.Veicoli industriali'!M32</f>
        <v>32226</v>
      </c>
      <c r="N32" s="32">
        <f>'[2]3.Autovetture'!N32+'[3]4.Veicoli industriali'!N32</f>
        <v>22756</v>
      </c>
      <c r="O32" s="32">
        <f>'[2]3.Autovetture'!O32+'[3]4.Veicoli industriali'!O32</f>
        <v>27519</v>
      </c>
      <c r="P32" s="33">
        <f t="shared" si="0"/>
        <v>-14.606218581269781</v>
      </c>
      <c r="Q32" s="77">
        <f t="shared" si="1"/>
        <v>3.3331336045163763E-4</v>
      </c>
      <c r="T32" s="106"/>
    </row>
    <row r="33" spans="1:20" x14ac:dyDescent="0.35">
      <c r="A33" s="31" t="s">
        <v>26</v>
      </c>
      <c r="B33" s="32">
        <f>'[2]3.Autovetture'!B33+'[3]4.Veicoli industriali'!B33</f>
        <v>26471</v>
      </c>
      <c r="C33" s="32">
        <f>'[2]3.Autovetture'!C33+'[3]4.Veicoli industriali'!C33</f>
        <v>8392</v>
      </c>
      <c r="D33" s="32">
        <f>'[2]3.Autovetture'!D33+'[3]4.Veicoli industriali'!D33</f>
        <v>9139</v>
      </c>
      <c r="E33" s="32">
        <f>'[2]3.Autovetture'!E33+'[3]4.Veicoli industriali'!E33</f>
        <v>16697</v>
      </c>
      <c r="F33" s="32">
        <f>'[2]3.Autovetture'!F33+'[3]4.Veicoli industriali'!F33</f>
        <v>14584</v>
      </c>
      <c r="G33" s="32">
        <f>'[2]3.Autovetture'!G33+'[3]4.Veicoli industriali'!G33</f>
        <v>14480</v>
      </c>
      <c r="H33" s="32">
        <f>'[2]3.Autovetture'!H33+'[3]4.Veicoli industriali'!H33</f>
        <v>16261</v>
      </c>
      <c r="I33" s="32">
        <f>'[2]3.Autovetture'!I33+'[3]4.Veicoli industriali'!I33</f>
        <v>17764</v>
      </c>
      <c r="J33" s="32">
        <f>'[2]3.Autovetture'!J33+'[3]4.Veicoli industriali'!J33</f>
        <v>20340</v>
      </c>
      <c r="K33" s="32">
        <f>'[2]3.Autovetture'!K33+'[3]4.Veicoli industriali'!K33</f>
        <v>22119</v>
      </c>
      <c r="L33" s="32">
        <f>'[2]3.Autovetture'!L33+'[3]4.Veicoli industriali'!L33</f>
        <v>20901</v>
      </c>
      <c r="M33" s="32">
        <f>'[2]3.Autovetture'!M33+'[3]4.Veicoli industriali'!M33</f>
        <v>22598</v>
      </c>
      <c r="N33" s="32">
        <f>'[2]3.Autovetture'!N33+'[3]4.Veicoli industriali'!N33</f>
        <v>16433</v>
      </c>
      <c r="O33" s="32">
        <f>'[2]3.Autovetture'!O33+'[3]4.Veicoli industriali'!O33</f>
        <v>18475</v>
      </c>
      <c r="P33" s="33">
        <f t="shared" si="0"/>
        <v>-18.244977431631117</v>
      </c>
      <c r="Q33" s="77">
        <f t="shared" si="1"/>
        <v>2.2377137012042606E-4</v>
      </c>
      <c r="R33" s="9"/>
      <c r="T33" s="106"/>
    </row>
    <row r="34" spans="1:20" x14ac:dyDescent="0.35">
      <c r="A34" s="31" t="s">
        <v>27</v>
      </c>
      <c r="B34" s="32">
        <f>'[2]3.Autovetture'!B34+'[3]4.Veicoli industriali'!B34</f>
        <v>26499</v>
      </c>
      <c r="C34" s="32">
        <f>'[2]3.Autovetture'!C34+'[3]4.Veicoli industriali'!C34</f>
        <v>6770</v>
      </c>
      <c r="D34" s="32">
        <f>'[2]3.Autovetture'!D34+'[3]4.Veicoli industriali'!D34</f>
        <v>8764</v>
      </c>
      <c r="E34" s="32">
        <f>'[2]3.Autovetture'!E34+'[3]4.Veicoli industriali'!E34</f>
        <v>15669</v>
      </c>
      <c r="F34" s="32">
        <f>'[2]3.Autovetture'!F34+'[3]4.Veicoli industriali'!F34</f>
        <v>16667</v>
      </c>
      <c r="G34" s="32">
        <f>'[2]3.Autovetture'!G34+'[3]4.Veicoli industriali'!G34</f>
        <v>17583</v>
      </c>
      <c r="H34" s="32">
        <f>'[2]3.Autovetture'!H34+'[3]4.Veicoli industriali'!H34</f>
        <v>19039</v>
      </c>
      <c r="I34" s="32">
        <f>'[2]3.Autovetture'!I34+'[3]4.Veicoli industriali'!I34</f>
        <v>23249</v>
      </c>
      <c r="J34" s="32">
        <f>'[2]3.Autovetture'!J34+'[3]4.Veicoli industriali'!J34</f>
        <v>29380</v>
      </c>
      <c r="K34" s="32">
        <f>'[2]3.Autovetture'!K34+'[3]4.Veicoli industriali'!K34</f>
        <v>36457</v>
      </c>
      <c r="L34" s="32">
        <f>'[2]3.Autovetture'!L34+'[3]4.Veicoli industriali'!L34</f>
        <v>45004</v>
      </c>
      <c r="M34" s="32">
        <f>'[2]3.Autovetture'!M34+'[3]4.Veicoli industriali'!M34</f>
        <v>58291</v>
      </c>
      <c r="N34" s="32">
        <f>'[2]3.Autovetture'!N34+'[3]4.Veicoli industriali'!N34</f>
        <v>47594</v>
      </c>
      <c r="O34" s="32">
        <f>'[2]3.Autovetture'!O34+'[3]4.Veicoli industriali'!O34</f>
        <v>42847</v>
      </c>
      <c r="P34" s="33">
        <f t="shared" si="0"/>
        <v>-26.494656121871301</v>
      </c>
      <c r="Q34" s="77">
        <f t="shared" si="1"/>
        <v>5.1896789691745031E-4</v>
      </c>
      <c r="R34" s="9"/>
      <c r="T34" s="106"/>
    </row>
    <row r="35" spans="1:20" x14ac:dyDescent="0.35">
      <c r="A35" s="31" t="s">
        <v>28</v>
      </c>
      <c r="B35" s="32">
        <v>0</v>
      </c>
      <c r="C35" s="32">
        <f>'[2]3.Autovetture'!C35+'[3]4.Veicoli industriali'!C35</f>
        <v>328156</v>
      </c>
      <c r="D35" s="32">
        <f>'[2]3.Autovetture'!D35+'[3]4.Veicoli industriali'!D35</f>
        <v>370318</v>
      </c>
      <c r="E35" s="32">
        <f>'[2]3.Autovetture'!E35+'[3]4.Veicoli industriali'!E35</f>
        <v>338764</v>
      </c>
      <c r="F35" s="32">
        <f>'[2]3.Autovetture'!F35+'[3]4.Veicoli industriali'!F35</f>
        <v>329803</v>
      </c>
      <c r="G35" s="32">
        <f>'[2]3.Autovetture'!G35+'[3]4.Veicoli industriali'!G35</f>
        <v>353193</v>
      </c>
      <c r="H35" s="32">
        <f>'[2]3.Autovetture'!H35+'[3]4.Veicoli industriali'!H35</f>
        <v>392475</v>
      </c>
      <c r="I35" s="32">
        <f>'[2]3.Autovetture'!I35+'[3]4.Veicoli industriali'!I35</f>
        <v>432439</v>
      </c>
      <c r="J35" s="32">
        <f>'[2]3.Autovetture'!J35+'[3]4.Veicoli industriali'!J35</f>
        <v>504550</v>
      </c>
      <c r="K35" s="32">
        <f>'[2]3.Autovetture'!K35+'[3]4.Veicoli industriali'!K35</f>
        <v>577275</v>
      </c>
      <c r="L35" s="32">
        <f>'[2]3.Autovetture'!L35+'[3]4.Veicoli industriali'!L35</f>
        <v>633265</v>
      </c>
      <c r="M35" s="32">
        <f>'[2]3.Autovetture'!M35+'[3]4.Veicoli industriali'!M35</f>
        <v>656258</v>
      </c>
      <c r="N35" s="32">
        <f>'[2]3.Autovetture'!N35+'[3]4.Veicoli industriali'!N35</f>
        <v>510153</v>
      </c>
      <c r="O35" s="32">
        <f>'[2]3.Autovetture'!O35+'[3]4.Veicoli industriali'!O35</f>
        <v>554613</v>
      </c>
      <c r="P35" s="33">
        <f t="shared" si="0"/>
        <v>-15.488573091680404</v>
      </c>
      <c r="Q35" s="77">
        <f t="shared" si="1"/>
        <v>6.7175378022516835E-3</v>
      </c>
      <c r="R35" s="91"/>
      <c r="T35" s="106"/>
    </row>
    <row r="36" spans="1:20" x14ac:dyDescent="0.35">
      <c r="A36" s="31" t="s">
        <v>20</v>
      </c>
      <c r="B36" s="44">
        <f>'[2]3.Autovetture'!B36+'[3]4.Veicoli industriali'!B36</f>
        <v>338640</v>
      </c>
      <c r="C36" s="44">
        <f>'[2]3.Autovetture'!C36+'[3]4.Veicoli industriali'!C36</f>
        <v>134466</v>
      </c>
      <c r="D36" s="44">
        <f>'[2]3.Autovetture'!D36+'[3]4.Veicoli industriali'!D36</f>
        <v>107925</v>
      </c>
      <c r="E36" s="44">
        <f>'[2]3.Autovetture'!E36+'[3]4.Veicoli industriali'!E36</f>
        <v>97801</v>
      </c>
      <c r="F36" s="44">
        <f>'[2]3.Autovetture'!F36+'[3]4.Veicoli industriali'!F36</f>
        <v>83115</v>
      </c>
      <c r="G36" s="44">
        <f>'[2]3.Autovetture'!G36+'[3]4.Veicoli industriali'!G36</f>
        <v>72373</v>
      </c>
      <c r="H36" s="44">
        <f>'[2]3.Autovetture'!H36+'[3]4.Veicoli industriali'!H36</f>
        <v>101351</v>
      </c>
      <c r="I36" s="44">
        <f>'[2]3.Autovetture'!I36+'[3]4.Veicoli industriali'!I36</f>
        <v>122586</v>
      </c>
      <c r="J36" s="44">
        <f>'[2]3.Autovetture'!J36+'[3]4.Veicoli industriali'!J36</f>
        <v>138533</v>
      </c>
      <c r="K36" s="44">
        <f>'[2]3.Autovetture'!K36+'[3]4.Veicoli industriali'!K36</f>
        <v>129575</v>
      </c>
      <c r="L36" s="44">
        <f>'[2]3.Autovetture'!L36+'[3]4.Veicoli industriali'!L36</f>
        <v>156731</v>
      </c>
      <c r="M36" s="44">
        <f>'[2]3.Autovetture'!M36+'[3]4.Veicoli industriali'!M36</f>
        <v>186933</v>
      </c>
      <c r="N36" s="44">
        <f>'[2]3.Autovetture'!N36+'[3]4.Veicoli industriali'!N36</f>
        <v>145015</v>
      </c>
      <c r="O36" s="44">
        <f>'[2]3.Autovetture'!O36+'[3]4.Veicoli industriali'!O36</f>
        <v>143980</v>
      </c>
      <c r="P36" s="45">
        <f t="shared" si="0"/>
        <v>-22.977751386860533</v>
      </c>
      <c r="Q36" s="82">
        <f t="shared" si="1"/>
        <v>1.7439026722565058E-3</v>
      </c>
      <c r="R36" s="91"/>
      <c r="T36" s="106"/>
    </row>
    <row r="37" spans="1:20" x14ac:dyDescent="0.35">
      <c r="A37" s="31" t="s">
        <v>29</v>
      </c>
      <c r="B37" s="32">
        <f>'[2]3.Autovetture'!B37+'[3]4.Veicoli industriali'!B37</f>
        <v>102378</v>
      </c>
      <c r="C37" s="32">
        <f>'[2]3.Autovetture'!C37+'[3]4.Veicoli industriali'!C37</f>
        <v>92761</v>
      </c>
      <c r="D37" s="32">
        <f>'[2]3.Autovetture'!D37+'[3]4.Veicoli industriali'!D37</f>
        <v>73856</v>
      </c>
      <c r="E37" s="32">
        <f>'[2]3.Autovetture'!E37+'[3]4.Veicoli industriali'!E37</f>
        <v>77904</v>
      </c>
      <c r="F37" s="32">
        <f>'[2]3.Autovetture'!F37+'[3]4.Veicoli industriali'!F37</f>
        <v>78188</v>
      </c>
      <c r="G37" s="32">
        <f>'[2]3.Autovetture'!G37+'[3]4.Veicoli industriali'!G37</f>
        <v>75204</v>
      </c>
      <c r="H37" s="32">
        <f>'[2]3.Autovetture'!H37+'[3]4.Veicoli industriali'!H37</f>
        <v>81950</v>
      </c>
      <c r="I37" s="32">
        <f>'[2]3.Autovetture'!I37+'[3]4.Veicoli industriali'!I37</f>
        <v>90091</v>
      </c>
      <c r="J37" s="32">
        <f>'[2]3.Autovetture'!J37+'[3]4.Veicoli industriali'!J37</f>
        <v>100600</v>
      </c>
      <c r="K37" s="32">
        <f>'[2]3.Autovetture'!K37+'[3]4.Veicoli industriali'!K37</f>
        <v>108259</v>
      </c>
      <c r="L37" s="32">
        <f>'[2]3.Autovetture'!L37+'[3]4.Veicoli industriali'!L37</f>
        <v>111865</v>
      </c>
      <c r="M37" s="32">
        <f>'[2]3.Autovetture'!M37+'[3]4.Veicoli industriali'!M37</f>
        <v>113863</v>
      </c>
      <c r="N37" s="32">
        <f>'[2]3.Autovetture'!N37+'[3]4.Veicoli industriali'!N37</f>
        <v>84909</v>
      </c>
      <c r="O37" s="32">
        <f>'[2]3.Autovetture'!O37+'[3]4.Veicoli industriali'!O37</f>
        <v>87349</v>
      </c>
      <c r="P37" s="33">
        <f t="shared" si="0"/>
        <v>-23.285878643633136</v>
      </c>
      <c r="Q37" s="77">
        <f t="shared" si="1"/>
        <v>1.0579813482354044E-3</v>
      </c>
      <c r="T37" s="106"/>
    </row>
    <row r="38" spans="1:20" ht="17.25" x14ac:dyDescent="0.35">
      <c r="A38" s="31" t="s">
        <v>41</v>
      </c>
      <c r="B38" s="32">
        <f>'[2]3.Autovetture'!B38+'[3]4.Veicoli industriali'!B38</f>
        <v>81631</v>
      </c>
      <c r="C38" s="32">
        <f>'[2]3.Autovetture'!C38+'[3]4.Veicoli industriali'!C38</f>
        <v>63286</v>
      </c>
      <c r="D38" s="32">
        <f>'[2]3.Autovetture'!D38+'[3]4.Veicoli industriali'!D38</f>
        <v>66871</v>
      </c>
      <c r="E38" s="32">
        <f>'[2]3.Autovetture'!E38+'[3]4.Veicoli industriali'!E38</f>
        <v>68179</v>
      </c>
      <c r="F38" s="32">
        <f>'[2]3.Autovetture'!F38+'[3]4.Veicoli industriali'!F38</f>
        <v>57692</v>
      </c>
      <c r="G38" s="32">
        <f>'[2]3.Autovetture'!G38+'[3]4.Veicoli industriali'!G38</f>
        <v>60294</v>
      </c>
      <c r="H38" s="32">
        <f>'[2]3.Autovetture'!H38+'[3]4.Veicoli industriali'!H38</f>
        <v>61934</v>
      </c>
      <c r="I38" s="32">
        <f>'[2]3.Autovetture'!I38+'[3]4.Veicoli industriali'!I38</f>
        <v>68973</v>
      </c>
      <c r="J38" s="32">
        <f>'[2]3.Autovetture'!J38+'[3]4.Veicoli industriali'!J38</f>
        <v>76213</v>
      </c>
      <c r="K38" s="32">
        <f>'[2]3.Autovetture'!K38+'[3]4.Veicoli industriali'!K38</f>
        <v>85544</v>
      </c>
      <c r="L38" s="32">
        <f>'[2]3.Autovetture'!L38+'[3]4.Veicoli industriali'!L38</f>
        <v>88422</v>
      </c>
      <c r="M38" s="32">
        <f>'[2]3.Autovetture'!M38+'[3]4.Veicoli industriali'!M38</f>
        <v>86829</v>
      </c>
      <c r="N38" s="32">
        <f>'[2]3.Autovetture'!N38+'[3]4.Veicoli industriali'!N38</f>
        <v>63154</v>
      </c>
      <c r="O38" s="32">
        <f>'[2]3.Autovetture'!O38+'[3]4.Veicoli industriali'!O38</f>
        <v>65698</v>
      </c>
      <c r="P38" s="33">
        <f t="shared" si="0"/>
        <v>-24.336339241497658</v>
      </c>
      <c r="Q38" s="77">
        <f t="shared" si="1"/>
        <v>7.957418930539513E-4</v>
      </c>
      <c r="T38" s="106"/>
    </row>
    <row r="39" spans="1:20" x14ac:dyDescent="0.35">
      <c r="A39" s="31" t="s">
        <v>30</v>
      </c>
      <c r="B39" s="32">
        <v>0</v>
      </c>
      <c r="C39" s="32">
        <v>0</v>
      </c>
      <c r="D39" s="32">
        <f>'[2]3.Autovetture'!D39+'[3]4.Veicoli industriali'!D39</f>
        <v>55221</v>
      </c>
      <c r="E39" s="32">
        <f>'[2]3.Autovetture'!E39+'[3]4.Veicoli industriali'!E39</f>
        <v>60999</v>
      </c>
      <c r="F39" s="32">
        <f>'[2]3.Autovetture'!F39+'[3]4.Veicoli industriali'!F39</f>
        <v>68168</v>
      </c>
      <c r="G39" s="32">
        <f>'[2]3.Autovetture'!G39+'[3]4.Veicoli industriali'!G39</f>
        <v>72974</v>
      </c>
      <c r="H39" s="32">
        <f>'[2]3.Autovetture'!H39+'[3]4.Veicoli industriali'!H39</f>
        <v>88719</v>
      </c>
      <c r="I39" s="32">
        <f>'[2]3.Autovetture'!I39+'[3]4.Veicoli industriali'!I39</f>
        <v>100933</v>
      </c>
      <c r="J39" s="32">
        <f>'[2]3.Autovetture'!J39+'[3]4.Veicoli industriali'!J39</f>
        <v>123807</v>
      </c>
      <c r="K39" s="32">
        <f>'[2]3.Autovetture'!K39+'[3]4.Veicoli industriali'!K39</f>
        <v>142643</v>
      </c>
      <c r="L39" s="32">
        <f>'[2]3.Autovetture'!L39+'[3]4.Veicoli industriali'!L39</f>
        <v>166239</v>
      </c>
      <c r="M39" s="32">
        <f>'[2]3.Autovetture'!M39+'[3]4.Veicoli industriali'!M39</f>
        <v>190084</v>
      </c>
      <c r="N39" s="32">
        <f>'[2]3.Autovetture'!N39+'[3]4.Veicoli industriali'!N39</f>
        <v>153968</v>
      </c>
      <c r="O39" s="32">
        <f>'[2]3.Autovetture'!O39+'[3]4.Veicoli industriali'!O39</f>
        <v>150387</v>
      </c>
      <c r="P39" s="33">
        <f t="shared" si="0"/>
        <v>-20.883925001578248</v>
      </c>
      <c r="Q39" s="77">
        <f t="shared" si="1"/>
        <v>1.8215050088389994E-3</v>
      </c>
      <c r="T39" s="106"/>
    </row>
    <row r="40" spans="1:20" ht="17.25" x14ac:dyDescent="0.35">
      <c r="A40" s="46" t="s">
        <v>42</v>
      </c>
      <c r="B40" s="32">
        <f>'[2]3.Autovetture'!B40+'[3]4.Veicoli industriali'!B40</f>
        <v>3222346</v>
      </c>
      <c r="C40" s="32">
        <f>'[2]3.Autovetture'!C40+'[3]4.Veicoli industriali'!C40</f>
        <v>1597457</v>
      </c>
      <c r="D40" s="32">
        <f>'[2]3.Autovetture'!D40+'[3]4.Veicoli industriali'!D40</f>
        <v>2107135</v>
      </c>
      <c r="E40" s="32">
        <f>'[2]3.Autovetture'!E40+'[3]4.Veicoli industriali'!E40</f>
        <v>2901612</v>
      </c>
      <c r="F40" s="32">
        <f>'[2]3.Autovetture'!F40+'[3]4.Veicoli industriali'!F40</f>
        <v>3141551</v>
      </c>
      <c r="G40" s="32">
        <f>'[2]3.Autovetture'!G40+'[3]4.Veicoli industriali'!G40</f>
        <v>2998650</v>
      </c>
      <c r="H40" s="32">
        <f>'[2]3.Autovetture'!H40+'[3]4.Veicoli industriali'!H40</f>
        <v>2592396</v>
      </c>
      <c r="I40" s="32">
        <f>'[2]3.Autovetture'!I40+'[3]4.Veicoli industriali'!I40</f>
        <v>1440923</v>
      </c>
      <c r="J40" s="32">
        <f>'[2]3.Autovetture'!J40+'[3]4.Veicoli industriali'!J40</f>
        <v>1404464</v>
      </c>
      <c r="K40" s="32">
        <f>'[2]3.Autovetture'!K40+'[3]4.Veicoli industriali'!K40</f>
        <v>1657570</v>
      </c>
      <c r="L40" s="32">
        <f>'[2]3.Autovetture'!L40+'[3]4.Veicoli industriali'!L40</f>
        <v>1821320</v>
      </c>
      <c r="M40" s="32">
        <f>'[2]3.Autovetture'!M40+'[3]4.Veicoli industriali'!M40</f>
        <v>1778841</v>
      </c>
      <c r="N40" s="32">
        <f>'[2]3.Autovetture'!N40+'[3]4.Veicoli industriali'!N40</f>
        <v>1631163</v>
      </c>
      <c r="O40" s="32">
        <f>'[2]3.Autovetture'!O40+'[3]4.Veicoli industriali'!O40</f>
        <v>1741965</v>
      </c>
      <c r="P40" s="33">
        <f t="shared" si="0"/>
        <v>-2.0730351953884578</v>
      </c>
      <c r="Q40" s="77">
        <f t="shared" si="1"/>
        <v>2.1098884695633448E-2</v>
      </c>
      <c r="T40" s="106"/>
    </row>
    <row r="41" spans="1:20" ht="17.25" x14ac:dyDescent="0.35">
      <c r="A41" s="47" t="s">
        <v>43</v>
      </c>
      <c r="B41" s="32">
        <f>'[2]3.Autovetture'!B41+'[3]4.Veicoli industriali'!B41</f>
        <v>640968</v>
      </c>
      <c r="C41" s="32">
        <f>'[2]3.Autovetture'!C41+'[3]4.Veicoli industriali'!C41</f>
        <v>181750</v>
      </c>
      <c r="D41" s="32">
        <f>'[2]3.Autovetture'!D41+'[3]4.Veicoli industriali'!D41</f>
        <v>188408</v>
      </c>
      <c r="E41" s="32">
        <f>'[2]3.Autovetture'!E41+'[3]4.Veicoli industriali'!E41</f>
        <v>227250</v>
      </c>
      <c r="F41" s="32">
        <f>'[2]3.Autovetture'!F41+'[3]4.Veicoli industriali'!F41</f>
        <v>259586</v>
      </c>
      <c r="G41" s="32">
        <f>'[2]3.Autovetture'!G41+'[3]4.Veicoli industriali'!G41</f>
        <v>232894</v>
      </c>
      <c r="H41" s="32">
        <f>'[2]3.Autovetture'!H41+'[3]4.Veicoli industriali'!H41</f>
        <v>105957</v>
      </c>
      <c r="I41" s="32">
        <f>'[2]3.Autovetture'!I41+'[3]4.Veicoli industriali'!I41</f>
        <v>52341</v>
      </c>
      <c r="J41" s="32">
        <f>'[2]3.Autovetture'!J41+'[3]4.Veicoli industriali'!J41</f>
        <v>75209</v>
      </c>
      <c r="K41" s="32">
        <f>'[2]3.Autovetture'!K41+'[3]4.Veicoli industriali'!K41</f>
        <v>95399</v>
      </c>
      <c r="L41" s="32">
        <f>'[2]3.Autovetture'!L41+'[3]4.Veicoli industriali'!L41</f>
        <v>96302</v>
      </c>
      <c r="M41" s="32">
        <f>'[2]3.Autovetture'!M41+'[3]4.Veicoli industriali'!M41</f>
        <v>102542</v>
      </c>
      <c r="N41" s="32">
        <f>'[2]3.Autovetture'!N41+'[3]4.Veicoli industriali'!N41</f>
        <v>98986</v>
      </c>
      <c r="O41" s="32">
        <f>'[2]3.Autovetture'!O41+'[3]4.Veicoli industriali'!O41</f>
        <v>121772</v>
      </c>
      <c r="P41" s="33">
        <f t="shared" si="0"/>
        <v>18.753291334282537</v>
      </c>
      <c r="Q41" s="77">
        <f t="shared" si="1"/>
        <v>1.4749167676484181E-3</v>
      </c>
      <c r="T41" s="106"/>
    </row>
    <row r="42" spans="1:20" x14ac:dyDescent="0.35">
      <c r="A42" s="47" t="s">
        <v>21</v>
      </c>
      <c r="B42" s="35">
        <f>'[2]3.Autovetture'!B42+'[3]4.Veicoli industriali'!B42</f>
        <v>526865</v>
      </c>
      <c r="C42" s="35">
        <f>'[2]3.Autovetture'!C42+'[3]4.Veicoli industriali'!C42</f>
        <v>576702</v>
      </c>
      <c r="D42" s="35">
        <f>'[2]3.Autovetture'!D42+'[3]4.Veicoli industriali'!D42</f>
        <v>795496</v>
      </c>
      <c r="E42" s="35">
        <f>'[2]3.Autovetture'!E42+'[3]4.Veicoli industriali'!E42</f>
        <v>915487</v>
      </c>
      <c r="F42" s="35">
        <f>'[2]3.Autovetture'!F42+'[3]4.Veicoli industriali'!F42</f>
        <v>821299</v>
      </c>
      <c r="G42" s="35">
        <f>'[2]3.Autovetture'!G42+'[3]4.Veicoli industriali'!G42</f>
        <v>897192</v>
      </c>
      <c r="H42" s="35">
        <f>'[2]3.Autovetture'!H42+'[3]4.Veicoli industriali'!H42</f>
        <v>813367</v>
      </c>
      <c r="I42" s="35">
        <f>'[2]3.Autovetture'!I42+'[3]4.Veicoli industriali'!I42</f>
        <v>1019243</v>
      </c>
      <c r="J42" s="35">
        <f>'[2]3.Autovetture'!J42+'[3]4.Veicoli industriali'!J42</f>
        <v>1014578</v>
      </c>
      <c r="K42" s="35">
        <f>'[2]3.Autovetture'!K42+'[3]4.Veicoli industriali'!K42</f>
        <v>986829</v>
      </c>
      <c r="L42" s="35">
        <f>'[2]3.Autovetture'!L42+'[3]4.Veicoli industriali'!L42</f>
        <v>641550</v>
      </c>
      <c r="M42" s="35">
        <f>'[2]3.Autovetture'!M42+'[3]4.Veicoli industriali'!M42</f>
        <v>491909</v>
      </c>
      <c r="N42" s="35">
        <f>'[2]3.Autovetture'!N42+'[3]4.Veicoli industriali'!N42</f>
        <v>796150</v>
      </c>
      <c r="O42" s="35">
        <f>'[2]3.Autovetture'!O42+'[3]4.Veicoli industriali'!O42</f>
        <v>772722</v>
      </c>
      <c r="P42" s="48">
        <f t="shared" si="0"/>
        <v>57.086371666304139</v>
      </c>
      <c r="Q42" s="83">
        <f t="shared" si="1"/>
        <v>9.3592996298888162E-3</v>
      </c>
      <c r="T42" s="106"/>
    </row>
    <row r="43" spans="1:20" ht="17.25" x14ac:dyDescent="0.35">
      <c r="A43" s="49" t="s">
        <v>44</v>
      </c>
      <c r="B43" s="50">
        <f>'[2]3.Autovetture'!B43+'[3]4.Veicoli industriali'!B43</f>
        <v>128855</v>
      </c>
      <c r="C43" s="50">
        <f>'[2]3.Autovetture'!C43+'[3]4.Veicoli industriali'!C43</f>
        <v>82305</v>
      </c>
      <c r="D43" s="50">
        <f>'[2]3.Autovetture'!D43+'[3]4.Veicoli industriali'!D43</f>
        <v>87142</v>
      </c>
      <c r="E43" s="50">
        <f>'[2]3.Autovetture'!E43+'[3]4.Veicoli industriali'!E43</f>
        <v>82281</v>
      </c>
      <c r="F43" s="50">
        <f>'[2]3.Autovetture'!F43+'[3]4.Veicoli industriali'!F43</f>
        <v>86090</v>
      </c>
      <c r="G43" s="50">
        <f>'[2]3.Autovetture'!G43+'[3]4.Veicoli industriali'!G43</f>
        <v>82700</v>
      </c>
      <c r="H43" s="50">
        <f>'[2]3.Autovetture'!H43+'[3]4.Veicoli industriali'!H43</f>
        <v>86450</v>
      </c>
      <c r="I43" s="50">
        <f>'[2]3.Autovetture'!I43+'[3]4.Veicoli industriali'!I43</f>
        <v>77250</v>
      </c>
      <c r="J43" s="50">
        <f>'[2]3.Autovetture'!J43+'[3]4.Veicoli industriali'!J43</f>
        <v>78850</v>
      </c>
      <c r="K43" s="50">
        <f>'[2]3.Autovetture'!K43+'[3]4.Veicoli industriali'!K43</f>
        <v>99926</v>
      </c>
      <c r="L43" s="50">
        <f>'[2]3.Autovetture'!L43+'[3]4.Veicoli industriali'!L43</f>
        <v>110199</v>
      </c>
      <c r="M43" s="50">
        <f>'[2]3.Autovetture'!M43+'[3]4.Veicoli industriali'!M43</f>
        <v>123428</v>
      </c>
      <c r="N43" s="50">
        <f>'[2]3.Autovetture'!N43+'[3]4.Veicoli industriali'!N43</f>
        <v>106843</v>
      </c>
      <c r="O43" s="50">
        <f>'[2]3.Autovetture'!O43+'[3]4.Veicoli industriali'!O43</f>
        <v>96819</v>
      </c>
      <c r="P43" s="51">
        <f t="shared" si="0"/>
        <v>-21.558317399617589</v>
      </c>
      <c r="Q43" s="84">
        <f t="shared" si="1"/>
        <v>1.172683100605658E-3</v>
      </c>
      <c r="T43" s="106"/>
    </row>
    <row r="44" spans="1:20" ht="17.25" x14ac:dyDescent="0.35">
      <c r="A44" s="52" t="s">
        <v>80</v>
      </c>
      <c r="B44" s="22">
        <f>SUM(B45:B47)</f>
        <v>16238271</v>
      </c>
      <c r="C44" s="22">
        <f t="shared" ref="C44:O44" si="13">SUM(C45:C47)</f>
        <v>12858133</v>
      </c>
      <c r="D44" s="22">
        <f t="shared" si="13"/>
        <v>14201260</v>
      </c>
      <c r="E44" s="22">
        <f t="shared" si="13"/>
        <v>15605259</v>
      </c>
      <c r="F44" s="22">
        <f t="shared" si="13"/>
        <v>17525139</v>
      </c>
      <c r="G44" s="22">
        <f t="shared" si="13"/>
        <v>18761565</v>
      </c>
      <c r="H44" s="22">
        <f t="shared" si="13"/>
        <v>19919970</v>
      </c>
      <c r="I44" s="22">
        <f t="shared" si="13"/>
        <v>21172088</v>
      </c>
      <c r="J44" s="22">
        <f t="shared" si="13"/>
        <v>21496507</v>
      </c>
      <c r="K44" s="22">
        <f t="shared" si="13"/>
        <v>21198057</v>
      </c>
      <c r="L44" s="22">
        <f t="shared" si="13"/>
        <v>21207105</v>
      </c>
      <c r="M44" s="22">
        <f t="shared" si="13"/>
        <v>20815530</v>
      </c>
      <c r="N44" s="22">
        <f t="shared" si="13"/>
        <v>17445480</v>
      </c>
      <c r="O44" s="22">
        <f t="shared" si="13"/>
        <v>18160120</v>
      </c>
      <c r="P44" s="23">
        <f t="shared" si="0"/>
        <v>-12.756869510408814</v>
      </c>
      <c r="Q44" s="85">
        <f t="shared" si="1"/>
        <v>0.21995750657382146</v>
      </c>
      <c r="S44" s="102"/>
      <c r="T44" s="106"/>
    </row>
    <row r="45" spans="1:20" x14ac:dyDescent="0.35">
      <c r="A45" s="53" t="s">
        <v>32</v>
      </c>
      <c r="B45" s="54">
        <f>'[2]3.Autovetture'!B45+'[3]4.Veicoli industriali'!B45</f>
        <v>1673725</v>
      </c>
      <c r="C45" s="54">
        <f>'[2]3.Autovetture'!C45+'[3]4.Veicoli industriali'!C45</f>
        <v>1482232</v>
      </c>
      <c r="D45" s="54">
        <f>'[2]3.Autovetture'!D45+'[3]4.Veicoli industriali'!D45</f>
        <v>1583388</v>
      </c>
      <c r="E45" s="54">
        <f>'[2]3.Autovetture'!E45+'[3]4.Veicoli industriali'!E45</f>
        <v>1620221</v>
      </c>
      <c r="F45" s="54">
        <f>'[2]3.Autovetture'!F45+'[3]4.Veicoli industriali'!F45</f>
        <v>1716178</v>
      </c>
      <c r="G45" s="54">
        <f>'[2]3.Autovetture'!G45+'[3]4.Veicoli industriali'!G45</f>
        <v>1780523</v>
      </c>
      <c r="H45" s="54">
        <f>'[2]3.Autovetture'!H45+'[3]4.Veicoli industriali'!H45</f>
        <v>1889481</v>
      </c>
      <c r="I45" s="54">
        <f>'[2]3.Autovetture'!I45+'[3]4.Veicoli industriali'!I45</f>
        <v>1936990</v>
      </c>
      <c r="J45" s="54">
        <f>'[2]3.Autovetture'!J45+'[3]4.Veicoli industriali'!J45</f>
        <v>1983011</v>
      </c>
      <c r="K45" s="54">
        <f>'[2]3.Autovetture'!K45+'[3]4.Veicoli industriali'!K45</f>
        <v>2076298</v>
      </c>
      <c r="L45" s="54">
        <f>'[2]3.Autovetture'!L45+'[3]4.Veicoli industriali'!L45</f>
        <v>2040261</v>
      </c>
      <c r="M45" s="54">
        <f>'[2]3.Autovetture'!M45+'[3]4.Veicoli industriali'!M45</f>
        <v>1975855</v>
      </c>
      <c r="N45" s="54">
        <f>'[2]3.Autovetture'!N45+'[3]4.Veicoli industriali'!N45</f>
        <v>1586474</v>
      </c>
      <c r="O45" s="54">
        <f>'[2]3.Autovetture'!O45+'[3]4.Veicoli industriali'!O45</f>
        <v>1704850</v>
      </c>
      <c r="P45" s="55">
        <f t="shared" si="0"/>
        <v>-13.715834410925904</v>
      </c>
      <c r="Q45" s="86">
        <f t="shared" si="1"/>
        <v>2.0649343456011278E-2</v>
      </c>
      <c r="T45" s="106"/>
    </row>
    <row r="46" spans="1:20" x14ac:dyDescent="0.35">
      <c r="A46" s="56" t="s">
        <v>33</v>
      </c>
      <c r="B46" s="57">
        <f>'[2]3.Autovetture'!B46+'[3]4.Veicoli industriali'!B46</f>
        <v>13493192</v>
      </c>
      <c r="C46" s="57">
        <f>'[2]3.Autovetture'!C46+'[3]4.Veicoli industriali'!C46</f>
        <v>10602043</v>
      </c>
      <c r="D46" s="57">
        <f>'[2]3.Autovetture'!D46+'[3]4.Veicoli industriali'!D46</f>
        <v>11772526</v>
      </c>
      <c r="E46" s="57">
        <f>'[2]3.Autovetture'!E46+'[3]4.Veicoli industriali'!E46</f>
        <v>13048386</v>
      </c>
      <c r="F46" s="57">
        <f>'[2]3.Autovetture'!F46+'[3]4.Veicoli industriali'!F46</f>
        <v>14779484</v>
      </c>
      <c r="G46" s="57">
        <f>'[2]3.Autovetture'!G46+'[3]4.Veicoli industriali'!G46</f>
        <v>15882712</v>
      </c>
      <c r="H46" s="57">
        <f>'[2]3.Autovetture'!H46+'[3]4.Veicoli industriali'!H46</f>
        <v>16859843</v>
      </c>
      <c r="I46" s="57">
        <f>'[2]3.Autovetture'!I46+'[3]4.Veicoli industriali'!I46</f>
        <v>17845624</v>
      </c>
      <c r="J46" s="57">
        <f>'[2]3.Autovetture'!J46+'[3]4.Veicoli industriali'!J46</f>
        <v>17865773</v>
      </c>
      <c r="K46" s="57">
        <f>'[2]3.Autovetture'!K46+'[3]4.Veicoli industriali'!K46</f>
        <v>17551401</v>
      </c>
      <c r="L46" s="57">
        <f>'[2]3.Autovetture'!L46+'[3]4.Veicoli industriali'!L46</f>
        <v>17701402</v>
      </c>
      <c r="M46" s="57">
        <f>'[2]3.Autovetture'!M46+'[3]4.Veicoli industriali'!M46</f>
        <v>17480004</v>
      </c>
      <c r="N46" s="57">
        <f>'[2]3.Autovetture'!N46+'[3]4.Veicoli industriali'!N46</f>
        <v>14881356</v>
      </c>
      <c r="O46" s="57">
        <f>'[2]3.Autovetture'!O46+'[3]4.Veicoli industriali'!O46</f>
        <v>15408565</v>
      </c>
      <c r="P46" s="58">
        <f t="shared" si="0"/>
        <v>-11.850334816857021</v>
      </c>
      <c r="Q46" s="82">
        <f t="shared" si="1"/>
        <v>0.18663034920918228</v>
      </c>
      <c r="R46" s="102"/>
      <c r="T46" s="106"/>
    </row>
    <row r="47" spans="1:20" ht="17.25" x14ac:dyDescent="0.35">
      <c r="A47" s="5" t="s">
        <v>34</v>
      </c>
      <c r="B47" s="6">
        <f>'[2]3.Autovetture'!B47+'[3]4.Veicoli industriali'!B47</f>
        <v>1071354</v>
      </c>
      <c r="C47" s="6">
        <f>'[2]3.Autovetture'!C47+'[3]4.Veicoli industriali'!C47</f>
        <v>773858</v>
      </c>
      <c r="D47" s="6">
        <f>'[2]3.Autovetture'!D47+'[3]4.Veicoli industriali'!D47</f>
        <v>845346</v>
      </c>
      <c r="E47" s="6">
        <f>'[2]3.Autovetture'!E47+'[3]4.Veicoli industriali'!E47</f>
        <v>936652</v>
      </c>
      <c r="F47" s="6">
        <f>'[2]3.Autovetture'!F47+'[3]4.Veicoli industriali'!F47</f>
        <v>1029477</v>
      </c>
      <c r="G47" s="6">
        <f>'[2]3.Autovetture'!G47+'[3]4.Veicoli industriali'!G47</f>
        <v>1098330</v>
      </c>
      <c r="H47" s="6">
        <f>'[2]3.Autovetture'!H47+'[3]4.Veicoli industriali'!H47</f>
        <v>1170646</v>
      </c>
      <c r="I47" s="6">
        <f>'[2]3.Autovetture'!I47+'[3]4.Veicoli industriali'!I47</f>
        <v>1389474</v>
      </c>
      <c r="J47" s="6">
        <f>'[2]3.Autovetture'!J47+'[3]4.Veicoli industriali'!J47</f>
        <v>1647723</v>
      </c>
      <c r="K47" s="6">
        <f>'[2]3.Autovetture'!K47+'[3]4.Veicoli industriali'!K47</f>
        <v>1570358</v>
      </c>
      <c r="L47" s="6">
        <f>'[2]3.Autovetture'!L47+'[3]4.Veicoli industriali'!L47</f>
        <v>1465442</v>
      </c>
      <c r="M47" s="6">
        <f>'[2]3.Autovetture'!M47+'[3]4.Veicoli industriali'!M47</f>
        <v>1359671</v>
      </c>
      <c r="N47" s="6">
        <f>'[2]3.Autovetture'!N47+'[3]4.Veicoli industriali'!N47</f>
        <v>977650</v>
      </c>
      <c r="O47" s="6">
        <f>'[2]3.Autovetture'!O47+'[3]4.Veicoli industriali'!O47</f>
        <v>1046705</v>
      </c>
      <c r="P47" s="59">
        <f t="shared" si="0"/>
        <v>-23.017774152717827</v>
      </c>
      <c r="Q47" s="87">
        <f t="shared" si="1"/>
        <v>1.2677813908627905E-2</v>
      </c>
      <c r="T47" s="106"/>
    </row>
    <row r="48" spans="1:20" x14ac:dyDescent="0.35">
      <c r="A48" s="21" t="s">
        <v>35</v>
      </c>
      <c r="B48" s="60">
        <f>SUM(B49:B52)</f>
        <v>4462113</v>
      </c>
      <c r="C48" s="60">
        <f t="shared" ref="C48:O48" si="14">SUM(C49:C52)</f>
        <v>4501177</v>
      </c>
      <c r="D48" s="60">
        <f t="shared" si="14"/>
        <v>5390818</v>
      </c>
      <c r="E48" s="60">
        <f t="shared" si="14"/>
        <v>5859736</v>
      </c>
      <c r="F48" s="60">
        <f t="shared" si="14"/>
        <v>6013652</v>
      </c>
      <c r="G48" s="60">
        <f t="shared" si="14"/>
        <v>6166619</v>
      </c>
      <c r="H48" s="60">
        <f t="shared" si="14"/>
        <v>5541668</v>
      </c>
      <c r="I48" s="60">
        <f t="shared" si="14"/>
        <v>4498844</v>
      </c>
      <c r="J48" s="60">
        <f t="shared" si="14"/>
        <v>4049467</v>
      </c>
      <c r="K48" s="60">
        <f t="shared" si="14"/>
        <v>4374554</v>
      </c>
      <c r="L48" s="60">
        <f t="shared" si="14"/>
        <v>4675150</v>
      </c>
      <c r="M48" s="60">
        <f t="shared" si="14"/>
        <v>4489146</v>
      </c>
      <c r="N48" s="60">
        <f t="shared" si="14"/>
        <v>3369352</v>
      </c>
      <c r="O48" s="60">
        <f t="shared" si="14"/>
        <v>3841032</v>
      </c>
      <c r="P48" s="61">
        <f t="shared" si="0"/>
        <v>-14.437356236575955</v>
      </c>
      <c r="Q48" s="85">
        <f t="shared" si="1"/>
        <v>4.6523030761374852E-2</v>
      </c>
      <c r="T48" s="106"/>
    </row>
    <row r="49" spans="1:20" x14ac:dyDescent="0.35">
      <c r="A49" s="53" t="s">
        <v>49</v>
      </c>
      <c r="B49" s="62">
        <f>'[2]3.Autovetture'!B49+'[3]4.Veicoli industriali'!B49</f>
        <v>611770</v>
      </c>
      <c r="C49" s="62">
        <f>'[2]3.Autovetture'!C49+'[3]4.Veicoli industriali'!C49</f>
        <v>487142</v>
      </c>
      <c r="D49" s="62">
        <f>'[2]3.Autovetture'!D49+'[3]4.Veicoli industriali'!D49</f>
        <v>698404</v>
      </c>
      <c r="E49" s="62">
        <f>'[2]3.Autovetture'!E49+'[3]4.Veicoli industriali'!E49</f>
        <v>883350</v>
      </c>
      <c r="F49" s="62">
        <f>'[2]3.Autovetture'!F49+'[3]4.Veicoli industriali'!F49</f>
        <v>830058</v>
      </c>
      <c r="G49" s="62">
        <f>'[2]3.Autovetture'!G49+'[3]4.Veicoli industriali'!G49</f>
        <v>963917</v>
      </c>
      <c r="H49" s="62">
        <f>'[2]3.Autovetture'!H49+'[3]4.Veicoli industriali'!H49</f>
        <v>613848</v>
      </c>
      <c r="I49" s="62">
        <f>'[2]3.Autovetture'!I49+'[3]4.Veicoli industriali'!I49</f>
        <v>644021</v>
      </c>
      <c r="J49" s="62">
        <f>'[2]3.Autovetture'!J49+'[3]4.Veicoli industriali'!J49</f>
        <v>709482</v>
      </c>
      <c r="K49" s="62">
        <f>'[2]3.Autovetture'!K49+'[3]4.Veicoli industriali'!K49</f>
        <v>841406</v>
      </c>
      <c r="L49" s="62">
        <f>'[2]3.Autovetture'!L49+'[3]4.Veicoli industriali'!L49</f>
        <v>727308</v>
      </c>
      <c r="M49" s="62">
        <f>'[2]3.Autovetture'!M49+'[3]4.Veicoli industriali'!M49</f>
        <v>408674</v>
      </c>
      <c r="N49" s="62">
        <f>'[2]3.Autovetture'!N49+'[3]4.Veicoli industriali'!N49</f>
        <v>334316</v>
      </c>
      <c r="O49" s="62">
        <f>'[2]3.Autovetture'!O49+'[3]4.Veicoli industriali'!O49</f>
        <v>370283</v>
      </c>
      <c r="P49" s="63">
        <f t="shared" si="0"/>
        <v>-9.3940402374508771</v>
      </c>
      <c r="Q49" s="76">
        <f t="shared" si="1"/>
        <v>4.4849111903816899E-3</v>
      </c>
      <c r="T49" s="106"/>
    </row>
    <row r="50" spans="1:20" x14ac:dyDescent="0.35">
      <c r="A50" s="56" t="s">
        <v>36</v>
      </c>
      <c r="B50" s="64">
        <f>'[2]3.Autovetture'!B50+'[3]4.Veicoli industriali'!B50</f>
        <v>2820354</v>
      </c>
      <c r="C50" s="64">
        <f>'[2]3.Autovetture'!C50+'[3]4.Veicoli industriali'!C50</f>
        <v>3141240</v>
      </c>
      <c r="D50" s="64">
        <f>'[2]3.Autovetture'!D50+'[3]4.Veicoli industriali'!D50</f>
        <v>3515064</v>
      </c>
      <c r="E50" s="64">
        <f>'[2]3.Autovetture'!E50+'[3]4.Veicoli industriali'!E50</f>
        <v>3633248</v>
      </c>
      <c r="F50" s="64">
        <f>'[2]3.Autovetture'!F50+'[3]4.Veicoli industriali'!F50</f>
        <v>3802071</v>
      </c>
      <c r="G50" s="64">
        <f>'[2]3.Autovetture'!G50+'[3]4.Veicoli industriali'!G50</f>
        <v>3767370</v>
      </c>
      <c r="H50" s="64">
        <f>'[2]3.Autovetture'!H50+'[3]4.Veicoli industriali'!H50</f>
        <v>3498012</v>
      </c>
      <c r="I50" s="64">
        <f>'[2]3.Autovetture'!I50+'[3]4.Veicoli industriali'!I50</f>
        <v>2568976</v>
      </c>
      <c r="J50" s="64">
        <f>'[2]3.Autovetture'!J50+'[3]4.Veicoli industriali'!J50</f>
        <v>2050317</v>
      </c>
      <c r="K50" s="64">
        <f>'[2]3.Autovetture'!K50+'[3]4.Veicoli industriali'!K50</f>
        <v>2239682</v>
      </c>
      <c r="L50" s="64">
        <f>'[2]3.Autovetture'!L50+'[3]4.Veicoli industriali'!L50</f>
        <v>2566424</v>
      </c>
      <c r="M50" s="64">
        <f>'[2]3.Autovetture'!M50+'[3]4.Veicoli industriali'!M50</f>
        <v>2787850</v>
      </c>
      <c r="N50" s="64">
        <f>'[2]3.Autovetture'!N50+'[3]4.Veicoli industriali'!N50</f>
        <v>2058437</v>
      </c>
      <c r="O50" s="64">
        <f>'[2]3.Autovetture'!O50+'[3]4.Veicoli industriali'!O50</f>
        <v>2119851</v>
      </c>
      <c r="P50" s="65">
        <f t="shared" si="0"/>
        <v>-23.96108111985939</v>
      </c>
      <c r="Q50" s="77">
        <f t="shared" si="1"/>
        <v>2.5675884315082831E-2</v>
      </c>
      <c r="T50" s="106"/>
    </row>
    <row r="51" spans="1:20" ht="17.25" x14ac:dyDescent="0.35">
      <c r="A51" s="56" t="s">
        <v>48</v>
      </c>
      <c r="B51" s="64">
        <f>'[2]3.Autovetture'!B51+'[3]4.Veicoli industriali'!B51</f>
        <v>252690</v>
      </c>
      <c r="C51" s="64">
        <f>'[2]3.Autovetture'!C51+'[3]4.Veicoli industriali'!C51</f>
        <v>180696</v>
      </c>
      <c r="D51" s="64">
        <f>'[2]3.Autovetture'!D51+'[3]4.Veicoli industriali'!D51</f>
        <v>303360</v>
      </c>
      <c r="E51" s="64">
        <f>'[2]3.Autovetture'!E51+'[3]4.Veicoli industriali'!E51</f>
        <v>356183</v>
      </c>
      <c r="F51" s="64">
        <f>'[2]3.Autovetture'!F51+'[3]4.Veicoli industriali'!F51</f>
        <v>362331</v>
      </c>
      <c r="G51" s="64">
        <f>'[2]3.Autovetture'!G51+'[3]4.Veicoli industriali'!G51</f>
        <v>397643</v>
      </c>
      <c r="H51" s="64">
        <f>'[2]3.Autovetture'!H51+'[3]4.Veicoli industriali'!H51</f>
        <v>353525</v>
      </c>
      <c r="I51" s="64">
        <f>'[2]3.Autovetture'!I51+'[3]4.Veicoli industriali'!I51</f>
        <v>297785</v>
      </c>
      <c r="J51" s="64">
        <f>'[2]3.Autovetture'!J51+'[3]4.Veicoli industriali'!J51</f>
        <v>319606</v>
      </c>
      <c r="K51" s="64">
        <f>'[2]3.Autovetture'!K51+'[3]4.Veicoli industriali'!K51</f>
        <v>369029</v>
      </c>
      <c r="L51" s="64">
        <f>'[2]3.Autovetture'!L51+'[3]4.Veicoli industriali'!L51</f>
        <v>417495</v>
      </c>
      <c r="M51" s="64">
        <f>'[2]3.Autovetture'!M51+'[3]4.Veicoli industriali'!M51</f>
        <v>345512</v>
      </c>
      <c r="N51" s="64">
        <f>'[2]3.Autovetture'!N51+'[3]4.Veicoli industriali'!N51</f>
        <v>258835</v>
      </c>
      <c r="O51" s="64">
        <f>'[2]3.Autovetture'!O51+'[3]4.Veicoli industriali'!O51</f>
        <v>415582</v>
      </c>
      <c r="P51" s="65">
        <f t="shared" si="0"/>
        <v>20.280048160411216</v>
      </c>
      <c r="Q51" s="77">
        <f t="shared" si="1"/>
        <v>5.0335779993172887E-3</v>
      </c>
      <c r="T51" s="106"/>
    </row>
    <row r="52" spans="1:20" ht="17.25" x14ac:dyDescent="0.35">
      <c r="A52" s="66" t="s">
        <v>45</v>
      </c>
      <c r="B52" s="50">
        <f>'[2]3.Autovetture'!B52+'[3]4.Veicoli industriali'!B52</f>
        <v>777299</v>
      </c>
      <c r="C52" s="50">
        <f>'[2]3.Autovetture'!C52+'[3]4.Veicoli industriali'!C52</f>
        <v>692099</v>
      </c>
      <c r="D52" s="50">
        <f>'[2]3.Autovetture'!D52+'[3]4.Veicoli industriali'!D52</f>
        <v>873990</v>
      </c>
      <c r="E52" s="50">
        <f>'[2]3.Autovetture'!E52+'[3]4.Veicoli industriali'!E52</f>
        <v>986955</v>
      </c>
      <c r="F52" s="50">
        <f>'[2]3.Autovetture'!F52+'[3]4.Veicoli industriali'!F52</f>
        <v>1019192</v>
      </c>
      <c r="G52" s="50">
        <f>'[2]3.Autovetture'!G52+'[3]4.Veicoli industriali'!G52</f>
        <v>1037689</v>
      </c>
      <c r="H52" s="50">
        <f>'[2]3.Autovetture'!H52+'[3]4.Veicoli industriali'!H52</f>
        <v>1076283</v>
      </c>
      <c r="I52" s="50">
        <f>'[2]3.Autovetture'!I52+'[3]4.Veicoli industriali'!I52</f>
        <v>988062</v>
      </c>
      <c r="J52" s="50">
        <f>'[2]3.Autovetture'!J52+'[3]4.Veicoli industriali'!J52</f>
        <v>970062</v>
      </c>
      <c r="K52" s="50">
        <f>'[2]3.Autovetture'!K52+'[3]4.Veicoli industriali'!K52</f>
        <v>924437</v>
      </c>
      <c r="L52" s="50">
        <f>'[2]3.Autovetture'!L52+'[3]4.Veicoli industriali'!L52</f>
        <v>963923</v>
      </c>
      <c r="M52" s="50">
        <f>'[2]3.Autovetture'!M52+'[3]4.Veicoli industriali'!M52</f>
        <v>947110</v>
      </c>
      <c r="N52" s="50">
        <f>'[2]3.Autovetture'!N52+'[3]4.Veicoli industriali'!N52</f>
        <v>717764</v>
      </c>
      <c r="O52" s="50">
        <f>'[2]3.Autovetture'!O52+'[3]4.Veicoli industriali'!O52</f>
        <v>935316</v>
      </c>
      <c r="P52" s="67">
        <f t="shared" si="0"/>
        <v>-1.2452619019966003</v>
      </c>
      <c r="Q52" s="84">
        <f t="shared" si="1"/>
        <v>1.1328657256593041E-2</v>
      </c>
      <c r="T52" s="106"/>
    </row>
    <row r="53" spans="1:20" ht="17.25" x14ac:dyDescent="0.35">
      <c r="A53" s="21" t="s">
        <v>50</v>
      </c>
      <c r="B53" s="60">
        <f>SUM(B54:B65)</f>
        <v>21847022</v>
      </c>
      <c r="C53" s="60">
        <f t="shared" ref="C53:N53" si="15">SUM(C54:C65)</f>
        <v>25860943</v>
      </c>
      <c r="D53" s="60">
        <f t="shared" si="15"/>
        <v>32440929</v>
      </c>
      <c r="E53" s="60">
        <f t="shared" si="15"/>
        <v>32597346</v>
      </c>
      <c r="F53" s="60">
        <f t="shared" si="15"/>
        <v>35983560</v>
      </c>
      <c r="G53" s="60">
        <f t="shared" si="15"/>
        <v>38553670</v>
      </c>
      <c r="H53" s="60">
        <f t="shared" si="15"/>
        <v>40097621</v>
      </c>
      <c r="I53" s="60">
        <f t="shared" si="15"/>
        <v>40824945</v>
      </c>
      <c r="J53" s="60">
        <f t="shared" si="15"/>
        <v>44018196</v>
      </c>
      <c r="K53" s="60">
        <f t="shared" si="15"/>
        <v>45587538.450000003</v>
      </c>
      <c r="L53" s="60">
        <f t="shared" si="15"/>
        <v>45253085</v>
      </c>
      <c r="M53" s="60">
        <f t="shared" si="15"/>
        <v>42109485</v>
      </c>
      <c r="N53" s="60">
        <f t="shared" si="15"/>
        <v>39184789</v>
      </c>
      <c r="O53" s="60">
        <f>SUM(O54:O65)</f>
        <v>41338923</v>
      </c>
      <c r="P53" s="61">
        <f t="shared" si="0"/>
        <v>-1.8299012680872255</v>
      </c>
      <c r="Q53" s="85">
        <f t="shared" si="1"/>
        <v>0.50070189115089547</v>
      </c>
      <c r="T53" s="106"/>
    </row>
    <row r="54" spans="1:20" x14ac:dyDescent="0.35">
      <c r="A54" s="53" t="s">
        <v>51</v>
      </c>
      <c r="B54" s="68">
        <f>'[2]3.Autovetture'!B54+'[3]4.Veicoli industriali'!B54</f>
        <v>9380502</v>
      </c>
      <c r="C54" s="68">
        <f>'[2]3.Autovetture'!C54+'[3]4.Veicoli industriali'!C54</f>
        <v>13644794</v>
      </c>
      <c r="D54" s="68">
        <f>'[2]3.Autovetture'!D54+'[3]4.Veicoli industriali'!D54</f>
        <v>18061936</v>
      </c>
      <c r="E54" s="68">
        <f>'[2]3.Autovetture'!E54+'[3]4.Veicoli industriali'!E54</f>
        <v>18505114</v>
      </c>
      <c r="F54" s="68">
        <f>'[2]3.Autovetture'!F54+'[3]4.Veicoli industriali'!F54</f>
        <v>19306435</v>
      </c>
      <c r="G54" s="68">
        <f>'[2]3.Autovetture'!G54+'[3]4.Veicoli industriali'!G54</f>
        <v>21984079</v>
      </c>
      <c r="H54" s="68">
        <f>'[2]3.Autovetture'!H54+'[3]4.Veicoli industriali'!H54</f>
        <v>23499001</v>
      </c>
      <c r="I54" s="68">
        <f>'[2]3.Autovetture'!I54+'[3]4.Veicoli industriali'!I54</f>
        <v>24661602</v>
      </c>
      <c r="J54" s="68">
        <f>'[2]3.Autovetture'!J54+'[3]4.Veicoli industriali'!J54</f>
        <v>28028175</v>
      </c>
      <c r="K54" s="68">
        <f>'[2]3.Autovetture'!K54+'[3]4.Veicoli industriali'!K54</f>
        <v>28915682</v>
      </c>
      <c r="L54" s="68">
        <f>'[2]3.Autovetture'!L54+'[3]4.Veicoli industriali'!L54</f>
        <v>28038947</v>
      </c>
      <c r="M54" s="68">
        <f>'[2]3.Autovetture'!M54+'[3]4.Veicoli industriali'!M54</f>
        <v>25754482</v>
      </c>
      <c r="N54" s="68">
        <f>'[2]3.Autovetture'!N54+'[3]4.Veicoli industriali'!N54</f>
        <v>25311069</v>
      </c>
      <c r="O54" s="68">
        <f>'[2]3.Autovetture'!O54+'[3]4.Veicoli industriali'!O54</f>
        <v>26274820</v>
      </c>
      <c r="P54" s="65">
        <f t="shared" si="0"/>
        <v>2.020378433547994</v>
      </c>
      <c r="Q54" s="76">
        <f t="shared" si="1"/>
        <v>0.31824370614709463</v>
      </c>
      <c r="R54" s="102"/>
      <c r="S54" s="102"/>
      <c r="T54" s="106"/>
    </row>
    <row r="55" spans="1:20" x14ac:dyDescent="0.35">
      <c r="A55" s="56" t="s">
        <v>52</v>
      </c>
      <c r="B55" s="69">
        <f>'[2]3.Autovetture'!B55+'[3]4.Veicoli industriali'!B55</f>
        <v>1246086</v>
      </c>
      <c r="C55" s="69">
        <f>'[2]3.Autovetture'!C55+'[3]4.Veicoli industriali'!C55</f>
        <v>1480689</v>
      </c>
      <c r="D55" s="69">
        <f>'[2]3.Autovetture'!D55+'[3]4.Veicoli industriali'!D55</f>
        <v>1592148</v>
      </c>
      <c r="E55" s="69">
        <f>'[2]3.Autovetture'!E55+'[3]4.Veicoli industriali'!E55</f>
        <v>1616999</v>
      </c>
      <c r="F55" s="69">
        <f>'[2]3.Autovetture'!F55+'[3]4.Veicoli industriali'!F55</f>
        <v>1600913</v>
      </c>
      <c r="G55" s="69">
        <f>'[2]3.Autovetture'!G55+'[3]4.Veicoli industriali'!G55</f>
        <v>1623036</v>
      </c>
      <c r="H55" s="69">
        <f>'[2]3.Autovetture'!H55+'[3]4.Veicoli industriali'!H55</f>
        <v>1775316</v>
      </c>
      <c r="I55" s="69">
        <f>'[2]3.Autovetture'!I55+'[3]4.Veicoli industriali'!I55</f>
        <v>1870792</v>
      </c>
      <c r="J55" s="69">
        <f>'[2]3.Autovetture'!J55+'[3]4.Veicoli industriali'!J55</f>
        <v>1857886</v>
      </c>
      <c r="K55" s="69">
        <f>'[2]3.Autovetture'!K55+'[3]4.Veicoli industriali'!K55</f>
        <v>1833320</v>
      </c>
      <c r="L55" s="69">
        <f>'[2]3.Autovetture'!L55+'[3]4.Veicoli industriali'!L55</f>
        <v>1859642</v>
      </c>
      <c r="M55" s="69">
        <f>'[2]3.Autovetture'!M55+'[3]4.Veicoli industriali'!M55</f>
        <v>1832737</v>
      </c>
      <c r="N55" s="69">
        <f>'[2]3.Autovetture'!N55+'[3]4.Veicoli industriali'!N55</f>
        <v>1905972</v>
      </c>
      <c r="O55" s="69">
        <f>'[2]3.Autovetture'!O55+'[3]4.Veicoli industriali'!O55</f>
        <v>1734581</v>
      </c>
      <c r="P55" s="65">
        <f t="shared" si="0"/>
        <v>-5.3557057013635889</v>
      </c>
      <c r="Q55" s="77">
        <f t="shared" si="1"/>
        <v>2.1009448820290055E-2</v>
      </c>
      <c r="T55" s="106"/>
    </row>
    <row r="56" spans="1:20" s="8" customFormat="1" ht="17.25" x14ac:dyDescent="0.35">
      <c r="A56" s="56" t="s">
        <v>65</v>
      </c>
      <c r="B56" s="69">
        <f>'[2]3.Autovetture'!B56+'[3]4.Veicoli industriali'!B56</f>
        <v>124449</v>
      </c>
      <c r="C56" s="69">
        <f>'[2]3.Autovetture'!C56+'[3]4.Veicoli industriali'!C56</f>
        <v>132444</v>
      </c>
      <c r="D56" s="69">
        <f>'[2]3.Autovetture'!D56+'[3]4.Veicoli industriali'!D56</f>
        <v>170348</v>
      </c>
      <c r="E56" s="69">
        <f>'[2]3.Autovetture'!E56+'[3]4.Veicoli industriali'!E56</f>
        <v>165056</v>
      </c>
      <c r="F56" s="69">
        <f>'[2]3.Autovetture'!F56+'[3]4.Veicoli industriali'!F56</f>
        <v>184248</v>
      </c>
      <c r="G56" s="69">
        <f>'[2]3.Autovetture'!G56+'[3]4.Veicoli industriali'!G56</f>
        <v>211959</v>
      </c>
      <c r="H56" s="69">
        <f>'[2]3.Autovetture'!H56+'[3]4.Veicoli industriali'!H56</f>
        <v>234747</v>
      </c>
      <c r="I56" s="69">
        <f>'[2]3.Autovetture'!I56+'[3]4.Veicoli industriali'!I56</f>
        <v>288609</v>
      </c>
      <c r="J56" s="69">
        <f>'[2]3.Autovetture'!J56+'[3]4.Veicoli industriali'!J56</f>
        <v>359572</v>
      </c>
      <c r="K56" s="69">
        <f>'[2]3.Autovetture'!K56+'[3]4.Veicoli industriali'!K56</f>
        <v>468981</v>
      </c>
      <c r="L56" s="69">
        <f>'[2]3.Autovetture'!L56+'[3]4.Veicoli industriali'!L56</f>
        <v>401345</v>
      </c>
      <c r="M56" s="69">
        <f>'[2]3.Autovetture'!M56+'[3]4.Veicoli industriali'!M56</f>
        <v>415826</v>
      </c>
      <c r="N56" s="69">
        <f>'[2]3.Autovetture'!N56+'[3]4.Veicoli industriali'!N56</f>
        <v>244178</v>
      </c>
      <c r="O56" s="69">
        <f>'[2]3.Autovetture'!O56+'[3]4.Veicoli industriali'!O56</f>
        <v>286734</v>
      </c>
      <c r="P56" s="65">
        <f t="shared" si="0"/>
        <v>-31.04471581863568</v>
      </c>
      <c r="Q56" s="77">
        <f t="shared" si="1"/>
        <v>3.4729558885039378E-3</v>
      </c>
      <c r="T56" s="106"/>
    </row>
    <row r="57" spans="1:20" x14ac:dyDescent="0.35">
      <c r="A57" s="56" t="s">
        <v>22</v>
      </c>
      <c r="B57" s="69">
        <f>'[2]3.Autovetture'!B57+'[3]4.Veicoli industriali'!B57</f>
        <v>5082235</v>
      </c>
      <c r="C57" s="69">
        <f>'[2]3.Autovetture'!C57+'[3]4.Veicoli industriali'!C57</f>
        <v>4609256</v>
      </c>
      <c r="D57" s="69">
        <f>'[2]3.Autovetture'!D57+'[3]4.Veicoli industriali'!D57</f>
        <v>4956136</v>
      </c>
      <c r="E57" s="69">
        <f>'[2]3.Autovetture'!E57+'[3]4.Veicoli industriali'!E57</f>
        <v>4210219</v>
      </c>
      <c r="F57" s="69">
        <f>'[2]3.Autovetture'!F57+'[3]4.Veicoli industriali'!F57</f>
        <v>5369720</v>
      </c>
      <c r="G57" s="69">
        <f>'[2]3.Autovetture'!G57+'[3]4.Veicoli industriali'!G57</f>
        <v>5375513</v>
      </c>
      <c r="H57" s="69">
        <f>'[2]3.Autovetture'!H57+'[3]4.Veicoli industriali'!H57</f>
        <v>5562888</v>
      </c>
      <c r="I57" s="69">
        <f>'[2]3.Autovetture'!I57+'[3]4.Veicoli industriali'!I57</f>
        <v>5046510</v>
      </c>
      <c r="J57" s="69">
        <f>'[2]3.Autovetture'!J57+'[3]4.Veicoli industriali'!J57</f>
        <v>4970258</v>
      </c>
      <c r="K57" s="69">
        <f>'[2]3.Autovetture'!K57+'[3]4.Veicoli industriali'!K57</f>
        <v>5234165</v>
      </c>
      <c r="L57" s="69">
        <f>'[2]3.Autovetture'!L57+'[3]4.Veicoli industriali'!L57</f>
        <v>5272067</v>
      </c>
      <c r="M57" s="69">
        <f>'[2]3.Autovetture'!M57+'[3]4.Veicoli industriali'!M57</f>
        <v>5195216</v>
      </c>
      <c r="N57" s="69">
        <f>'[2]3.Autovetture'!N57+'[3]4.Veicoli industriali'!N57</f>
        <v>4598615</v>
      </c>
      <c r="O57" s="69">
        <f>'[2]3.Autovetture'!O57+'[3]4.Veicoli industriali'!O57</f>
        <v>4448340</v>
      </c>
      <c r="P57" s="65">
        <f t="shared" si="0"/>
        <v>-14.376226128037795</v>
      </c>
      <c r="Q57" s="77">
        <f t="shared" si="1"/>
        <v>5.3878816593315081E-2</v>
      </c>
      <c r="T57" s="106"/>
    </row>
    <row r="58" spans="1:20" ht="17.25" x14ac:dyDescent="0.35">
      <c r="A58" s="56" t="s">
        <v>63</v>
      </c>
      <c r="B58" s="69">
        <f>'[2]3.Autovetture'!B58+'[3]4.Veicoli industriali'!B58</f>
        <v>1983071</v>
      </c>
      <c r="C58" s="69">
        <f>'[2]3.Autovetture'!C58+'[3]4.Veicoli industriali'!C58</f>
        <v>2266269</v>
      </c>
      <c r="D58" s="69">
        <f>'[2]3.Autovetture'!D58+'[3]4.Veicoli industriali'!D58</f>
        <v>3040390</v>
      </c>
      <c r="E58" s="69">
        <f>'[2]3.Autovetture'!E58+'[3]4.Veicoli industriali'!E58</f>
        <v>3287737</v>
      </c>
      <c r="F58" s="69">
        <f>'[2]3.Autovetture'!F58+'[3]4.Veicoli industriali'!F58</f>
        <v>3595508</v>
      </c>
      <c r="G58" s="69">
        <f>'[2]3.Autovetture'!G58+'[3]4.Veicoli industriali'!G58</f>
        <v>3241111</v>
      </c>
      <c r="H58" s="69">
        <f>'[2]3.Autovetture'!H58+'[3]4.Veicoli industriali'!H58</f>
        <v>3180531</v>
      </c>
      <c r="I58" s="69">
        <f>'[2]3.Autovetture'!I58+'[3]4.Veicoli industriali'!I58</f>
        <v>3423142</v>
      </c>
      <c r="J58" s="69">
        <f>'[2]3.Autovetture'!J58+'[3]4.Veicoli industriali'!J58</f>
        <v>3669094</v>
      </c>
      <c r="K58" s="69">
        <f>'[2]3.Autovetture'!K58+'[3]4.Veicoli industriali'!K58</f>
        <v>4020781</v>
      </c>
      <c r="L58" s="69">
        <f>'[2]3.Autovetture'!L58+'[3]4.Veicoli industriali'!L58</f>
        <v>4399937</v>
      </c>
      <c r="M58" s="69">
        <f>'[2]3.Autovetture'!M58+'[3]4.Veicoli industriali'!M58</f>
        <v>3816891</v>
      </c>
      <c r="N58" s="69">
        <f>'[2]3.Autovetture'!N58+'[3]4.Veicoli industriali'!N58</f>
        <v>2938575</v>
      </c>
      <c r="O58" s="69">
        <f>'[2]3.Autovetture'!O58+'[3]4.Veicoli industriali'!O58</f>
        <v>3759398</v>
      </c>
      <c r="P58" s="65">
        <f t="shared" si="0"/>
        <v>-1.5062782772680698</v>
      </c>
      <c r="Q58" s="77">
        <f t="shared" si="1"/>
        <v>4.5534270164437861E-2</v>
      </c>
      <c r="T58" s="106"/>
    </row>
    <row r="59" spans="1:20" s="8" customFormat="1" ht="17.25" x14ac:dyDescent="0.35">
      <c r="A59" s="56" t="s">
        <v>62</v>
      </c>
      <c r="B59" s="69">
        <f>'[2]3.Autovetture'!B59+'[3]4.Veicoli industriali'!B59</f>
        <v>603774</v>
      </c>
      <c r="C59" s="69">
        <f>'[2]3.Autovetture'!C59+'[3]4.Veicoli industriali'!C59</f>
        <v>486088</v>
      </c>
      <c r="D59" s="69">
        <f>'[2]3.Autovetture'!D59+'[3]4.Veicoli industriali'!D59</f>
        <v>764710</v>
      </c>
      <c r="E59" s="69">
        <f>'[2]3.Autovetture'!E59+'[3]4.Veicoli industriali'!E59</f>
        <v>892903</v>
      </c>
      <c r="F59" s="69">
        <f>'[2]3.Autovetture'!F59+'[3]4.Veicoli industriali'!F59</f>
        <v>1116230</v>
      </c>
      <c r="G59" s="69">
        <f>'[2]3.Autovetture'!G59+'[3]4.Veicoli industriali'!G59</f>
        <v>1229901</v>
      </c>
      <c r="H59" s="69">
        <f>'[2]3.Autovetture'!H59+'[3]4.Veicoli industriali'!H59</f>
        <v>1208019</v>
      </c>
      <c r="I59" s="69">
        <f>'[2]3.Autovetture'!I59+'[3]4.Veicoli industriali'!I59</f>
        <v>1013291</v>
      </c>
      <c r="J59" s="69">
        <f>'[2]3.Autovetture'!J59+'[3]4.Veicoli industriali'!J59</f>
        <v>1062716</v>
      </c>
      <c r="K59" s="69">
        <f>'[2]3.Autovetture'!K59+'[3]4.Veicoli industriali'!K59</f>
        <v>1079534</v>
      </c>
      <c r="L59" s="69">
        <f>'[2]3.Autovetture'!L59+'[3]4.Veicoli industriali'!L59</f>
        <v>1151291</v>
      </c>
      <c r="M59" s="69">
        <f>'[2]3.Autovetture'!M59+'[3]4.Veicoli industriali'!M59</f>
        <v>1038557</v>
      </c>
      <c r="N59" s="69">
        <f>'[2]3.Autovetture'!N59+'[3]4.Veicoli industriali'!N59</f>
        <v>532077</v>
      </c>
      <c r="O59" s="69">
        <f>'[2]3.Autovetture'!O59+'[3]4.Veicoli industriali'!O59</f>
        <v>887205</v>
      </c>
      <c r="P59" s="58">
        <f t="shared" si="0"/>
        <v>-14.573297373182214</v>
      </c>
      <c r="Q59" s="82">
        <f t="shared" si="1"/>
        <v>1.074593117335278E-2</v>
      </c>
      <c r="T59" s="106"/>
    </row>
    <row r="60" spans="1:20" s="8" customFormat="1" ht="17.25" x14ac:dyDescent="0.35">
      <c r="A60" s="56" t="s">
        <v>66</v>
      </c>
      <c r="B60" s="69">
        <f>'[2]3.Autovetture'!B60+'[3]4.Veicoli industriali'!B60</f>
        <v>548115</v>
      </c>
      <c r="C60" s="69">
        <f>'[2]3.Autovetture'!C60+'[3]4.Veicoli industriali'!C60</f>
        <v>536905</v>
      </c>
      <c r="D60" s="69">
        <f>'[2]3.Autovetture'!D60+'[3]4.Veicoli industriali'!D60</f>
        <v>605156</v>
      </c>
      <c r="E60" s="69">
        <f>'[2]3.Autovetture'!E60+'[3]4.Veicoli industriali'!E60</f>
        <v>600123</v>
      </c>
      <c r="F60" s="69">
        <f>'[2]3.Autovetture'!F60+'[3]4.Veicoli industriali'!F60</f>
        <v>627753</v>
      </c>
      <c r="G60" s="69">
        <f>'[2]3.Autovetture'!G60+'[3]4.Veicoli industriali'!G60</f>
        <v>655793</v>
      </c>
      <c r="H60" s="69">
        <f>'[2]3.Autovetture'!H60+'[3]4.Veicoli industriali'!H60</f>
        <v>666487</v>
      </c>
      <c r="I60" s="69">
        <f>'[2]3.Autovetture'!I60+'[3]4.Veicoli industriali'!I60</f>
        <v>666677</v>
      </c>
      <c r="J60" s="69">
        <f>'[2]3.Autovetture'!J60+'[3]4.Veicoli industriali'!J60</f>
        <v>580124</v>
      </c>
      <c r="K60" s="69">
        <f>'[2]3.Autovetture'!K60+'[3]4.Veicoli industriali'!K60</f>
        <v>581646.44999999995</v>
      </c>
      <c r="L60" s="69">
        <f>'[2]3.Autovetture'!L60+'[3]4.Veicoli industriali'!L60</f>
        <v>598699</v>
      </c>
      <c r="M60" s="69">
        <f>'[2]3.Autovetture'!M60+'[3]4.Veicoli industriali'!M60</f>
        <v>604300</v>
      </c>
      <c r="N60" s="69">
        <f>'[2]3.Autovetture'!N60+'[3]4.Veicoli industriali'!N60</f>
        <v>529434</v>
      </c>
      <c r="O60" s="69">
        <f>'[2]3.Autovetture'!O60+'[3]4.Veicoli industriali'!O60</f>
        <v>508911</v>
      </c>
      <c r="P60" s="65">
        <f t="shared" si="0"/>
        <v>-15.785040542776766</v>
      </c>
      <c r="Q60" s="77">
        <f t="shared" si="1"/>
        <v>6.1639898099786821E-3</v>
      </c>
      <c r="T60" s="106"/>
    </row>
    <row r="61" spans="1:20" ht="17.25" x14ac:dyDescent="0.35">
      <c r="A61" s="56" t="s">
        <v>64</v>
      </c>
      <c r="B61" s="69">
        <f>'[2]3.Autovetture'!B61+'[3]4.Veicoli industriali'!B61</f>
        <v>157182</v>
      </c>
      <c r="C61" s="69">
        <f>'[2]3.Autovetture'!C61+'[3]4.Veicoli industriali'!C61</f>
        <v>111696</v>
      </c>
      <c r="D61" s="69">
        <f>'[2]3.Autovetture'!D61+'[3]4.Veicoli industriali'!D61</f>
        <v>152354</v>
      </c>
      <c r="E61" s="69">
        <f>'[2]3.Autovetture'!E61+'[3]4.Veicoli industriali'!E61</f>
        <v>163260</v>
      </c>
      <c r="F61" s="69">
        <f>'[2]3.Autovetture'!F61+'[3]4.Veicoli industriali'!F61</f>
        <v>157656</v>
      </c>
      <c r="G61" s="69">
        <f>'[2]3.Autovetture'!G61+'[3]4.Veicoli industriali'!G61</f>
        <v>141778</v>
      </c>
      <c r="H61" s="69">
        <f>'[2]3.Autovetture'!H61+'[3]4.Veicoli industriali'!H61</f>
        <v>146882</v>
      </c>
      <c r="I61" s="69">
        <f>'[2]3.Autovetture'!I61+'[3]4.Veicoli industriali'!I61</f>
        <v>229688</v>
      </c>
      <c r="J61" s="69">
        <f>'[2]3.Autovetture'!J61+'[3]4.Veicoli industriali'!J61</f>
        <v>211295</v>
      </c>
      <c r="K61" s="69">
        <f>'[2]3.Autovetture'!K61+'[3]4.Veicoli industriali'!K61</f>
        <v>249034</v>
      </c>
      <c r="L61" s="69">
        <f>'[2]3.Autovetture'!L61+'[3]4.Veicoli industriali'!L61</f>
        <v>263887</v>
      </c>
      <c r="M61" s="69">
        <f>'[2]3.Autovetture'!M61+'[3]4.Veicoli industriali'!M61</f>
        <v>192566</v>
      </c>
      <c r="N61" s="69">
        <f>'[2]3.Autovetture'!N61+'[3]4.Veicoli industriali'!N61</f>
        <v>124429</v>
      </c>
      <c r="O61" s="69">
        <f>'[2]3.Autovetture'!O61+'[3]4.Veicoli industriali'!O61</f>
        <v>237424</v>
      </c>
      <c r="P61" s="65">
        <f t="shared" si="0"/>
        <v>23.294870330172511</v>
      </c>
      <c r="Q61" s="77">
        <f t="shared" si="1"/>
        <v>2.8757073764260912E-3</v>
      </c>
      <c r="T61" s="106"/>
    </row>
    <row r="62" spans="1:20" ht="17.25" x14ac:dyDescent="0.35">
      <c r="A62" s="56" t="s">
        <v>67</v>
      </c>
      <c r="B62" s="69">
        <f>'[2]3.Autovetture'!B62+'[3]4.Veicoli industriali'!B62</f>
        <v>178809</v>
      </c>
      <c r="C62" s="69">
        <f>'[2]3.Autovetture'!C62+'[3]4.Veicoli industriali'!C62</f>
        <v>229450</v>
      </c>
      <c r="D62" s="69">
        <f>'[2]3.Autovetture'!D62+'[3]4.Veicoli industriali'!D62</f>
        <v>252500</v>
      </c>
      <c r="E62" s="69">
        <f>'[2]3.Autovetture'!E62+'[3]4.Veicoli industriali'!E62</f>
        <v>285790</v>
      </c>
      <c r="F62" s="69">
        <f>'[2]3.Autovetture'!F62+'[3]4.Veicoli industriali'!F62</f>
        <v>270078</v>
      </c>
      <c r="G62" s="69">
        <f>'[2]3.Autovetture'!G62+'[3]4.Veicoli industriali'!G62</f>
        <v>258753</v>
      </c>
      <c r="H62" s="69">
        <f>'[2]3.Autovetture'!H62+'[3]4.Veicoli industriali'!H62</f>
        <v>282130</v>
      </c>
      <c r="I62" s="69">
        <f>'[2]3.Autovetture'!I62+'[3]4.Veicoli industriali'!I62</f>
        <v>262593</v>
      </c>
      <c r="J62" s="69">
        <f>'[2]3.Autovetture'!J62+'[3]4.Veicoli industriali'!J62</f>
        <v>262346</v>
      </c>
      <c r="K62" s="69">
        <f>'[2]3.Autovetture'!K62+'[3]4.Veicoli industriali'!K62</f>
        <v>434657</v>
      </c>
      <c r="L62" s="69">
        <f>'[2]3.Autovetture'!L62+'[3]4.Veicoli industriali'!L62</f>
        <v>234589</v>
      </c>
      <c r="M62" s="69">
        <f>'[2]3.Autovetture'!M62+'[3]4.Veicoli industriali'!M62</f>
        <v>219075</v>
      </c>
      <c r="N62" s="69">
        <f>'[2]3.Autovetture'!N62+'[3]4.Veicoli industriali'!N62</f>
        <v>444161</v>
      </c>
      <c r="O62" s="69">
        <f>'[2]3.Autovetture'!O62+'[3]4.Veicoli industriali'!O62</f>
        <v>422000</v>
      </c>
      <c r="P62" s="65">
        <f t="shared" si="0"/>
        <v>92.628095401118344</v>
      </c>
      <c r="Q62" s="77">
        <f t="shared" si="1"/>
        <v>5.11131356919187E-3</v>
      </c>
      <c r="T62" s="106"/>
    </row>
    <row r="63" spans="1:20" s="8" customFormat="1" ht="17.25" x14ac:dyDescent="0.35">
      <c r="A63" s="56" t="s">
        <v>68</v>
      </c>
      <c r="B63" s="69">
        <f>'[2]3.Autovetture'!B63+'[3]4.Veicoli industriali'!B63</f>
        <v>615270</v>
      </c>
      <c r="C63" s="69">
        <f>'[2]3.Autovetture'!C63+'[3]4.Veicoli industriali'!C63</f>
        <v>548870</v>
      </c>
      <c r="D63" s="69">
        <f>'[2]3.Autovetture'!D63+'[3]4.Veicoli industriali'!D63</f>
        <v>800357</v>
      </c>
      <c r="E63" s="69">
        <f>'[2]3.Autovetture'!E63+'[3]4.Veicoli industriali'!E63</f>
        <v>794081</v>
      </c>
      <c r="F63" s="69">
        <f>'[2]3.Autovetture'!F63+'[3]4.Veicoli industriali'!F63</f>
        <v>1423580</v>
      </c>
      <c r="G63" s="69">
        <f>'[2]3.Autovetture'!G63+'[3]4.Veicoli industriali'!G63</f>
        <v>1330672</v>
      </c>
      <c r="H63" s="69">
        <f>'[2]3.Autovetture'!H63+'[3]4.Veicoli industriali'!H63</f>
        <v>881832</v>
      </c>
      <c r="I63" s="69">
        <f>'[2]3.Autovetture'!I63+'[3]4.Veicoli industriali'!I63</f>
        <v>799632</v>
      </c>
      <c r="J63" s="69">
        <f>'[2]3.Autovetture'!J63+'[3]4.Veicoli industriali'!J63</f>
        <v>768788</v>
      </c>
      <c r="K63" s="69">
        <f>'[2]3.Autovetture'!K63+'[3]4.Veicoli industriali'!K63</f>
        <v>1006062</v>
      </c>
      <c r="L63" s="69">
        <f>'[2]3.Autovetture'!L63+'[3]4.Veicoli industriali'!L63</f>
        <v>1041739</v>
      </c>
      <c r="M63" s="69">
        <f>'[2]3.Autovetture'!M63+'[3]4.Veicoli industriali'!M63</f>
        <v>1007552</v>
      </c>
      <c r="N63" s="69">
        <f>'[2]3.Autovetture'!N63+'[3]4.Veicoli industriali'!N63</f>
        <v>792146</v>
      </c>
      <c r="O63" s="69">
        <f>'[2]3.Autovetture'!O63+'[3]4.Veicoli industriali'!O63</f>
        <v>748580</v>
      </c>
      <c r="P63" s="65">
        <f t="shared" si="0"/>
        <v>-25.703090262338819</v>
      </c>
      <c r="Q63" s="77">
        <f t="shared" si="1"/>
        <v>9.066888890108175E-3</v>
      </c>
      <c r="T63" s="106"/>
    </row>
    <row r="64" spans="1:20" s="8" customFormat="1" ht="17.25" x14ac:dyDescent="0.35">
      <c r="A64" s="56" t="s">
        <v>69</v>
      </c>
      <c r="B64" s="69">
        <f>'[2]3.Autovetture'!B64+'[3]4.Veicoli industriali'!B64</f>
        <v>111950</v>
      </c>
      <c r="C64" s="69">
        <f>'[2]3.Autovetture'!C64+'[3]4.Veicoli industriali'!C64</f>
        <v>119459</v>
      </c>
      <c r="D64" s="69">
        <f>'[2]3.Autovetture'!D64+'[3]4.Veicoli industriali'!D64</f>
        <v>112224</v>
      </c>
      <c r="E64" s="69">
        <f>'[2]3.Autovetture'!E64+'[3]4.Veicoli industriali'!E64</f>
        <v>110938</v>
      </c>
      <c r="F64" s="69">
        <f>'[2]3.Autovetture'!F64+'[3]4.Veicoli industriali'!F64</f>
        <v>80487</v>
      </c>
      <c r="G64" s="69">
        <f>'[2]3.Autovetture'!G64+'[3]4.Veicoli industriali'!G64</f>
        <v>96692</v>
      </c>
      <c r="H64" s="69">
        <f>'[2]3.Autovetture'!H64+'[3]4.Veicoli industriali'!H64</f>
        <v>134562</v>
      </c>
      <c r="I64" s="69">
        <f>'[2]3.Autovetture'!I64+'[3]4.Veicoli industriali'!I64</f>
        <v>208566</v>
      </c>
      <c r="J64" s="69">
        <f>'[2]3.Autovetture'!J64+'[3]4.Veicoli industriali'!J64</f>
        <v>271833</v>
      </c>
      <c r="K64" s="69">
        <f>'[2]3.Autovetture'!K64+'[3]4.Veicoli industriali'!K64</f>
        <v>211998</v>
      </c>
      <c r="L64" s="69">
        <f>'[2]3.Autovetture'!L64+'[3]4.Veicoli industriali'!L64</f>
        <v>246500</v>
      </c>
      <c r="M64" s="69">
        <f>'[2]3.Autovetture'!M64+'[3]4.Veicoli industriali'!M64</f>
        <v>280742</v>
      </c>
      <c r="N64" s="69">
        <f>'[2]3.Autovetture'!N64+'[3]4.Veicoli industriali'!N64</f>
        <v>262823</v>
      </c>
      <c r="O64" s="69">
        <f>'[2]3.Autovetture'!O64+'[3]4.Veicoli industriali'!O64</f>
        <v>260850</v>
      </c>
      <c r="P64" s="65">
        <f t="shared" si="0"/>
        <v>-7.0855091151306189</v>
      </c>
      <c r="Q64" s="77">
        <f t="shared" si="1"/>
        <v>3.159445840103553E-3</v>
      </c>
      <c r="T64" s="106"/>
    </row>
    <row r="65" spans="1:38" x14ac:dyDescent="0.35">
      <c r="A65" s="66" t="s">
        <v>53</v>
      </c>
      <c r="B65" s="73">
        <f>'[2]3.Autovetture'!B65+'[3]4.Veicoli industriali'!B65</f>
        <v>1815579</v>
      </c>
      <c r="C65" s="73">
        <f>'[2]3.Autovetture'!C65+'[3]4.Veicoli industriali'!C65</f>
        <v>1695023</v>
      </c>
      <c r="D65" s="73">
        <f>'[2]3.Autovetture'!D65+'[3]4.Veicoli industriali'!D65</f>
        <v>1932670</v>
      </c>
      <c r="E65" s="73">
        <f>'[2]3.Autovetture'!E65+'[3]4.Veicoli industriali'!E65</f>
        <v>1965126</v>
      </c>
      <c r="F65" s="73">
        <f>'[2]3.Autovetture'!F65+'[3]4.Veicoli industriali'!F65</f>
        <v>2250952</v>
      </c>
      <c r="G65" s="73">
        <f>'[2]3.Autovetture'!G65+'[3]4.Veicoli industriali'!G65</f>
        <v>2404383</v>
      </c>
      <c r="H65" s="73">
        <f>'[2]3.Autovetture'!H65+'[3]4.Veicoli industriali'!H65</f>
        <v>2525226</v>
      </c>
      <c r="I65" s="73">
        <f>'[2]3.Autovetture'!I65+'[3]4.Veicoli industriali'!I65</f>
        <v>2353843</v>
      </c>
      <c r="J65" s="73">
        <f>'[2]3.Autovetture'!J65+'[3]4.Veicoli industriali'!J65</f>
        <v>1976109</v>
      </c>
      <c r="K65" s="73">
        <f>'[2]3.Autovetture'!K65+'[3]4.Veicoli industriali'!K65</f>
        <v>1551678</v>
      </c>
      <c r="L65" s="73">
        <f>'[2]3.Autovetture'!L65+'[3]4.Veicoli industriali'!L65</f>
        <v>1744442</v>
      </c>
      <c r="M65" s="73">
        <f>'[2]3.Autovetture'!M65+'[3]4.Veicoli industriali'!M65</f>
        <v>1751541</v>
      </c>
      <c r="N65" s="73">
        <f>'[2]3.Autovetture'!N65+'[3]4.Veicoli industriali'!N65</f>
        <v>1501310</v>
      </c>
      <c r="O65" s="73">
        <f>'[2]3.Autovetture'!O65+'[3]4.Veicoli industriali'!O65</f>
        <v>1770080</v>
      </c>
      <c r="P65" s="67">
        <f t="shared" si="0"/>
        <v>1.0584393970794861</v>
      </c>
      <c r="Q65" s="84">
        <f t="shared" si="1"/>
        <v>2.1439416878092761E-2</v>
      </c>
      <c r="T65" s="106"/>
    </row>
    <row r="66" spans="1:38" ht="17.25" x14ac:dyDescent="0.35">
      <c r="A66" s="21" t="s">
        <v>46</v>
      </c>
      <c r="B66" s="60">
        <f>SUM(B67:B68)</f>
        <v>1118355</v>
      </c>
      <c r="C66" s="60">
        <f t="shared" ref="C66:O66" si="16">SUM(C67:C68)</f>
        <v>1010530</v>
      </c>
      <c r="D66" s="60">
        <f t="shared" si="16"/>
        <v>1118824</v>
      </c>
      <c r="E66" s="60">
        <f t="shared" si="16"/>
        <v>1092580</v>
      </c>
      <c r="F66" s="60">
        <f t="shared" si="16"/>
        <v>1212827</v>
      </c>
      <c r="G66" s="60">
        <f t="shared" si="16"/>
        <v>1249521</v>
      </c>
      <c r="H66" s="60">
        <f t="shared" si="16"/>
        <v>1239738</v>
      </c>
      <c r="I66" s="60">
        <f t="shared" si="16"/>
        <v>1289449</v>
      </c>
      <c r="J66" s="60">
        <f t="shared" si="16"/>
        <v>1324886</v>
      </c>
      <c r="K66" s="60">
        <f t="shared" si="16"/>
        <v>1348479</v>
      </c>
      <c r="L66" s="60">
        <f t="shared" si="16"/>
        <v>1283915</v>
      </c>
      <c r="M66" s="60">
        <f t="shared" si="16"/>
        <v>1188858</v>
      </c>
      <c r="N66" s="60">
        <f t="shared" si="16"/>
        <v>1032403</v>
      </c>
      <c r="O66" s="60">
        <f t="shared" si="16"/>
        <v>1209467</v>
      </c>
      <c r="P66" s="61">
        <f t="shared" ref="P66:P74" si="17">(O66-M66)/M66*100</f>
        <v>1.7335123286380711</v>
      </c>
      <c r="Q66" s="85">
        <f t="shared" si="1"/>
        <v>1.4649206371065837E-2</v>
      </c>
      <c r="T66" s="106"/>
    </row>
    <row r="67" spans="1:38" x14ac:dyDescent="0.35">
      <c r="A67" s="53" t="s">
        <v>54</v>
      </c>
      <c r="B67" s="62">
        <f>'[2]3.Autovetture'!B67+'[3]4.Veicoli industriali'!B67</f>
        <v>1012165</v>
      </c>
      <c r="C67" s="62">
        <f>'[2]3.Autovetture'!C67+'[3]4.Veicoli industriali'!C67</f>
        <v>937328</v>
      </c>
      <c r="D67" s="62">
        <f>'[2]3.Autovetture'!D67+'[3]4.Veicoli industriali'!D67</f>
        <v>1035574</v>
      </c>
      <c r="E67" s="62">
        <f>'[2]3.Autovetture'!E67+'[3]4.Veicoli industriali'!E67</f>
        <v>1008437</v>
      </c>
      <c r="F67" s="62">
        <f>'[2]3.Autovetture'!F67+'[3]4.Veicoli industriali'!F67</f>
        <v>1112032</v>
      </c>
      <c r="G67" s="62">
        <f>'[2]3.Autovetture'!G67+'[3]4.Veicoli industriali'!G67</f>
        <v>1136227</v>
      </c>
      <c r="H67" s="62">
        <f>'[2]3.Autovetture'!H67+'[3]4.Veicoli industriali'!H67</f>
        <v>1113230</v>
      </c>
      <c r="I67" s="62">
        <f>'[2]3.Autovetture'!I67+'[3]4.Veicoli industriali'!I67</f>
        <v>1155408</v>
      </c>
      <c r="J67" s="62">
        <f>'[2]3.Autovetture'!J67+'[3]4.Veicoli industriali'!J67</f>
        <v>1178133</v>
      </c>
      <c r="K67" s="62">
        <f>'[2]3.Autovetture'!K67+'[3]4.Veicoli industriali'!K67</f>
        <v>1189116</v>
      </c>
      <c r="L67" s="62">
        <f>'[2]3.Autovetture'!L67+'[3]4.Veicoli industriali'!L67</f>
        <v>1121396</v>
      </c>
      <c r="M67" s="62">
        <f>'[2]3.Autovetture'!M67+'[3]4.Veicoli industriali'!M67</f>
        <v>1034379</v>
      </c>
      <c r="N67" s="62">
        <f>'[2]3.Autovetture'!N67+'[3]4.Veicoli industriali'!N67</f>
        <v>916968</v>
      </c>
      <c r="O67" s="62">
        <f>'[2]3.Autovetture'!O67+'[3]4.Veicoli industriali'!O67</f>
        <v>1049831</v>
      </c>
      <c r="P67" s="63">
        <f t="shared" si="17"/>
        <v>1.4938431658028635</v>
      </c>
      <c r="Q67" s="76">
        <f t="shared" si="1"/>
        <v>1.2715676387815806E-2</v>
      </c>
      <c r="T67" s="106"/>
    </row>
    <row r="68" spans="1:38" x14ac:dyDescent="0.35">
      <c r="A68" s="56" t="s">
        <v>55</v>
      </c>
      <c r="B68" s="103">
        <f>'[2]3.Autovetture'!B68+'[3]4.Veicoli industriali'!B68</f>
        <v>106190</v>
      </c>
      <c r="C68" s="103">
        <f>'[2]3.Autovetture'!C68+'[3]4.Veicoli industriali'!C68</f>
        <v>73202</v>
      </c>
      <c r="D68" s="103">
        <f>'[2]3.Autovetture'!D68+'[3]4.Veicoli industriali'!D68</f>
        <v>83250</v>
      </c>
      <c r="E68" s="103">
        <f>'[2]3.Autovetture'!E68+'[3]4.Veicoli industriali'!E68</f>
        <v>84143</v>
      </c>
      <c r="F68" s="103">
        <f>'[2]3.Autovetture'!F68+'[3]4.Veicoli industriali'!F68</f>
        <v>100795</v>
      </c>
      <c r="G68" s="103">
        <f>'[2]3.Autovetture'!G68+'[3]4.Veicoli industriali'!G68</f>
        <v>113294</v>
      </c>
      <c r="H68" s="103">
        <f>'[2]3.Autovetture'!H68+'[3]4.Veicoli industriali'!H68</f>
        <v>126508</v>
      </c>
      <c r="I68" s="103">
        <f>'[2]3.Autovetture'!I68+'[3]4.Veicoli industriali'!I68</f>
        <v>134041</v>
      </c>
      <c r="J68" s="103">
        <f>'[2]3.Autovetture'!J68+'[3]4.Veicoli industriali'!J68</f>
        <v>146753</v>
      </c>
      <c r="K68" s="103">
        <f>'[2]3.Autovetture'!K68+'[3]4.Veicoli industriali'!K68</f>
        <v>159363</v>
      </c>
      <c r="L68" s="103">
        <f>'[2]3.Autovetture'!L68+'[3]4.Veicoli industriali'!L68</f>
        <v>162519</v>
      </c>
      <c r="M68" s="103">
        <f>'[2]3.Autovetture'!M68+'[3]4.Veicoli industriali'!M68</f>
        <v>154479</v>
      </c>
      <c r="N68" s="103">
        <f>'[2]3.Autovetture'!N68+'[3]4.Veicoli industriali'!N68</f>
        <v>115435</v>
      </c>
      <c r="O68" s="103">
        <f>'[2]3.Autovetture'!O68+'[3]4.Veicoli industriali'!O68</f>
        <v>159636</v>
      </c>
      <c r="P68" s="104">
        <f t="shared" si="17"/>
        <v>3.3383178296079077</v>
      </c>
      <c r="Q68" s="105">
        <f t="shared" si="1"/>
        <v>1.9335299832500315E-3</v>
      </c>
      <c r="T68" s="106"/>
    </row>
    <row r="69" spans="1:38" ht="17.25" x14ac:dyDescent="0.35">
      <c r="A69" s="21" t="s">
        <v>56</v>
      </c>
      <c r="B69" s="60">
        <f>SUM(B70:B73)</f>
        <v>1108959</v>
      </c>
      <c r="C69" s="60">
        <f t="shared" ref="C69:O69" si="18">SUM(C70:C73)</f>
        <v>982001</v>
      </c>
      <c r="D69" s="60">
        <f t="shared" si="18"/>
        <v>1117815</v>
      </c>
      <c r="E69" s="60">
        <f t="shared" si="18"/>
        <v>1219002</v>
      </c>
      <c r="F69" s="60">
        <f t="shared" si="18"/>
        <v>1314296</v>
      </c>
      <c r="G69" s="60">
        <f t="shared" si="18"/>
        <v>1348733</v>
      </c>
      <c r="H69" s="60">
        <f t="shared" si="18"/>
        <v>1425821</v>
      </c>
      <c r="I69" s="60">
        <f t="shared" si="18"/>
        <v>1334156</v>
      </c>
      <c r="J69" s="60">
        <f t="shared" si="18"/>
        <v>1217863</v>
      </c>
      <c r="K69" s="60">
        <f t="shared" si="18"/>
        <v>1036298</v>
      </c>
      <c r="L69" s="60">
        <f t="shared" si="18"/>
        <v>1101624</v>
      </c>
      <c r="M69" s="60">
        <f t="shared" si="18"/>
        <v>1052247</v>
      </c>
      <c r="N69" s="60">
        <f t="shared" si="18"/>
        <v>924046</v>
      </c>
      <c r="O69" s="60">
        <f t="shared" si="18"/>
        <v>1145007</v>
      </c>
      <c r="P69" s="61">
        <f t="shared" si="17"/>
        <v>8.8154207139578453</v>
      </c>
      <c r="Q69" s="85">
        <f t="shared" si="1"/>
        <v>1.3868459279430511E-2</v>
      </c>
      <c r="T69" s="106"/>
    </row>
    <row r="70" spans="1:38" x14ac:dyDescent="0.35">
      <c r="A70" s="53" t="s">
        <v>57</v>
      </c>
      <c r="B70" s="29">
        <f>'[2]3.Autovetture'!B70+'[3]4.Veicoli industriali'!B70</f>
        <v>533387</v>
      </c>
      <c r="C70" s="29">
        <f>'[2]3.Autovetture'!C70+'[3]4.Veicoli industriali'!C70</f>
        <v>395222</v>
      </c>
      <c r="D70" s="29">
        <f>'[2]3.Autovetture'!D70+'[3]4.Veicoli industriali'!D70</f>
        <v>492907</v>
      </c>
      <c r="E70" s="29">
        <f>'[2]3.Autovetture'!E70+'[3]4.Veicoli industriali'!E70</f>
        <v>572241</v>
      </c>
      <c r="F70" s="29">
        <f>'[2]3.Autovetture'!F70+'[3]4.Veicoli industriali'!F70</f>
        <v>623921</v>
      </c>
      <c r="G70" s="29">
        <f>'[2]3.Autovetture'!G70+'[3]4.Veicoli industriali'!G70</f>
        <v>650745</v>
      </c>
      <c r="H70" s="29">
        <f>'[2]3.Autovetture'!H70+'[3]4.Veicoli industriali'!H70</f>
        <v>644504</v>
      </c>
      <c r="I70" s="29">
        <f>'[2]3.Autovetture'!I70+'[3]4.Veicoli industriali'!I70</f>
        <v>617749</v>
      </c>
      <c r="J70" s="29">
        <f>'[2]3.Autovetture'!J70+'[3]4.Veicoli industriali'!J70</f>
        <v>547406</v>
      </c>
      <c r="K70" s="29">
        <f>'[2]3.Autovetture'!K70+'[3]4.Veicoli industriali'!K70</f>
        <v>547406</v>
      </c>
      <c r="L70" s="29">
        <f>'[2]3.Autovetture'!L70+'[3]4.Veicoli industriali'!L70</f>
        <v>552226</v>
      </c>
      <c r="M70" s="29">
        <f>'[2]3.Autovetture'!M70+'[3]4.Veicoli industriali'!M70</f>
        <v>536611</v>
      </c>
      <c r="N70" s="29">
        <f>'[2]3.Autovetture'!N70+'[3]4.Veicoli industriali'!N70</f>
        <v>372633</v>
      </c>
      <c r="O70" s="29">
        <f>'[2]3.Autovetture'!O70+'[3]4.Veicoli industriali'!O70</f>
        <v>464493</v>
      </c>
      <c r="P70" s="30">
        <f t="shared" si="17"/>
        <v>-13.439530684238676</v>
      </c>
      <c r="Q70" s="76">
        <f t="shared" ref="Q70:Q74" si="19">O70/O$74</f>
        <v>5.6259937765275811E-3</v>
      </c>
      <c r="T70" s="106"/>
    </row>
    <row r="71" spans="1:38" x14ac:dyDescent="0.35">
      <c r="A71" s="56" t="s">
        <v>58</v>
      </c>
      <c r="B71" s="32">
        <f>'[2]3.Autovetture'!B71+'[3]4.Veicoli industriali'!B71</f>
        <v>239833</v>
      </c>
      <c r="C71" s="32">
        <f>'[2]3.Autovetture'!C71+'[3]4.Veicoli industriali'!C71</f>
        <v>205521</v>
      </c>
      <c r="D71" s="32">
        <f>'[2]3.Autovetture'!D71+'[3]4.Veicoli industriali'!D71</f>
        <v>248917</v>
      </c>
      <c r="E71" s="32">
        <f>'[2]3.Autovetture'!E71+'[3]4.Veicoli industriali'!E71</f>
        <v>271900</v>
      </c>
      <c r="F71" s="32">
        <f>'[2]3.Autovetture'!F71+'[3]4.Veicoli industriali'!F71</f>
        <v>286300</v>
      </c>
      <c r="G71" s="32">
        <f>'[2]3.Autovetture'!G71+'[3]4.Veicoli industriali'!G71</f>
        <v>283000</v>
      </c>
      <c r="H71" s="32">
        <f>'[2]3.Autovetture'!H71+'[3]4.Veicoli industriali'!H71</f>
        <v>349100</v>
      </c>
      <c r="I71" s="32">
        <f>'[2]3.Autovetture'!I71+'[3]4.Veicoli industriali'!I71</f>
        <v>332100</v>
      </c>
      <c r="J71" s="32">
        <f>'[2]3.Autovetture'!J71+'[3]4.Veicoli industriali'!J71</f>
        <v>264100</v>
      </c>
      <c r="K71" s="32">
        <f>'[2]3.Autovetture'!K71+'[3]4.Veicoli industriali'!K71</f>
        <v>128941</v>
      </c>
      <c r="L71" s="32">
        <f>'[2]3.Autovetture'!L71+'[3]4.Veicoli industriali'!L71</f>
        <v>184456</v>
      </c>
      <c r="M71" s="32">
        <f>'[2]3.Autovetture'!M71+'[3]4.Veicoli industriali'!M71</f>
        <v>170000</v>
      </c>
      <c r="N71" s="32">
        <f>'[2]3.Autovetture'!N71+'[3]4.Veicoli industriali'!N71</f>
        <v>219732</v>
      </c>
      <c r="O71" s="32">
        <f>'[2]3.Autovetture'!O71+'[3]4.Veicoli industriali'!O71</f>
        <v>277805</v>
      </c>
      <c r="P71" s="33">
        <f t="shared" si="17"/>
        <v>63.414705882352941</v>
      </c>
      <c r="Q71" s="77">
        <f t="shared" si="19"/>
        <v>3.364806791680918E-3</v>
      </c>
      <c r="T71" s="106"/>
    </row>
    <row r="72" spans="1:38" x14ac:dyDescent="0.35">
      <c r="A72" s="70" t="s">
        <v>59</v>
      </c>
      <c r="B72" s="32">
        <f>'[2]3.Autovetture'!B72+'[3]4.Veicoli industriali'!B72</f>
        <v>121360</v>
      </c>
      <c r="C72" s="32">
        <f>'[2]3.Autovetture'!C72+'[3]4.Veicoli industriali'!C72</f>
        <v>109969</v>
      </c>
      <c r="D72" s="32">
        <f>'[2]3.Autovetture'!D72+'[3]4.Veicoli industriali'!D72</f>
        <v>103436</v>
      </c>
      <c r="E72" s="32">
        <f>'[2]3.Autovetture'!E72+'[3]4.Veicoli industriali'!E72</f>
        <v>112093</v>
      </c>
      <c r="F72" s="32">
        <f>'[2]3.Autovetture'!F72+'[3]4.Veicoli industriali'!F72</f>
        <v>130306</v>
      </c>
      <c r="G72" s="32">
        <f>'[2]3.Autovetture'!G72+'[3]4.Veicoli industriali'!G72</f>
        <v>120755</v>
      </c>
      <c r="H72" s="32">
        <f>'[2]3.Autovetture'!H72+'[3]4.Veicoli industriali'!H72</f>
        <v>122060</v>
      </c>
      <c r="I72" s="32">
        <f>'[2]3.Autovetture'!I72+'[3]4.Veicoli industriali'!I72</f>
        <v>131910</v>
      </c>
      <c r="J72" s="32">
        <f>'[2]3.Autovetture'!J72+'[3]4.Veicoli industriali'!J72</f>
        <v>163110</v>
      </c>
      <c r="K72" s="32">
        <f>'[2]3.Autovetture'!K72+'[3]4.Veicoli industriali'!K72</f>
        <v>168593</v>
      </c>
      <c r="L72" s="32">
        <f>'[2]3.Autovetture'!L72+'[3]4.Veicoli industriali'!L72</f>
        <v>177359</v>
      </c>
      <c r="M72" s="32">
        <f>'[2]3.Autovetture'!M72+'[3]4.Veicoli industriali'!M72</f>
        <v>165916</v>
      </c>
      <c r="N72" s="32">
        <f>'[2]3.Autovetture'!N72+'[3]4.Veicoli industriali'!N72</f>
        <v>133308</v>
      </c>
      <c r="O72" s="32">
        <f>'[2]3.Autovetture'!O72+'[3]4.Veicoli industriali'!O72</f>
        <v>175435</v>
      </c>
      <c r="P72" s="48">
        <f t="shared" si="17"/>
        <v>5.7372405313532147</v>
      </c>
      <c r="Q72" s="83">
        <f t="shared" si="19"/>
        <v>2.1248893270407005E-3</v>
      </c>
      <c r="T72" s="106"/>
    </row>
    <row r="73" spans="1:38" x14ac:dyDescent="0.35">
      <c r="A73" s="66" t="s">
        <v>53</v>
      </c>
      <c r="B73" s="37">
        <f>'[2]3.Autovetture'!B73+'[3]4.Veicoli industriali'!B73</f>
        <v>214379</v>
      </c>
      <c r="C73" s="37">
        <f>'[2]3.Autovetture'!C73+'[3]4.Veicoli industriali'!C73</f>
        <v>271289</v>
      </c>
      <c r="D73" s="37">
        <f>'[2]3.Autovetture'!D73+'[3]4.Veicoli industriali'!D73</f>
        <v>272555</v>
      </c>
      <c r="E73" s="37">
        <f>'[2]3.Autovetture'!E73+'[3]4.Veicoli industriali'!E73</f>
        <v>262768</v>
      </c>
      <c r="F73" s="37">
        <f>'[2]3.Autovetture'!F73+'[3]4.Veicoli industriali'!F73</f>
        <v>273769</v>
      </c>
      <c r="G73" s="37">
        <f>'[2]3.Autovetture'!G73+'[3]4.Veicoli industriali'!G73</f>
        <v>294233</v>
      </c>
      <c r="H73" s="37">
        <f>'[2]3.Autovetture'!H73+'[3]4.Veicoli industriali'!H73</f>
        <v>310157</v>
      </c>
      <c r="I73" s="37">
        <f>'[2]3.Autovetture'!I73+'[3]4.Veicoli industriali'!I73</f>
        <v>252397</v>
      </c>
      <c r="J73" s="37">
        <f>'[2]3.Autovetture'!J73+'[3]4.Veicoli industriali'!J73</f>
        <v>243247</v>
      </c>
      <c r="K73" s="37">
        <f>'[2]3.Autovetture'!K73+'[3]4.Veicoli industriali'!K73</f>
        <v>191358</v>
      </c>
      <c r="L73" s="37">
        <f>'[2]3.Autovetture'!L73+'[3]4.Veicoli industriali'!L73</f>
        <v>187583</v>
      </c>
      <c r="M73" s="37">
        <f>'[2]3.Autovetture'!M73+'[3]4.Veicoli industriali'!M73</f>
        <v>179720</v>
      </c>
      <c r="N73" s="37">
        <f>'[2]3.Autovetture'!N73+'[3]4.Veicoli industriali'!N73</f>
        <v>198373</v>
      </c>
      <c r="O73" s="37">
        <f>'[2]3.Autovetture'!O73+'[3]4.Veicoli industriali'!O73</f>
        <v>227274</v>
      </c>
      <c r="P73" s="51">
        <f t="shared" si="17"/>
        <v>26.460048965056753</v>
      </c>
      <c r="Q73" s="84">
        <f t="shared" si="19"/>
        <v>2.7527693841813104E-3</v>
      </c>
      <c r="T73" s="106"/>
    </row>
    <row r="74" spans="1:38" x14ac:dyDescent="0.35">
      <c r="A74" s="20" t="s">
        <v>37</v>
      </c>
      <c r="B74" s="71">
        <f>B69+B66+B53+B48+B44+B5</f>
        <v>70589557</v>
      </c>
      <c r="C74" s="71">
        <f t="shared" ref="C74:O74" si="20">C69+C66+C53+C48+C44+C5</f>
        <v>64054936</v>
      </c>
      <c r="D74" s="71">
        <f t="shared" si="20"/>
        <v>74051292</v>
      </c>
      <c r="E74" s="71">
        <f t="shared" si="20"/>
        <v>75022649</v>
      </c>
      <c r="F74" s="71">
        <f t="shared" si="20"/>
        <v>80392745</v>
      </c>
      <c r="G74" s="71">
        <f t="shared" si="20"/>
        <v>84623310</v>
      </c>
      <c r="H74" s="71">
        <f t="shared" si="20"/>
        <v>87202358</v>
      </c>
      <c r="I74" s="71">
        <f t="shared" si="20"/>
        <v>89259975</v>
      </c>
      <c r="J74" s="71">
        <f t="shared" si="20"/>
        <v>93062466</v>
      </c>
      <c r="K74" s="71">
        <f t="shared" si="20"/>
        <v>94402042.450000003</v>
      </c>
      <c r="L74" s="71">
        <f t="shared" si="20"/>
        <v>94460988</v>
      </c>
      <c r="M74" s="71">
        <f t="shared" si="20"/>
        <v>86373199</v>
      </c>
      <c r="N74" s="71">
        <f t="shared" si="20"/>
        <v>78674003</v>
      </c>
      <c r="O74" s="71">
        <f t="shared" si="20"/>
        <v>82561947</v>
      </c>
      <c r="P74" s="72">
        <f t="shared" si="17"/>
        <v>-4.4125400519205034</v>
      </c>
      <c r="Q74" s="88">
        <f t="shared" si="19"/>
        <v>1</v>
      </c>
      <c r="T74" s="106"/>
    </row>
    <row r="75" spans="1:38" x14ac:dyDescent="0.35">
      <c r="A75" s="10" t="s">
        <v>86</v>
      </c>
      <c r="P75" s="18" t="s">
        <v>61</v>
      </c>
      <c r="Q75" s="18" t="s">
        <v>61</v>
      </c>
    </row>
    <row r="76" spans="1:38" x14ac:dyDescent="0.35">
      <c r="A76" s="11" t="s">
        <v>79</v>
      </c>
    </row>
    <row r="77" spans="1:38" x14ac:dyDescent="0.35">
      <c r="A77" s="11" t="s">
        <v>47</v>
      </c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"/>
      <c r="T77" s="102"/>
    </row>
    <row r="78" spans="1:38" x14ac:dyDescent="0.35">
      <c r="A78" s="12" t="s">
        <v>60</v>
      </c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"/>
      <c r="T78" s="102"/>
    </row>
    <row r="79" spans="1:38" s="94" customFormat="1" x14ac:dyDescent="0.35">
      <c r="A79" s="89" t="s">
        <v>70</v>
      </c>
      <c r="C79" s="94">
        <v>1000000</v>
      </c>
      <c r="J79" s="95"/>
      <c r="K79" s="95"/>
      <c r="L79" s="95"/>
      <c r="M79" s="95"/>
      <c r="N79" s="95"/>
      <c r="O79" s="95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</row>
    <row r="80" spans="1:38" s="94" customFormat="1" x14ac:dyDescent="0.35"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</row>
    <row r="81" spans="1:38" s="94" customFormat="1" x14ac:dyDescent="0.35"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</row>
    <row r="82" spans="1:38" s="94" customFormat="1" x14ac:dyDescent="0.35"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</row>
    <row r="83" spans="1:38" s="94" customFormat="1" x14ac:dyDescent="0.35">
      <c r="A83" s="94" t="s">
        <v>71</v>
      </c>
      <c r="B83" s="95">
        <f t="shared" ref="B83:O83" si="21">+B7+B45+B46+B57</f>
        <v>36066575</v>
      </c>
      <c r="C83" s="95">
        <f t="shared" si="21"/>
        <v>31394088</v>
      </c>
      <c r="D83" s="95">
        <f t="shared" si="21"/>
        <v>32996866</v>
      </c>
      <c r="E83" s="95">
        <f t="shared" si="21"/>
        <v>32287846</v>
      </c>
      <c r="F83" s="95">
        <f t="shared" si="21"/>
        <v>35060155</v>
      </c>
      <c r="G83" s="95">
        <f t="shared" si="21"/>
        <v>36911767</v>
      </c>
      <c r="H83" s="95">
        <f t="shared" si="21"/>
        <v>39480140</v>
      </c>
      <c r="I83" s="95">
        <f t="shared" si="21"/>
        <v>40989446</v>
      </c>
      <c r="J83" s="95">
        <f t="shared" si="21"/>
        <v>41395708</v>
      </c>
      <c r="K83" s="95">
        <f t="shared" si="21"/>
        <v>41385143</v>
      </c>
      <c r="L83" s="95">
        <f t="shared" si="21"/>
        <v>41695167</v>
      </c>
      <c r="M83" s="95">
        <f t="shared" si="21"/>
        <v>37377577</v>
      </c>
      <c r="N83" s="95">
        <f t="shared" si="21"/>
        <v>33792947</v>
      </c>
      <c r="O83" s="95">
        <f t="shared" si="21"/>
        <v>34267373</v>
      </c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</row>
    <row r="84" spans="1:38" s="94" customFormat="1" x14ac:dyDescent="0.35">
      <c r="A84" s="94" t="s">
        <v>72</v>
      </c>
      <c r="B84" s="95">
        <f t="shared" ref="B84:O84" si="22">+B40+B54+B58+B50</f>
        <v>17406273</v>
      </c>
      <c r="C84" s="95">
        <f t="shared" si="22"/>
        <v>20649760</v>
      </c>
      <c r="D84" s="95">
        <f t="shared" si="22"/>
        <v>26724525</v>
      </c>
      <c r="E84" s="95">
        <f t="shared" si="22"/>
        <v>28327711</v>
      </c>
      <c r="F84" s="95">
        <f t="shared" si="22"/>
        <v>29845565</v>
      </c>
      <c r="G84" s="95">
        <f t="shared" si="22"/>
        <v>31991210</v>
      </c>
      <c r="H84" s="95">
        <f t="shared" si="22"/>
        <v>32769940</v>
      </c>
      <c r="I84" s="95">
        <f t="shared" si="22"/>
        <v>32094643</v>
      </c>
      <c r="J84" s="95">
        <f t="shared" si="22"/>
        <v>35152050</v>
      </c>
      <c r="K84" s="95">
        <f t="shared" si="22"/>
        <v>36833715</v>
      </c>
      <c r="L84" s="95">
        <f t="shared" si="22"/>
        <v>36826628</v>
      </c>
      <c r="M84" s="95">
        <f t="shared" si="22"/>
        <v>34138064</v>
      </c>
      <c r="N84" s="95">
        <f t="shared" si="22"/>
        <v>31939244</v>
      </c>
      <c r="O84" s="95">
        <f t="shared" si="22"/>
        <v>33896034</v>
      </c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</row>
    <row r="85" spans="1:38" s="94" customFormat="1" x14ac:dyDescent="0.35">
      <c r="A85" s="94" t="s">
        <v>73</v>
      </c>
      <c r="B85" s="95">
        <f t="shared" ref="B85" si="23">+B74-B87</f>
        <v>17116709</v>
      </c>
      <c r="C85" s="95">
        <f>+C74-C87</f>
        <v>12011088</v>
      </c>
      <c r="D85" s="95">
        <f t="shared" ref="D85:L85" si="24">+D74-D87</f>
        <v>14329901</v>
      </c>
      <c r="E85" s="95">
        <f t="shared" si="24"/>
        <v>14407092</v>
      </c>
      <c r="F85" s="95">
        <f t="shared" si="24"/>
        <v>15487025</v>
      </c>
      <c r="G85" s="95">
        <f t="shared" si="24"/>
        <v>15720333</v>
      </c>
      <c r="H85" s="95">
        <f t="shared" si="24"/>
        <v>14952278</v>
      </c>
      <c r="I85" s="95">
        <f t="shared" si="24"/>
        <v>16175886</v>
      </c>
      <c r="J85" s="95">
        <f t="shared" si="24"/>
        <v>16514708</v>
      </c>
      <c r="K85" s="95">
        <f t="shared" si="24"/>
        <v>16183184.450000003</v>
      </c>
      <c r="L85" s="95">
        <f t="shared" si="24"/>
        <v>15939193</v>
      </c>
      <c r="M85" s="95">
        <f t="shared" ref="M85:O85" si="25">+M74-M87</f>
        <v>14857558</v>
      </c>
      <c r="N85" s="95">
        <f t="shared" ref="N85" si="26">+N74-N87</f>
        <v>12941812</v>
      </c>
      <c r="O85" s="95">
        <f t="shared" si="25"/>
        <v>14398540</v>
      </c>
      <c r="P85" s="95"/>
      <c r="Q85" s="95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</row>
    <row r="86" spans="1:38" s="94" customFormat="1" x14ac:dyDescent="0.35"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</row>
    <row r="87" spans="1:38" s="94" customFormat="1" x14ac:dyDescent="0.35">
      <c r="B87" s="95">
        <f t="shared" ref="B87" si="27">+B83+B84</f>
        <v>53472848</v>
      </c>
      <c r="C87" s="95">
        <f>+C83+C84</f>
        <v>52043848</v>
      </c>
      <c r="D87" s="95">
        <f t="shared" ref="D87:L87" si="28">+D83+D84</f>
        <v>59721391</v>
      </c>
      <c r="E87" s="95">
        <f t="shared" si="28"/>
        <v>60615557</v>
      </c>
      <c r="F87" s="95">
        <f t="shared" si="28"/>
        <v>64905720</v>
      </c>
      <c r="G87" s="95">
        <f t="shared" si="28"/>
        <v>68902977</v>
      </c>
      <c r="H87" s="95">
        <f t="shared" si="28"/>
        <v>72250080</v>
      </c>
      <c r="I87" s="95">
        <f t="shared" si="28"/>
        <v>73084089</v>
      </c>
      <c r="J87" s="95">
        <f t="shared" si="28"/>
        <v>76547758</v>
      </c>
      <c r="K87" s="95">
        <f t="shared" si="28"/>
        <v>78218858</v>
      </c>
      <c r="L87" s="95">
        <f t="shared" si="28"/>
        <v>78521795</v>
      </c>
      <c r="M87" s="95">
        <f t="shared" ref="M87:O87" si="29">+M83+M84</f>
        <v>71515641</v>
      </c>
      <c r="N87" s="95">
        <f t="shared" ref="N87" si="30">+N83+N84</f>
        <v>65732191</v>
      </c>
      <c r="O87" s="95">
        <f t="shared" si="29"/>
        <v>68163407</v>
      </c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</row>
    <row r="88" spans="1:38" s="94" customFormat="1" x14ac:dyDescent="0.35"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</row>
    <row r="89" spans="1:38" s="94" customFormat="1" x14ac:dyDescent="0.35"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</row>
    <row r="90" spans="1:38" s="94" customFormat="1" x14ac:dyDescent="0.35">
      <c r="A90" s="94" t="s">
        <v>71</v>
      </c>
      <c r="B90" s="94">
        <v>36.066575</v>
      </c>
      <c r="C90" s="94">
        <v>31.924803000000001</v>
      </c>
      <c r="D90" s="94">
        <v>33.012607000000003</v>
      </c>
      <c r="E90" s="94">
        <v>33.563642000000002</v>
      </c>
      <c r="F90" s="94">
        <v>35.274402000000002</v>
      </c>
      <c r="G90" s="94">
        <v>36.233521000000003</v>
      </c>
      <c r="H90" s="94">
        <v>38.185231000000002</v>
      </c>
      <c r="I90" s="94">
        <v>39.997051999999996</v>
      </c>
      <c r="J90" s="94">
        <v>40.979363999999997</v>
      </c>
      <c r="K90" s="94">
        <v>41.43853</v>
      </c>
      <c r="L90" s="94">
        <v>41.539146000000002</v>
      </c>
      <c r="M90" s="94">
        <v>41.333087999999996</v>
      </c>
      <c r="N90" s="94">
        <v>41.333087999999996</v>
      </c>
      <c r="O90" s="94">
        <v>41.333087999999996</v>
      </c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</row>
    <row r="91" spans="1:38" s="94" customFormat="1" x14ac:dyDescent="0.35">
      <c r="A91" s="94" t="s">
        <v>72</v>
      </c>
      <c r="B91" s="94">
        <v>17.406272999999999</v>
      </c>
      <c r="C91" s="94">
        <v>20.649760000000001</v>
      </c>
      <c r="D91" s="94">
        <v>26.724525</v>
      </c>
      <c r="E91" s="94">
        <v>28.327711000000001</v>
      </c>
      <c r="F91" s="94">
        <v>29.845565000000001</v>
      </c>
      <c r="G91" s="94">
        <v>31.991209999999999</v>
      </c>
      <c r="H91" s="94">
        <v>32.769939999999998</v>
      </c>
      <c r="I91" s="94">
        <v>32.094642999999998</v>
      </c>
      <c r="J91" s="94">
        <v>35.152050000000003</v>
      </c>
      <c r="K91" s="94">
        <v>36.833714999999998</v>
      </c>
      <c r="L91" s="94">
        <v>36.826627999999999</v>
      </c>
      <c r="M91" s="94">
        <v>34.138064</v>
      </c>
      <c r="N91" s="94">
        <v>34.138064</v>
      </c>
      <c r="O91" s="94">
        <v>34.138064</v>
      </c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</row>
    <row r="92" spans="1:38" s="94" customFormat="1" x14ac:dyDescent="0.35">
      <c r="A92" s="94" t="s">
        <v>73</v>
      </c>
      <c r="B92" s="94">
        <v>14.92422</v>
      </c>
      <c r="C92" s="94">
        <v>13.048173999999999</v>
      </c>
      <c r="D92" s="94">
        <v>15.354495</v>
      </c>
      <c r="E92" s="94">
        <v>16.367834999999999</v>
      </c>
      <c r="F92" s="94">
        <v>17.072824000000001</v>
      </c>
      <c r="G92" s="94">
        <v>17.466504</v>
      </c>
      <c r="H92" s="94">
        <v>17.487988999999999</v>
      </c>
      <c r="I92" s="94">
        <v>17.560963999999998</v>
      </c>
      <c r="J92" s="94">
        <v>17.799668</v>
      </c>
      <c r="K92" s="94">
        <v>17.906019482000008</v>
      </c>
      <c r="L92" s="94">
        <v>17.480218000000001</v>
      </c>
      <c r="M92" s="94">
        <v>16.043364</v>
      </c>
      <c r="N92" s="94">
        <v>16.043364</v>
      </c>
      <c r="O92" s="94">
        <v>16.043364</v>
      </c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</row>
    <row r="93" spans="1:38" s="94" customFormat="1" x14ac:dyDescent="0.35">
      <c r="B93" s="94">
        <v>0</v>
      </c>
      <c r="C93" s="94">
        <v>0</v>
      </c>
      <c r="D93" s="94">
        <v>0</v>
      </c>
      <c r="E93" s="94">
        <v>0</v>
      </c>
      <c r="F93" s="94">
        <v>0</v>
      </c>
      <c r="G93" s="94">
        <v>0</v>
      </c>
      <c r="H93" s="94">
        <v>0</v>
      </c>
      <c r="I93" s="94">
        <v>0</v>
      </c>
      <c r="J93" s="94">
        <v>0</v>
      </c>
      <c r="K93" s="94">
        <v>0</v>
      </c>
      <c r="L93" s="94">
        <v>0</v>
      </c>
      <c r="M93" s="94">
        <v>0</v>
      </c>
      <c r="N93" s="94">
        <v>0</v>
      </c>
      <c r="O93" s="94">
        <v>0</v>
      </c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</row>
    <row r="94" spans="1:38" s="94" customFormat="1" x14ac:dyDescent="0.35">
      <c r="B94" s="94">
        <v>53.472847999999999</v>
      </c>
      <c r="C94" s="94">
        <v>52.574562999999998</v>
      </c>
      <c r="D94" s="94">
        <v>59.737132000000003</v>
      </c>
      <c r="E94" s="94">
        <v>61.891353000000002</v>
      </c>
      <c r="F94" s="94">
        <v>65.119967000000003</v>
      </c>
      <c r="G94" s="94">
        <v>68.224731000000006</v>
      </c>
      <c r="H94" s="94">
        <v>70.955171000000007</v>
      </c>
      <c r="I94" s="94">
        <v>72.091695000000001</v>
      </c>
      <c r="J94" s="94">
        <v>76.131414000000007</v>
      </c>
      <c r="K94" s="94">
        <v>78.272244999999998</v>
      </c>
      <c r="L94" s="94">
        <v>78.365774000000002</v>
      </c>
      <c r="M94" s="94">
        <v>75.471152000000004</v>
      </c>
      <c r="N94" s="94">
        <v>75.471152000000004</v>
      </c>
      <c r="O94" s="94">
        <v>75.471152000000004</v>
      </c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</row>
    <row r="95" spans="1:38" s="94" customFormat="1" x14ac:dyDescent="0.35"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</row>
    <row r="96" spans="1:38" x14ac:dyDescent="0.35">
      <c r="A96" s="4"/>
      <c r="B96" s="4"/>
    </row>
    <row r="97" spans="1:2" x14ac:dyDescent="0.35">
      <c r="A97" s="4"/>
      <c r="B97" s="4"/>
    </row>
    <row r="98" spans="1:2" x14ac:dyDescent="0.35">
      <c r="A98" s="4"/>
      <c r="B98" s="4"/>
    </row>
    <row r="99" spans="1:2" x14ac:dyDescent="0.35">
      <c r="A99" s="4"/>
      <c r="B99" s="4"/>
    </row>
    <row r="100" spans="1:2" x14ac:dyDescent="0.35">
      <c r="A100" s="4"/>
      <c r="B100" s="4"/>
    </row>
    <row r="101" spans="1:2" x14ac:dyDescent="0.35">
      <c r="A101" s="4"/>
      <c r="B101" s="4"/>
    </row>
    <row r="102" spans="1:2" x14ac:dyDescent="0.35">
      <c r="A102" s="4"/>
      <c r="B102" s="4"/>
    </row>
    <row r="103" spans="1:2" x14ac:dyDescent="0.35">
      <c r="A103" s="4"/>
      <c r="B103" s="4"/>
    </row>
    <row r="104" spans="1:2" x14ac:dyDescent="0.35">
      <c r="A104" s="4"/>
      <c r="B104" s="4"/>
    </row>
    <row r="105" spans="1:2" x14ac:dyDescent="0.35">
      <c r="A105" s="4"/>
      <c r="B105" s="4"/>
    </row>
    <row r="106" spans="1:2" x14ac:dyDescent="0.35">
      <c r="A106" s="4"/>
      <c r="B106" s="4"/>
    </row>
    <row r="107" spans="1:2" x14ac:dyDescent="0.35">
      <c r="A107" s="4"/>
      <c r="B107" s="4"/>
    </row>
    <row r="108" spans="1:2" x14ac:dyDescent="0.35">
      <c r="A108" s="4"/>
      <c r="B108" s="4"/>
    </row>
  </sheetData>
  <phoneticPr fontId="0" type="noConversion"/>
  <pageMargins left="0.19685039370078741" right="0.23622047244094491" top="0.31496062992125984" bottom="0.43307086614173229" header="0.15748031496062992" footer="0.15748031496062992"/>
  <pageSetup paperSize="9" scale="77" fitToHeight="2" orientation="landscape" r:id="rId1"/>
  <headerFooter scaleWithDoc="0">
    <oddFooter xml:space="preserve">&amp;L&amp;"Trebuchet MS,Grassetto"&amp;10Statistiche estere - IMMATRICOLAZIONI
Automobile in cifre&amp;C&amp;"Trebuchet MS,Normale"&amp;10&amp;P/&amp;N&amp;R&amp;"Trebuchet MS,Grassetto"&amp;10ANFIA - Studi e Statistiche </oddFooter>
  </headerFooter>
  <rowBreaks count="1" manualBreakCount="1">
    <brk id="43" max="16383" man="1"/>
  </rowBreaks>
  <colBreaks count="1" manualBreakCount="1">
    <brk id="1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3.Autoveicoli</vt:lpstr>
      <vt:lpstr>Grafico1</vt:lpstr>
      <vt:lpstr>'3.Autoveicoli'!Area_stampa</vt:lpstr>
      <vt:lpstr>'3.Autoveicoli'!Titoli_stampa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2020-09-22T13:20:03Z</cp:lastPrinted>
  <dcterms:created xsi:type="dcterms:W3CDTF">2012-11-28T13:29:21Z</dcterms:created>
  <dcterms:modified xsi:type="dcterms:W3CDTF">2022-10-27T12:02:44Z</dcterms:modified>
</cp:coreProperties>
</file>