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P:\Sciorati\CS_VETTURE_ITALIA\Marzo_2025\"/>
    </mc:Choice>
  </mc:AlternateContent>
  <xr:revisionPtr revIDLastSave="0" documentId="13_ncr:1_{0223FC68-A35D-4EDE-A1B3-B420BF308CC5}" xr6:coauthVersionLast="47" xr6:coauthVersionMax="47" xr10:uidLastSave="{00000000-0000-0000-0000-000000000000}"/>
  <bookViews>
    <workbookView xWindow="-120" yWindow="-120" windowWidth="29040" windowHeight="15720" tabRatio="767" xr2:uid="{00000000-000D-0000-FFFF-FFFF00000000}"/>
  </bookViews>
  <sheets>
    <sheet name="mercato 2025" sheetId="34" r:id="rId1"/>
  </sheets>
  <externalReferences>
    <externalReference r:id="rId2"/>
  </externalReferences>
  <definedNames>
    <definedName name="_xlnm._FilterDatabase" localSheetId="0" hidden="1">'mercato 2025'!$A$16:$K$16</definedName>
    <definedName name="_xlnm.Print_Area" localSheetId="0">'mercato 2025'!$A$1:$K$80</definedName>
    <definedName name="NomeTabella">"Dummy"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34" l="1"/>
  <c r="H19" i="34"/>
  <c r="H20" i="34"/>
  <c r="H21" i="34"/>
  <c r="H22" i="34"/>
  <c r="H23" i="34"/>
  <c r="H24" i="34"/>
  <c r="H25" i="34"/>
  <c r="H26" i="34"/>
  <c r="H27" i="34"/>
  <c r="H28" i="34"/>
  <c r="H29" i="34"/>
  <c r="H30" i="34"/>
  <c r="H31" i="34"/>
  <c r="H32" i="34"/>
  <c r="H33" i="34"/>
  <c r="H34" i="34"/>
  <c r="H35" i="34"/>
  <c r="H36" i="34"/>
  <c r="H37" i="34"/>
  <c r="H38" i="34"/>
  <c r="H39" i="34"/>
  <c r="H40" i="34"/>
  <c r="H41" i="34"/>
  <c r="H42" i="34"/>
  <c r="H43" i="34"/>
  <c r="H44" i="34"/>
  <c r="H45" i="34"/>
  <c r="H46" i="34"/>
  <c r="H47" i="34"/>
  <c r="H48" i="34"/>
  <c r="H49" i="34"/>
  <c r="H50" i="34"/>
  <c r="H51" i="34"/>
  <c r="H52" i="34"/>
  <c r="H53" i="34"/>
  <c r="H54" i="34"/>
  <c r="H55" i="34"/>
  <c r="H56" i="34"/>
  <c r="H57" i="34"/>
  <c r="H58" i="34"/>
  <c r="H59" i="34"/>
  <c r="H60" i="34"/>
  <c r="H61" i="34"/>
  <c r="H62" i="34"/>
  <c r="H63" i="34"/>
  <c r="H64" i="34"/>
  <c r="H65" i="34"/>
  <c r="H66" i="34"/>
  <c r="H67" i="34"/>
  <c r="H68" i="34"/>
  <c r="H17" i="34"/>
  <c r="C68" i="34" l="1"/>
  <c r="A72" i="34"/>
  <c r="A70" i="34"/>
  <c r="A17" i="34"/>
  <c r="A18" i="34"/>
  <c r="A19" i="34"/>
  <c r="A20" i="34"/>
  <c r="A21" i="34"/>
  <c r="A22" i="34"/>
  <c r="A23" i="34"/>
  <c r="A24" i="34"/>
  <c r="A25" i="34"/>
  <c r="A26" i="34"/>
  <c r="A27" i="34"/>
  <c r="A28" i="34"/>
  <c r="A29" i="34"/>
  <c r="A30" i="34"/>
  <c r="A31" i="34"/>
  <c r="A32" i="34"/>
  <c r="A33" i="34"/>
  <c r="A34" i="34"/>
  <c r="A35" i="34"/>
  <c r="A36" i="34"/>
  <c r="A37" i="34"/>
  <c r="A38" i="34"/>
  <c r="A39" i="34"/>
  <c r="A40" i="34"/>
  <c r="A41" i="34"/>
  <c r="A42" i="34"/>
  <c r="A43" i="34"/>
  <c r="A44" i="34"/>
  <c r="A45" i="34"/>
  <c r="A46" i="34"/>
  <c r="A47" i="34"/>
  <c r="A48" i="34"/>
  <c r="A49" i="34"/>
  <c r="A50" i="34"/>
  <c r="A51" i="34"/>
  <c r="A52" i="34"/>
  <c r="A53" i="34"/>
  <c r="A54" i="34"/>
  <c r="A55" i="34"/>
  <c r="A56" i="34"/>
  <c r="A57" i="34"/>
  <c r="A58" i="34"/>
  <c r="A59" i="34"/>
  <c r="A60" i="34"/>
  <c r="A61" i="34"/>
  <c r="A62" i="34"/>
  <c r="A63" i="34"/>
  <c r="A64" i="34"/>
  <c r="A65" i="34"/>
  <c r="A66" i="34"/>
  <c r="A67" i="34"/>
  <c r="A68" i="34"/>
  <c r="B16" i="34"/>
  <c r="C16" i="34"/>
  <c r="D16" i="34"/>
  <c r="E16" i="34"/>
  <c r="F16" i="34"/>
  <c r="G16" i="34"/>
  <c r="H16" i="34"/>
  <c r="I16" i="34"/>
  <c r="J16" i="34"/>
  <c r="K16" i="34"/>
  <c r="A16" i="34"/>
  <c r="A73" i="34"/>
  <c r="D66" i="34" l="1"/>
  <c r="D57" i="34"/>
  <c r="D40" i="34"/>
  <c r="D34" i="34"/>
  <c r="D25" i="34"/>
  <c r="B66" i="34"/>
  <c r="B60" i="34"/>
  <c r="B40" i="34"/>
  <c r="B34" i="34"/>
  <c r="B25" i="34"/>
  <c r="B62" i="34"/>
  <c r="D62" i="34"/>
  <c r="I62" i="34" l="1"/>
  <c r="I57" i="34"/>
  <c r="G62" i="34"/>
  <c r="K62" i="34" l="1"/>
  <c r="F62" i="34"/>
  <c r="I66" i="34"/>
  <c r="I34" i="34"/>
  <c r="B18" i="34"/>
  <c r="B19" i="34"/>
  <c r="B21" i="34"/>
  <c r="B22" i="34"/>
  <c r="B23" i="34"/>
  <c r="B24" i="34"/>
  <c r="B26" i="34"/>
  <c r="B20" i="34"/>
  <c r="B39" i="34"/>
  <c r="B65" i="34"/>
  <c r="B64" i="34"/>
  <c r="B63" i="34"/>
  <c r="B61" i="34"/>
  <c r="B56" i="34"/>
  <c r="B59" i="34"/>
  <c r="B55" i="34"/>
  <c r="B53" i="34"/>
  <c r="B54" i="34"/>
  <c r="B67" i="34"/>
  <c r="B51" i="34"/>
  <c r="B52" i="34"/>
  <c r="B50" i="34"/>
  <c r="B49" i="34"/>
  <c r="B46" i="34"/>
  <c r="B45" i="34"/>
  <c r="B47" i="34"/>
  <c r="B43" i="34"/>
  <c r="B42" i="34"/>
  <c r="B37" i="34"/>
  <c r="B36" i="34"/>
  <c r="G34" i="34"/>
  <c r="B33" i="34"/>
  <c r="B32" i="34"/>
  <c r="B31" i="34"/>
  <c r="B30" i="34"/>
  <c r="B29" i="34"/>
  <c r="B28" i="34"/>
  <c r="G66" i="34" l="1"/>
  <c r="G25" i="34"/>
  <c r="B35" i="34"/>
  <c r="G55" i="34"/>
  <c r="G64" i="34"/>
  <c r="B41" i="34"/>
  <c r="G43" i="34"/>
  <c r="G52" i="34"/>
  <c r="G31" i="34"/>
  <c r="G24" i="34"/>
  <c r="B38" i="34"/>
  <c r="G36" i="34"/>
  <c r="G53" i="34"/>
  <c r="G29" i="34"/>
  <c r="G39" i="34"/>
  <c r="G42" i="34"/>
  <c r="G22" i="34"/>
  <c r="G26" i="34"/>
  <c r="G67" i="34"/>
  <c r="G28" i="34"/>
  <c r="G33" i="34"/>
  <c r="G47" i="34"/>
  <c r="G18" i="34"/>
  <c r="G46" i="34"/>
  <c r="G61" i="34"/>
  <c r="G30" i="34"/>
  <c r="G45" i="34"/>
  <c r="G40" i="34"/>
  <c r="G63" i="34"/>
  <c r="G50" i="34"/>
  <c r="G65" i="34"/>
  <c r="G32" i="34"/>
  <c r="G54" i="34"/>
  <c r="G23" i="34"/>
  <c r="G21" i="34"/>
  <c r="B48" i="34"/>
  <c r="G60" i="34"/>
  <c r="B27" i="34"/>
  <c r="G49" i="34"/>
  <c r="G51" i="34"/>
  <c r="G59" i="34"/>
  <c r="G56" i="34"/>
  <c r="G37" i="34"/>
  <c r="G19" i="34"/>
  <c r="B17" i="34"/>
  <c r="B44" i="34"/>
  <c r="B58" i="34" l="1"/>
  <c r="B70" i="34"/>
  <c r="G58" i="34"/>
  <c r="G48" i="34"/>
  <c r="G44" i="34"/>
  <c r="G41" i="34"/>
  <c r="G27" i="34"/>
  <c r="G35" i="34"/>
  <c r="G38" i="34"/>
  <c r="G20" i="34" l="1"/>
  <c r="G17" i="34" l="1"/>
  <c r="G70" i="34"/>
  <c r="C62" i="34"/>
  <c r="K66" i="34" l="1"/>
  <c r="D20" i="34" l="1"/>
  <c r="D39" i="34"/>
  <c r="D65" i="34"/>
  <c r="D64" i="34"/>
  <c r="D63" i="34"/>
  <c r="D61" i="34"/>
  <c r="D56" i="34"/>
  <c r="D60" i="34"/>
  <c r="D59" i="34"/>
  <c r="D55" i="34"/>
  <c r="D53" i="34"/>
  <c r="D54" i="34"/>
  <c r="D67" i="34"/>
  <c r="D51" i="34"/>
  <c r="D52" i="34"/>
  <c r="D50" i="34"/>
  <c r="D49" i="34"/>
  <c r="D46" i="34"/>
  <c r="D45" i="34"/>
  <c r="D47" i="34"/>
  <c r="D43" i="34"/>
  <c r="D42" i="34"/>
  <c r="D37" i="34"/>
  <c r="D36" i="34"/>
  <c r="K34" i="34"/>
  <c r="D33" i="34"/>
  <c r="D32" i="34"/>
  <c r="D31" i="34"/>
  <c r="D30" i="34"/>
  <c r="D29" i="34"/>
  <c r="D28" i="34"/>
  <c r="D26" i="34"/>
  <c r="D24" i="34"/>
  <c r="D23" i="34"/>
  <c r="D22" i="34"/>
  <c r="D21" i="34"/>
  <c r="D19" i="34"/>
  <c r="D18" i="34"/>
  <c r="I19" i="34" l="1"/>
  <c r="I24" i="34"/>
  <c r="D68" i="34"/>
  <c r="I56" i="34"/>
  <c r="I22" i="34"/>
  <c r="I59" i="34"/>
  <c r="I63" i="34"/>
  <c r="I25" i="34"/>
  <c r="I36" i="34"/>
  <c r="I29" i="34"/>
  <c r="I33" i="34"/>
  <c r="I42" i="34"/>
  <c r="I46" i="34"/>
  <c r="I51" i="34"/>
  <c r="I45" i="34"/>
  <c r="I52" i="34"/>
  <c r="I53" i="34"/>
  <c r="I18" i="34"/>
  <c r="I40" i="34"/>
  <c r="I30" i="34"/>
  <c r="I43" i="34"/>
  <c r="I49" i="34"/>
  <c r="I67" i="34"/>
  <c r="I37" i="34"/>
  <c r="I21" i="34"/>
  <c r="I60" i="34"/>
  <c r="I55" i="34"/>
  <c r="I61" i="34"/>
  <c r="I28" i="34"/>
  <c r="I32" i="34"/>
  <c r="I23" i="34"/>
  <c r="I65" i="34"/>
  <c r="I26" i="34"/>
  <c r="I31" i="34"/>
  <c r="I47" i="34"/>
  <c r="I50" i="34"/>
  <c r="I54" i="34"/>
  <c r="D35" i="34"/>
  <c r="D27" i="34"/>
  <c r="D41" i="34"/>
  <c r="D58" i="34"/>
  <c r="D48" i="34"/>
  <c r="D38" i="34"/>
  <c r="D17" i="34"/>
  <c r="D44" i="34"/>
  <c r="K64" i="34" l="1"/>
  <c r="I64" i="34"/>
  <c r="I44" i="34"/>
  <c r="I58" i="34"/>
  <c r="I35" i="34"/>
  <c r="D70" i="34"/>
  <c r="I39" i="34"/>
  <c r="I68" i="34"/>
  <c r="I41" i="34"/>
  <c r="I27" i="34"/>
  <c r="I48" i="34"/>
  <c r="I38" i="34" l="1"/>
  <c r="I20" i="34"/>
  <c r="I17" i="34" l="1"/>
  <c r="E57" i="34" l="1"/>
  <c r="E62" i="34"/>
  <c r="I70" i="34"/>
  <c r="H70" i="34"/>
  <c r="J57" i="34" l="1"/>
  <c r="J62" i="34"/>
  <c r="F34" i="34" l="1"/>
  <c r="F66" i="34"/>
  <c r="K32" i="34" l="1"/>
  <c r="K22" i="34"/>
  <c r="K31" i="34"/>
  <c r="K47" i="34"/>
  <c r="K55" i="34"/>
  <c r="K51" i="34"/>
  <c r="K21" i="34"/>
  <c r="K30" i="34"/>
  <c r="K53" i="34"/>
  <c r="K43" i="34"/>
  <c r="K37" i="34"/>
  <c r="K61" i="34"/>
  <c r="K50" i="34"/>
  <c r="K25" i="34"/>
  <c r="K45" i="34"/>
  <c r="K59" i="34"/>
  <c r="K26" i="34"/>
  <c r="F26" i="34"/>
  <c r="K68" i="34" l="1"/>
  <c r="K41" i="34"/>
  <c r="K54" i="34"/>
  <c r="K42" i="34"/>
  <c r="K65" i="34"/>
  <c r="K40" i="34"/>
  <c r="K23" i="34"/>
  <c r="K60" i="34"/>
  <c r="K28" i="34"/>
  <c r="K29" i="34"/>
  <c r="K67" i="34"/>
  <c r="K18" i="34"/>
  <c r="K46" i="34"/>
  <c r="K63" i="34"/>
  <c r="K56" i="34"/>
  <c r="K33" i="34"/>
  <c r="K52" i="34"/>
  <c r="K49" i="34"/>
  <c r="K24" i="34"/>
  <c r="K36" i="34"/>
  <c r="K19" i="34"/>
  <c r="F51" i="34"/>
  <c r="F67" i="34"/>
  <c r="K20" i="34" l="1"/>
  <c r="K39" i="34"/>
  <c r="K27" i="34"/>
  <c r="K58" i="34"/>
  <c r="K35" i="34"/>
  <c r="K44" i="34"/>
  <c r="K48" i="34"/>
  <c r="K17" i="34" l="1"/>
  <c r="K38" i="34"/>
  <c r="C38" i="34"/>
  <c r="C21" i="34" l="1"/>
  <c r="C56" i="34"/>
  <c r="C53" i="34"/>
  <c r="C37" i="34"/>
  <c r="C45" i="34"/>
  <c r="C29" i="34"/>
  <c r="C34" i="34"/>
  <c r="C54" i="34"/>
  <c r="C66" i="34"/>
  <c r="C36" i="34"/>
  <c r="C67" i="34"/>
  <c r="C59" i="34"/>
  <c r="C31" i="34"/>
  <c r="C26" i="34"/>
  <c r="C39" i="34"/>
  <c r="C61" i="34"/>
  <c r="C70" i="34"/>
  <c r="C63" i="34"/>
  <c r="C23" i="34"/>
  <c r="C40" i="34"/>
  <c r="C58" i="34"/>
  <c r="C47" i="34"/>
  <c r="C52" i="34"/>
  <c r="C41" i="34"/>
  <c r="C44" i="34"/>
  <c r="C35" i="34"/>
  <c r="C50" i="34"/>
  <c r="C49" i="34"/>
  <c r="C51" i="34"/>
  <c r="C48" i="34"/>
  <c r="C64" i="34"/>
  <c r="C28" i="34"/>
  <c r="C30" i="34"/>
  <c r="C22" i="34"/>
  <c r="C60" i="34"/>
  <c r="C27" i="34"/>
  <c r="C65" i="34"/>
  <c r="C42" i="34"/>
  <c r="C24" i="34"/>
  <c r="C33" i="34"/>
  <c r="C20" i="34"/>
  <c r="C32" i="34"/>
  <c r="C55" i="34"/>
  <c r="C19" i="34"/>
  <c r="C25" i="34"/>
  <c r="C18" i="34"/>
  <c r="C43" i="34"/>
  <c r="C46" i="34"/>
  <c r="J50" i="34" l="1"/>
  <c r="J54" i="34"/>
  <c r="J48" i="34"/>
  <c r="J31" i="34"/>
  <c r="J39" i="34"/>
  <c r="K70" i="34"/>
  <c r="J37" i="34"/>
  <c r="J64" i="34"/>
  <c r="J24" i="34"/>
  <c r="J29" i="34"/>
  <c r="J65" i="34"/>
  <c r="J55" i="34"/>
  <c r="J28" i="34"/>
  <c r="J20" i="34"/>
  <c r="J33" i="34"/>
  <c r="J60" i="34"/>
  <c r="J40" i="34"/>
  <c r="J22" i="34"/>
  <c r="J44" i="34"/>
  <c r="J32" i="34"/>
  <c r="J25" i="34"/>
  <c r="J18" i="34"/>
  <c r="J45" i="34"/>
  <c r="J51" i="34"/>
  <c r="J67" i="34"/>
  <c r="J27" i="34"/>
  <c r="J41" i="34"/>
  <c r="J66" i="34"/>
  <c r="J30" i="34"/>
  <c r="J42" i="34"/>
  <c r="J58" i="34"/>
  <c r="J38" i="34"/>
  <c r="J26" i="34"/>
  <c r="J23" i="34"/>
  <c r="J59" i="34"/>
  <c r="J35" i="34"/>
  <c r="J47" i="34"/>
  <c r="J70" i="34"/>
  <c r="J43" i="34"/>
  <c r="J49" i="34"/>
  <c r="J34" i="34"/>
  <c r="J61" i="34"/>
  <c r="J46" i="34"/>
  <c r="J17" i="34"/>
  <c r="J21" i="34"/>
  <c r="J19" i="34"/>
  <c r="J56" i="34"/>
  <c r="J68" i="34"/>
  <c r="J36" i="34"/>
  <c r="J53" i="34"/>
  <c r="J63" i="34"/>
  <c r="J52" i="34"/>
  <c r="F47" i="34" l="1"/>
  <c r="F59" i="34"/>
  <c r="F31" i="34"/>
  <c r="F55" i="34"/>
  <c r="F46" i="34"/>
  <c r="F49" i="34"/>
  <c r="F22" i="34"/>
  <c r="F28" i="34"/>
  <c r="F52" i="34"/>
  <c r="F45" i="34"/>
  <c r="F33" i="34"/>
  <c r="F56" i="34"/>
  <c r="F64" i="34"/>
  <c r="F18" i="34"/>
  <c r="F32" i="34"/>
  <c r="F40" i="34"/>
  <c r="F36" i="34"/>
  <c r="F61" i="34"/>
  <c r="F43" i="34"/>
  <c r="F65" i="34"/>
  <c r="F21" i="34"/>
  <c r="F53" i="34"/>
  <c r="F24" i="34"/>
  <c r="F30" i="34"/>
  <c r="F42" i="34"/>
  <c r="F50" i="34"/>
  <c r="F19" i="34"/>
  <c r="F23" i="34"/>
  <c r="F29" i="34"/>
  <c r="F60" i="34"/>
  <c r="F37" i="34"/>
  <c r="F63" i="34"/>
  <c r="F54" i="34"/>
  <c r="F25" i="34" l="1"/>
  <c r="F41" i="34" l="1"/>
  <c r="F35" i="34" l="1"/>
  <c r="F39" i="34" l="1"/>
  <c r="F58" i="34"/>
  <c r="F48" i="34"/>
  <c r="F27" i="34"/>
  <c r="F44" i="34"/>
  <c r="F20" i="34"/>
  <c r="F38" i="34" l="1"/>
  <c r="E67" i="34" l="1"/>
  <c r="E54" i="34" l="1"/>
  <c r="F70" i="34"/>
  <c r="E51" i="34"/>
  <c r="F68" i="34"/>
  <c r="E70" i="34" l="1"/>
  <c r="C17" i="34"/>
  <c r="E36" i="34" l="1"/>
  <c r="E33" i="34"/>
  <c r="E27" i="34"/>
  <c r="E48" i="34"/>
  <c r="E59" i="34"/>
  <c r="E52" i="34"/>
  <c r="E32" i="34"/>
  <c r="E25" i="34"/>
  <c r="E39" i="34"/>
  <c r="E19" i="34"/>
  <c r="E43" i="34"/>
  <c r="E38" i="34"/>
  <c r="E65" i="34"/>
  <c r="E35" i="34"/>
  <c r="E42" i="34"/>
  <c r="E22" i="34"/>
  <c r="E64" i="34"/>
  <c r="E24" i="34"/>
  <c r="E55" i="34"/>
  <c r="E40" i="34"/>
  <c r="E37" i="34"/>
  <c r="E68" i="34"/>
  <c r="E26" i="34"/>
  <c r="E30" i="34"/>
  <c r="E45" i="34"/>
  <c r="E23" i="34"/>
  <c r="E50" i="34"/>
  <c r="E21" i="34"/>
  <c r="E60" i="34"/>
  <c r="E47" i="34"/>
  <c r="E58" i="34"/>
  <c r="E41" i="34"/>
  <c r="E20" i="34"/>
  <c r="E46" i="34"/>
  <c r="E18" i="34"/>
  <c r="E44" i="34"/>
  <c r="E53" i="34"/>
  <c r="E34" i="34"/>
  <c r="E61" i="34"/>
  <c r="E66" i="34"/>
  <c r="E29" i="34"/>
  <c r="E56" i="34"/>
  <c r="E63" i="34"/>
  <c r="E31" i="34"/>
  <c r="E28" i="34"/>
  <c r="E49" i="34"/>
  <c r="F17" i="34" l="1"/>
  <c r="E17" i="34" l="1"/>
</calcChain>
</file>

<file path=xl/sharedStrings.xml><?xml version="1.0" encoding="utf-8"?>
<sst xmlns="http://schemas.openxmlformats.org/spreadsheetml/2006/main" count="17" uniqueCount="15">
  <si>
    <t>VAR. %</t>
  </si>
  <si>
    <t>ITALY - NEW CAR REGISTRATIONS</t>
  </si>
  <si>
    <t xml:space="preserve">ITALIA - IMMATRICOLAZIONI AUTOVETTURE </t>
  </si>
  <si>
    <t>% CHG.</t>
  </si>
  <si>
    <t>Associazione Nazionale Filiera Industria Automobilistica</t>
  </si>
  <si>
    <r>
      <t>dati provvisori</t>
    </r>
    <r>
      <rPr>
        <i/>
        <sz val="9"/>
        <color theme="4" tint="-0.249977111117893"/>
        <rFont val="Trebuchet MS"/>
        <family val="2"/>
      </rPr>
      <t>/provisional data</t>
    </r>
  </si>
  <si>
    <t>www.anfia.it</t>
  </si>
  <si>
    <t>Sede di Torino: 10128 - Corso Galileo Ferraris, 61 - Tel. +39 011 55 46 511</t>
  </si>
  <si>
    <t>Area Studi e Statistiche: Tel. +39 011 55 46 524</t>
  </si>
  <si>
    <t>Sede di Roma: 00144 - Viale Pasteur, 10 - Tel. +39 06 54 22 14 93/4</t>
  </si>
  <si>
    <t>COMUNICATO STAMPA</t>
  </si>
  <si>
    <t>MARZO</t>
  </si>
  <si>
    <t>MARCH</t>
  </si>
  <si>
    <t>GENNAIO/MARZO</t>
  </si>
  <si>
    <t>JANUARY/MARCH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</si>
</sst>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_-&quot;€&quot;\ * #,##0_-;\-&quot;€&quot;\ * #,##0_-;_-&quot;€&quot;\ * &quot;-&quot;_-;_-@_-"/>
    <numFmt numFmtId="165" formatCode="0.0"/>
    <numFmt numFmtId="166" formatCode="#,##0_);\(#,##0\)"/>
    <numFmt numFmtId="167" formatCode="#,##0_ ;\-#,##0\ "/>
    <numFmt numFmtId="168" formatCode="_-* #,##0_-;\-* #,##0_-;_-* &quot;-&quot;??_-;_-@_-"/>
    <numFmt numFmtId="169" formatCode="_(* #,##0_);_(* \(#,##0\);_(* &quot;-&quot;_);_(@_)"/>
    <numFmt numFmtId="170" formatCode="\+0.0;\-0.0"/>
  </numFmts>
  <fonts count="28">
    <font>
      <sz val="10"/>
      <name val="Gill Sans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Gill Sans"/>
    </font>
    <font>
      <b/>
      <sz val="9"/>
      <name val="Trebuchet MS"/>
      <family val="2"/>
    </font>
    <font>
      <sz val="9"/>
      <name val="Trebuchet MS"/>
      <family val="2"/>
    </font>
    <font>
      <i/>
      <sz val="9"/>
      <name val="Trebuchet MS"/>
      <family val="2"/>
    </font>
    <font>
      <b/>
      <i/>
      <sz val="9"/>
      <name val="Trebuchet MS"/>
      <family val="2"/>
    </font>
    <font>
      <sz val="8"/>
      <name val="Trebuchet MS"/>
      <family val="2"/>
    </font>
    <font>
      <sz val="10"/>
      <name val="Arial"/>
      <family val="2"/>
    </font>
    <font>
      <b/>
      <sz val="12"/>
      <color indexed="48"/>
      <name val="Trebuchet MS"/>
      <family val="2"/>
    </font>
    <font>
      <b/>
      <sz val="10"/>
      <name val="Arial"/>
      <family val="2"/>
    </font>
    <font>
      <b/>
      <sz val="10"/>
      <name val="Arial"/>
      <family val="2"/>
    </font>
    <font>
      <sz val="9"/>
      <name val="Gill Sans"/>
      <family val="2"/>
    </font>
    <font>
      <sz val="7.5"/>
      <name val="Gill Sans"/>
      <family val="2"/>
    </font>
    <font>
      <sz val="11"/>
      <color indexed="8"/>
      <name val="Calibri"/>
      <family val="2"/>
    </font>
    <font>
      <i/>
      <sz val="10"/>
      <color theme="3"/>
      <name val="Trebuchet MS"/>
      <family val="2"/>
    </font>
    <font>
      <b/>
      <sz val="10"/>
      <color theme="3"/>
      <name val="Trebuchet MS"/>
      <family val="2"/>
    </font>
    <font>
      <b/>
      <i/>
      <sz val="10"/>
      <color theme="3"/>
      <name val="Trebuchet MS"/>
      <family val="2"/>
    </font>
    <font>
      <b/>
      <sz val="12"/>
      <color theme="3"/>
      <name val="Trebuchet MS"/>
      <family val="2"/>
    </font>
    <font>
      <i/>
      <sz val="12"/>
      <color theme="3"/>
      <name val="Trebuchet MS"/>
      <family val="2"/>
    </font>
    <font>
      <sz val="10"/>
      <name val="Gill Sans"/>
      <family val="2"/>
    </font>
    <font>
      <sz val="9"/>
      <color theme="4" tint="-0.249977111117893"/>
      <name val="Trebuchet MS"/>
      <family val="2"/>
    </font>
    <font>
      <i/>
      <sz val="9"/>
      <color theme="4" tint="-0.249977111117893"/>
      <name val="Trebuchet MS"/>
      <family val="2"/>
    </font>
    <font>
      <b/>
      <sz val="8"/>
      <color theme="3"/>
      <name val="Barmeno-Regular"/>
    </font>
    <font>
      <sz val="8"/>
      <color theme="3"/>
      <name val="Barmeno-Regular"/>
    </font>
    <font>
      <sz val="11"/>
      <color theme="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6">
    <xf numFmtId="0" fontId="0" fillId="0" borderId="0"/>
    <xf numFmtId="169" fontId="12" fillId="0" borderId="0" applyFont="0" applyFill="0" applyBorder="0" applyAlignment="0" applyProtection="0"/>
    <xf numFmtId="41" fontId="4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" fillId="0" borderId="0"/>
    <xf numFmtId="0" fontId="3" fillId="0" borderId="0"/>
    <xf numFmtId="0" fontId="3" fillId="0" borderId="0"/>
    <xf numFmtId="0" fontId="4" fillId="0" borderId="0"/>
    <xf numFmtId="0" fontId="2" fillId="0" borderId="0"/>
    <xf numFmtId="16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16" fillId="0" borderId="0" applyFont="0" applyFill="0" applyBorder="0" applyAlignment="0" applyProtection="0"/>
    <xf numFmtId="0" fontId="22" fillId="0" borderId="0"/>
    <xf numFmtId="43" fontId="16" fillId="0" borderId="0" applyFont="0" applyFill="0" applyBorder="0" applyAlignment="0" applyProtection="0"/>
    <xf numFmtId="0" fontId="4" fillId="0" borderId="0"/>
  </cellStyleXfs>
  <cellXfs count="69">
    <xf numFmtId="0" fontId="0" fillId="0" borderId="0" xfId="0"/>
    <xf numFmtId="0" fontId="6" fillId="0" borderId="0" xfId="11" applyFont="1"/>
    <xf numFmtId="166" fontId="6" fillId="0" borderId="0" xfId="11" applyNumberFormat="1" applyFont="1"/>
    <xf numFmtId="0" fontId="14" fillId="0" borderId="0" xfId="11" applyFont="1"/>
    <xf numFmtId="0" fontId="15" fillId="0" borderId="0" xfId="11" applyFont="1"/>
    <xf numFmtId="167" fontId="6" fillId="0" borderId="0" xfId="11" applyNumberFormat="1" applyFont="1"/>
    <xf numFmtId="0" fontId="16" fillId="0" borderId="0" xfId="0" applyFont="1" applyAlignment="1">
      <alignment vertical="top" wrapText="1"/>
    </xf>
    <xf numFmtId="0" fontId="21" fillId="0" borderId="0" xfId="11" applyFont="1" applyAlignment="1">
      <alignment horizontal="left"/>
    </xf>
    <xf numFmtId="0" fontId="18" fillId="3" borderId="2" xfId="11" applyFont="1" applyFill="1" applyBorder="1" applyAlignment="1">
      <alignment horizontal="center"/>
    </xf>
    <xf numFmtId="0" fontId="19" fillId="3" borderId="1" xfId="11" applyFont="1" applyFill="1" applyBorder="1" applyAlignment="1">
      <alignment horizontal="center"/>
    </xf>
    <xf numFmtId="0" fontId="4" fillId="0" borderId="0" xfId="0" applyFont="1" applyAlignment="1">
      <alignment vertical="top" wrapText="1"/>
    </xf>
    <xf numFmtId="0" fontId="20" fillId="0" borderId="0" xfId="11" applyFont="1"/>
    <xf numFmtId="0" fontId="11" fillId="0" borderId="0" xfId="11" applyFont="1"/>
    <xf numFmtId="0" fontId="6" fillId="0" borderId="0" xfId="11" applyFont="1" applyAlignment="1">
      <alignment horizontal="center"/>
    </xf>
    <xf numFmtId="0" fontId="7" fillId="0" borderId="0" xfId="11" applyFont="1" applyAlignment="1">
      <alignment horizontal="left"/>
    </xf>
    <xf numFmtId="167" fontId="6" fillId="0" borderId="0" xfId="11" applyNumberFormat="1" applyFont="1" applyAlignment="1">
      <alignment horizontal="center"/>
    </xf>
    <xf numFmtId="0" fontId="17" fillId="0" borderId="0" xfId="11" applyFont="1" applyAlignment="1">
      <alignment horizontal="left"/>
    </xf>
    <xf numFmtId="0" fontId="9" fillId="0" borderId="0" xfId="11" applyFont="1"/>
    <xf numFmtId="0" fontId="23" fillId="0" borderId="0" xfId="11" applyFont="1" applyAlignment="1">
      <alignment horizontal="left"/>
    </xf>
    <xf numFmtId="168" fontId="6" fillId="0" borderId="0" xfId="11" applyNumberFormat="1" applyFont="1"/>
    <xf numFmtId="0" fontId="18" fillId="3" borderId="11" xfId="11" applyFont="1" applyFill="1" applyBorder="1" applyAlignment="1">
      <alignment horizontal="center"/>
    </xf>
    <xf numFmtId="0" fontId="19" fillId="3" borderId="13" xfId="11" applyFont="1" applyFill="1" applyBorder="1" applyAlignment="1">
      <alignment horizontal="center"/>
    </xf>
    <xf numFmtId="0" fontId="18" fillId="3" borderId="14" xfId="11" applyFont="1" applyFill="1" applyBorder="1" applyAlignment="1">
      <alignment horizontal="left"/>
    </xf>
    <xf numFmtId="0" fontId="18" fillId="3" borderId="15" xfId="11" applyFont="1" applyFill="1" applyBorder="1" applyAlignment="1">
      <alignment horizontal="center"/>
    </xf>
    <xf numFmtId="16" fontId="19" fillId="3" borderId="16" xfId="11" quotePrefix="1" applyNumberFormat="1" applyFont="1" applyFill="1" applyBorder="1" applyAlignment="1">
      <alignment horizontal="center"/>
    </xf>
    <xf numFmtId="3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170" fontId="5" fillId="0" borderId="0" xfId="0" applyNumberFormat="1" applyFont="1" applyAlignment="1">
      <alignment vertical="center"/>
    </xf>
    <xf numFmtId="0" fontId="9" fillId="2" borderId="0" xfId="0" applyFont="1" applyFill="1" applyAlignment="1">
      <alignment horizontal="left" indent="1"/>
    </xf>
    <xf numFmtId="0" fontId="8" fillId="0" borderId="17" xfId="0" applyFont="1" applyBorder="1" applyAlignment="1">
      <alignment vertical="center"/>
    </xf>
    <xf numFmtId="3" fontId="8" fillId="0" borderId="18" xfId="0" applyNumberFormat="1" applyFont="1" applyBorder="1" applyAlignment="1">
      <alignment vertical="center"/>
    </xf>
    <xf numFmtId="165" fontId="8" fillId="0" borderId="4" xfId="0" applyNumberFormat="1" applyFont="1" applyBorder="1" applyAlignment="1">
      <alignment vertical="center"/>
    </xf>
    <xf numFmtId="3" fontId="8" fillId="0" borderId="4" xfId="0" applyNumberFormat="1" applyFont="1" applyBorder="1" applyAlignment="1">
      <alignment vertical="center"/>
    </xf>
    <xf numFmtId="170" fontId="8" fillId="0" borderId="19" xfId="0" applyNumberFormat="1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3" fontId="6" fillId="0" borderId="21" xfId="0" applyNumberFormat="1" applyFont="1" applyBorder="1" applyAlignment="1">
      <alignment vertical="center"/>
    </xf>
    <xf numFmtId="165" fontId="6" fillId="0" borderId="5" xfId="0" applyNumberFormat="1" applyFont="1" applyBorder="1" applyAlignment="1">
      <alignment vertical="center"/>
    </xf>
    <xf numFmtId="3" fontId="6" fillId="0" borderId="5" xfId="0" applyNumberFormat="1" applyFont="1" applyBorder="1" applyAlignment="1">
      <alignment vertical="center"/>
    </xf>
    <xf numFmtId="170" fontId="6" fillId="0" borderId="13" xfId="0" applyNumberFormat="1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3" fontId="6" fillId="0" borderId="12" xfId="0" applyNumberFormat="1" applyFont="1" applyBorder="1" applyAlignment="1">
      <alignment vertical="center"/>
    </xf>
    <xf numFmtId="165" fontId="6" fillId="0" borderId="3" xfId="0" applyNumberFormat="1" applyFont="1" applyBorder="1" applyAlignment="1">
      <alignment vertical="center"/>
    </xf>
    <xf numFmtId="3" fontId="6" fillId="0" borderId="3" xfId="0" applyNumberFormat="1" applyFont="1" applyBorder="1" applyAlignment="1">
      <alignment vertical="center"/>
    </xf>
    <xf numFmtId="170" fontId="6" fillId="0" borderId="16" xfId="0" applyNumberFormat="1" applyFont="1" applyBorder="1" applyAlignment="1">
      <alignment horizontal="right" vertical="center"/>
    </xf>
    <xf numFmtId="170" fontId="6" fillId="0" borderId="16" xfId="0" applyNumberFormat="1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170" fontId="8" fillId="0" borderId="19" xfId="0" applyNumberFormat="1" applyFont="1" applyBorder="1" applyAlignment="1">
      <alignment horizontal="right" vertical="center"/>
    </xf>
    <xf numFmtId="0" fontId="8" fillId="0" borderId="24" xfId="0" applyFont="1" applyBorder="1" applyAlignment="1">
      <alignment vertical="center"/>
    </xf>
    <xf numFmtId="3" fontId="8" fillId="0" borderId="25" xfId="0" applyNumberFormat="1" applyFont="1" applyBorder="1" applyAlignment="1">
      <alignment vertical="center"/>
    </xf>
    <xf numFmtId="165" fontId="8" fillId="0" borderId="26" xfId="0" applyNumberFormat="1" applyFont="1" applyBorder="1" applyAlignment="1">
      <alignment vertical="center"/>
    </xf>
    <xf numFmtId="3" fontId="8" fillId="0" borderId="26" xfId="0" applyNumberFormat="1" applyFont="1" applyBorder="1" applyAlignment="1">
      <alignment vertical="center"/>
    </xf>
    <xf numFmtId="170" fontId="8" fillId="0" borderId="27" xfId="0" applyNumberFormat="1" applyFont="1" applyBorder="1" applyAlignment="1">
      <alignment vertical="center"/>
    </xf>
    <xf numFmtId="3" fontId="6" fillId="0" borderId="0" xfId="11" applyNumberFormat="1" applyFont="1"/>
    <xf numFmtId="0" fontId="5" fillId="2" borderId="0" xfId="0" applyFont="1" applyFill="1" applyAlignment="1">
      <alignment horizontal="left" indent="1"/>
    </xf>
    <xf numFmtId="0" fontId="26" fillId="0" borderId="0" xfId="0" applyFont="1" applyAlignment="1">
      <alignment horizontal="center"/>
    </xf>
    <xf numFmtId="0" fontId="27" fillId="4" borderId="0" xfId="11" applyFont="1" applyFill="1" applyAlignment="1">
      <alignment horizontal="center"/>
    </xf>
    <xf numFmtId="1" fontId="18" fillId="3" borderId="8" xfId="11" applyNumberFormat="1" applyFont="1" applyFill="1" applyBorder="1" applyAlignment="1">
      <alignment horizontal="center"/>
    </xf>
    <xf numFmtId="1" fontId="18" fillId="3" borderId="9" xfId="11" applyNumberFormat="1" applyFont="1" applyFill="1" applyBorder="1" applyAlignment="1">
      <alignment horizontal="center"/>
    </xf>
    <xf numFmtId="1" fontId="18" fillId="3" borderId="10" xfId="11" applyNumberFormat="1" applyFont="1" applyFill="1" applyBorder="1" applyAlignment="1">
      <alignment horizontal="center"/>
    </xf>
    <xf numFmtId="1" fontId="19" fillId="3" borderId="12" xfId="11" applyNumberFormat="1" applyFont="1" applyFill="1" applyBorder="1" applyAlignment="1">
      <alignment horizontal="center"/>
    </xf>
    <xf numFmtId="1" fontId="19" fillId="3" borderId="6" xfId="11" applyNumberFormat="1" applyFont="1" applyFill="1" applyBorder="1" applyAlignment="1">
      <alignment horizontal="center"/>
    </xf>
    <xf numFmtId="1" fontId="19" fillId="3" borderId="7" xfId="11" applyNumberFormat="1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0" fontId="8" fillId="0" borderId="17" xfId="0" applyFont="1" applyFill="1" applyBorder="1" applyAlignment="1">
      <alignment vertical="center"/>
    </xf>
    <xf numFmtId="3" fontId="8" fillId="0" borderId="18" xfId="0" applyNumberFormat="1" applyFont="1" applyFill="1" applyBorder="1" applyAlignment="1">
      <alignment vertical="center"/>
    </xf>
    <xf numFmtId="165" fontId="8" fillId="0" borderId="4" xfId="0" applyNumberFormat="1" applyFont="1" applyFill="1" applyBorder="1" applyAlignment="1">
      <alignment vertical="center"/>
    </xf>
    <xf numFmtId="3" fontId="8" fillId="0" borderId="4" xfId="0" applyNumberFormat="1" applyFont="1" applyFill="1" applyBorder="1" applyAlignment="1">
      <alignment vertical="center"/>
    </xf>
    <xf numFmtId="170" fontId="8" fillId="0" borderId="19" xfId="0" applyNumberFormat="1" applyFont="1" applyFill="1" applyBorder="1" applyAlignment="1">
      <alignment vertical="center"/>
    </xf>
    <xf numFmtId="0" fontId="6" fillId="0" borderId="0" xfId="11" applyFont="1" applyFill="1"/>
  </cellXfs>
  <cellStyles count="26">
    <cellStyle name="Migliaia [0] 2" xfId="1" xr:uid="{00000000-0005-0000-0000-000001000000}"/>
    <cellStyle name="Migliaia [0] 2 2" xfId="15" xr:uid="{00000000-0005-0000-0000-000002000000}"/>
    <cellStyle name="Migliaia [0] 3" xfId="2" xr:uid="{00000000-0005-0000-0000-000003000000}"/>
    <cellStyle name="Migliaia [0] 3 2" xfId="16" xr:uid="{00000000-0005-0000-0000-000004000000}"/>
    <cellStyle name="Migliaia [0] 4" xfId="3" xr:uid="{00000000-0005-0000-0000-000005000000}"/>
    <cellStyle name="Migliaia [0] 4 2" xfId="17" xr:uid="{00000000-0005-0000-0000-000006000000}"/>
    <cellStyle name="Migliaia [0] 5" xfId="14" xr:uid="{00000000-0005-0000-0000-000007000000}"/>
    <cellStyle name="Migliaia 2" xfId="4" xr:uid="{00000000-0005-0000-0000-000008000000}"/>
    <cellStyle name="Migliaia 2 2" xfId="5" xr:uid="{00000000-0005-0000-0000-000009000000}"/>
    <cellStyle name="Migliaia 2 2 2" xfId="19" xr:uid="{00000000-0005-0000-0000-00000A000000}"/>
    <cellStyle name="Migliaia 2 3" xfId="24" xr:uid="{00000000-0005-0000-0000-00000B000000}"/>
    <cellStyle name="Migliaia 2 4" xfId="18" xr:uid="{00000000-0005-0000-0000-00000C000000}"/>
    <cellStyle name="Migliaia 3" xfId="6" xr:uid="{00000000-0005-0000-0000-00000D000000}"/>
    <cellStyle name="Migliaia 3 2" xfId="20" xr:uid="{00000000-0005-0000-0000-00000E000000}"/>
    <cellStyle name="Migliaia 4" xfId="22" xr:uid="{00000000-0005-0000-0000-00000F000000}"/>
    <cellStyle name="Migliaia 5" xfId="13" xr:uid="{00000000-0005-0000-0000-000010000000}"/>
    <cellStyle name="Normale" xfId="0" builtinId="0"/>
    <cellStyle name="Normale 2" xfId="7" xr:uid="{00000000-0005-0000-0000-000012000000}"/>
    <cellStyle name="Normale 2 2" xfId="8" xr:uid="{00000000-0005-0000-0000-000013000000}"/>
    <cellStyle name="Normale 2_top 10" xfId="9" xr:uid="{00000000-0005-0000-0000-000014000000}"/>
    <cellStyle name="Normale 3" xfId="10" xr:uid="{00000000-0005-0000-0000-000015000000}"/>
    <cellStyle name="Normale 3 2" xfId="23" xr:uid="{00000000-0005-0000-0000-000016000000}"/>
    <cellStyle name="Normale 3 3" xfId="25" xr:uid="{00000000-0005-0000-0000-000017000000}"/>
    <cellStyle name="Normale 4" xfId="21" xr:uid="{00000000-0005-0000-0000-000018000000}"/>
    <cellStyle name="Normale_Immat gennaio 1996" xfId="11" xr:uid="{00000000-0005-0000-0000-000019000000}"/>
    <cellStyle name="Valuta (0)_Trend2001.xls Grafico 1" xfId="12" xr:uid="{00000000-0005-0000-0000-00001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0</xdr:row>
      <xdr:rowOff>0</xdr:rowOff>
    </xdr:from>
    <xdr:to>
      <xdr:col>5</xdr:col>
      <xdr:colOff>459105</xdr:colOff>
      <xdr:row>5</xdr:row>
      <xdr:rowOff>60960</xdr:rowOff>
    </xdr:to>
    <xdr:pic>
      <xdr:nvPicPr>
        <xdr:cNvPr id="2" name="Picture 5" descr="Logo ANFIA PANTONE">
          <a:extLst>
            <a:ext uri="{FF2B5EF4-FFF2-40B4-BE49-F238E27FC236}">
              <a16:creationId xmlns:a16="http://schemas.microsoft.com/office/drawing/2014/main" id="{2146FCD0-4516-4FED-84D5-E98DCD3B9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0" y="0"/>
          <a:ext cx="1560195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02-MERCATO%20ITALIA\1_MERCATO%20ITALIA_VETTURE%20-%20DATI%20MCTC\B_COMUNICATO%20STAMPA%20VETTURE%20%20MENSILE\2025\2025_03\Autovetture%20-%20tabelle%20comunicato%20stampa.xlsx" TargetMode="External"/><Relationship Id="rId1" Type="http://schemas.openxmlformats.org/officeDocument/2006/relationships/externalLinkPath" Target="file:///L:\02-MERCATO%20ITALIA\1_MERCATO%20ITALIA_VETTURE%20-%20DATI%20MCTC\B_COMUNICATO%20STAMPA%20VETTURE%20%20MENSILE\2025\2025_03\Autovetture%20-%20tabelle%20comunicato%20stamp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32025"/>
      <sheetName val="Best sellers -Top 10 032025"/>
      <sheetName val="Monthly trend"/>
      <sheetName val="Monthly trend by make 2025"/>
      <sheetName val="Monthly trend by make 2024"/>
      <sheetName val="Monthly trend by make 2023"/>
      <sheetName val="Monthly trend by make 2022"/>
      <sheetName val="Monthly trend by make 2021"/>
      <sheetName val="Monthly trend by make 2019"/>
      <sheetName val="Changes in ownership"/>
    </sheetNames>
    <sheetDataSet>
      <sheetData sheetId="0">
        <row r="16">
          <cell r="A16" t="str">
            <v>MARCA/MAKE</v>
          </cell>
          <cell r="B16">
            <v>2025</v>
          </cell>
          <cell r="C16" t="str">
            <v>%</v>
          </cell>
          <cell r="D16">
            <v>2024</v>
          </cell>
          <cell r="E16" t="str">
            <v>%</v>
          </cell>
          <cell r="F16" t="str">
            <v>25/24</v>
          </cell>
          <cell r="G16">
            <v>2025</v>
          </cell>
          <cell r="H16" t="str">
            <v>%</v>
          </cell>
          <cell r="I16">
            <v>2024</v>
          </cell>
          <cell r="J16" t="str">
            <v>%</v>
          </cell>
          <cell r="K16" t="str">
            <v>25/24</v>
          </cell>
        </row>
        <row r="17">
          <cell r="A17" t="str">
            <v>STELLANTIS Group*</v>
          </cell>
          <cell r="B17">
            <v>52128</v>
          </cell>
          <cell r="C17">
            <v>30.267734274748438</v>
          </cell>
          <cell r="D17">
            <v>52611</v>
          </cell>
          <cell r="E17">
            <v>32.447884544221047</v>
          </cell>
          <cell r="F17">
            <v>-0.91805896105377205</v>
          </cell>
          <cell r="G17">
            <v>135579</v>
          </cell>
          <cell r="I17">
            <v>151138</v>
          </cell>
          <cell r="J17">
            <v>33.487990782593279</v>
          </cell>
          <cell r="K17">
            <v>-10.294565231774934</v>
          </cell>
        </row>
        <row r="18">
          <cell r="A18" t="str">
            <v>FIAT</v>
          </cell>
          <cell r="B18">
            <v>16637</v>
          </cell>
          <cell r="C18">
            <v>9.660149921903578</v>
          </cell>
          <cell r="D18">
            <v>17016</v>
          </cell>
          <cell r="E18">
            <v>10.494634266683113</v>
          </cell>
          <cell r="F18">
            <v>-2.2273154677950164</v>
          </cell>
          <cell r="G18">
            <v>47294</v>
          </cell>
          <cell r="I18">
            <v>50516</v>
          </cell>
          <cell r="J18">
            <v>11.192945138704244</v>
          </cell>
          <cell r="K18">
            <v>-6.3781772111806161</v>
          </cell>
        </row>
        <row r="19">
          <cell r="A19" t="str">
            <v>PEUGEOT</v>
          </cell>
          <cell r="B19">
            <v>10684</v>
          </cell>
          <cell r="C19">
            <v>6.2035848870359942</v>
          </cell>
          <cell r="D19">
            <v>8358</v>
          </cell>
          <cell r="E19">
            <v>5.1548044899469598</v>
          </cell>
          <cell r="F19">
            <v>27.829624312036373</v>
          </cell>
          <cell r="G19">
            <v>25591</v>
          </cell>
          <cell r="I19">
            <v>24350</v>
          </cell>
          <cell r="J19">
            <v>5.3952849419480637</v>
          </cell>
          <cell r="K19">
            <v>5.0965092402464069</v>
          </cell>
        </row>
        <row r="20">
          <cell r="A20" t="str">
            <v>CITROEN</v>
          </cell>
          <cell r="B20">
            <v>6211</v>
          </cell>
          <cell r="C20">
            <v>3.6063708099382779</v>
          </cell>
          <cell r="D20">
            <v>6856</v>
          </cell>
          <cell r="E20">
            <v>4.2284445540890587</v>
          </cell>
          <cell r="F20">
            <v>-9.4078179696616093</v>
          </cell>
          <cell r="G20">
            <v>18128</v>
          </cell>
          <cell r="I20">
            <v>19851</v>
          </cell>
          <cell r="J20">
            <v>4.3984312682797126</v>
          </cell>
          <cell r="K20">
            <v>-8.6796634930230212</v>
          </cell>
        </row>
        <row r="21">
          <cell r="A21" t="str">
            <v>JEEP</v>
          </cell>
          <cell r="B21">
            <v>7561</v>
          </cell>
          <cell r="C21">
            <v>4.3902382376337652</v>
          </cell>
          <cell r="D21">
            <v>7061</v>
          </cell>
          <cell r="E21">
            <v>4.354878500061675</v>
          </cell>
          <cell r="F21">
            <v>7.0811499787565495</v>
          </cell>
          <cell r="G21">
            <v>19749</v>
          </cell>
          <cell r="I21">
            <v>20839</v>
          </cell>
          <cell r="J21">
            <v>4.6173446778339091</v>
          </cell>
          <cell r="K21">
            <v>-5.2305772829790298</v>
          </cell>
        </row>
        <row r="22">
          <cell r="A22" t="str">
            <v>OPEL</v>
          </cell>
          <cell r="B22">
            <v>5174</v>
          </cell>
          <cell r="C22">
            <v>3.0042444969603364</v>
          </cell>
          <cell r="D22">
            <v>4690</v>
          </cell>
          <cell r="E22">
            <v>2.8925619834710745</v>
          </cell>
          <cell r="F22">
            <v>10.319829424307036</v>
          </cell>
          <cell r="G22">
            <v>11536</v>
          </cell>
          <cell r="I22">
            <v>13650</v>
          </cell>
          <cell r="J22">
            <v>3.0244615793671894</v>
          </cell>
          <cell r="K22">
            <v>-15.487179487179487</v>
          </cell>
        </row>
        <row r="23">
          <cell r="A23" t="str">
            <v>LANCIA</v>
          </cell>
          <cell r="B23">
            <v>1110</v>
          </cell>
          <cell r="C23">
            <v>0.64451321832740105</v>
          </cell>
          <cell r="D23">
            <v>4845</v>
          </cell>
          <cell r="E23">
            <v>2.9881583816454915</v>
          </cell>
          <cell r="F23">
            <v>-77.089783281733745</v>
          </cell>
          <cell r="G23">
            <v>2926</v>
          </cell>
          <cell r="I23">
            <v>12923</v>
          </cell>
          <cell r="J23">
            <v>2.8633785340778162</v>
          </cell>
          <cell r="K23">
            <v>-77.358198560705716</v>
          </cell>
        </row>
        <row r="24">
          <cell r="A24" t="str">
            <v>ALFA ROMEO</v>
          </cell>
          <cell r="B24">
            <v>3916</v>
          </cell>
          <cell r="C24">
            <v>2.2737961828559481</v>
          </cell>
          <cell r="D24">
            <v>2703</v>
          </cell>
          <cell r="E24">
            <v>1.6670778339706427</v>
          </cell>
          <cell r="F24">
            <v>44.876063633000371</v>
          </cell>
          <cell r="G24">
            <v>8501</v>
          </cell>
          <cell r="I24">
            <v>6526</v>
          </cell>
          <cell r="J24">
            <v>1.4459806788974563</v>
          </cell>
          <cell r="K24">
            <v>30.263561140055163</v>
          </cell>
        </row>
        <row r="25">
          <cell r="A25" t="str">
            <v>DS</v>
          </cell>
          <cell r="B25">
            <v>682</v>
          </cell>
          <cell r="C25">
            <v>0.39599821162097976</v>
          </cell>
          <cell r="D25">
            <v>733</v>
          </cell>
          <cell r="E25">
            <v>0.45207845072159863</v>
          </cell>
          <cell r="F25">
            <v>-6.9577080491132328</v>
          </cell>
          <cell r="G25">
            <v>1380</v>
          </cell>
          <cell r="I25">
            <v>1681</v>
          </cell>
          <cell r="J25">
            <v>0.37246299742976158</v>
          </cell>
          <cell r="K25">
            <v>-17.906008328375968</v>
          </cell>
        </row>
        <row r="26">
          <cell r="A26" t="str">
            <v>MASERATI</v>
          </cell>
          <cell r="B26">
            <v>153</v>
          </cell>
          <cell r="C26">
            <v>8.8838308472155292E-2</v>
          </cell>
          <cell r="D26">
            <v>349</v>
          </cell>
          <cell r="E26">
            <v>0.21524608363142961</v>
          </cell>
          <cell r="F26">
            <v>-56.160458452722061</v>
          </cell>
          <cell r="G26">
            <v>474</v>
          </cell>
          <cell r="I26">
            <v>802</v>
          </cell>
          <cell r="J26">
            <v>0.1777009660551272</v>
          </cell>
          <cell r="K26">
            <v>-40.897755610972567</v>
          </cell>
        </row>
        <row r="27">
          <cell r="A27" t="str">
            <v>VW Group</v>
          </cell>
          <cell r="B27">
            <v>26807</v>
          </cell>
          <cell r="C27">
            <v>15.565284543876254</v>
          </cell>
          <cell r="D27">
            <v>27064</v>
          </cell>
          <cell r="E27">
            <v>16.691747872209202</v>
          </cell>
          <cell r="F27">
            <v>-0.94960094590600064</v>
          </cell>
          <cell r="G27">
            <v>69425</v>
          </cell>
          <cell r="I27">
            <v>72642</v>
          </cell>
          <cell r="J27">
            <v>16.095453336878489</v>
          </cell>
          <cell r="K27">
            <v>-4.4285674953883429</v>
          </cell>
        </row>
        <row r="28">
          <cell r="A28" t="str">
            <v>VOLKSWAGEN</v>
          </cell>
          <cell r="B28">
            <v>12027</v>
          </cell>
          <cell r="C28">
            <v>6.9833878169582464</v>
          </cell>
          <cell r="D28">
            <v>13352</v>
          </cell>
          <cell r="E28">
            <v>8.2348587640310846</v>
          </cell>
          <cell r="F28">
            <v>-9.9236069502696225</v>
          </cell>
          <cell r="G28">
            <v>30715</v>
          </cell>
          <cell r="I28">
            <v>32598</v>
          </cell>
          <cell r="J28">
            <v>7.2228130816272271</v>
          </cell>
          <cell r="K28">
            <v>-5.7764280017178971</v>
          </cell>
        </row>
        <row r="29">
          <cell r="A29" t="str">
            <v>AUDI</v>
          </cell>
          <cell r="B29">
            <v>6327</v>
          </cell>
          <cell r="C29">
            <v>3.6737253444661859</v>
          </cell>
          <cell r="D29">
            <v>6250</v>
          </cell>
          <cell r="E29">
            <v>3.8546934747748862</v>
          </cell>
          <cell r="F29">
            <v>1.232</v>
          </cell>
          <cell r="G29">
            <v>18757</v>
          </cell>
          <cell r="I29">
            <v>19172</v>
          </cell>
          <cell r="J29">
            <v>4.2479836922804219</v>
          </cell>
          <cell r="K29">
            <v>-2.164615063634467</v>
          </cell>
        </row>
        <row r="30">
          <cell r="A30" t="str">
            <v>SKODA</v>
          </cell>
          <cell r="B30">
            <v>3538</v>
          </cell>
          <cell r="C30">
            <v>2.0543133031012117</v>
          </cell>
          <cell r="D30">
            <v>3677</v>
          </cell>
          <cell r="E30">
            <v>2.2677932650795611</v>
          </cell>
          <cell r="F30">
            <v>-3.7802556431873811</v>
          </cell>
          <cell r="G30">
            <v>10034</v>
          </cell>
          <cell r="I30">
            <v>9741</v>
          </cell>
          <cell r="J30">
            <v>2.158335549056102</v>
          </cell>
          <cell r="K30">
            <v>3.0079047325736576</v>
          </cell>
        </row>
        <row r="31">
          <cell r="A31" t="str">
            <v>SEAT</v>
          </cell>
          <cell r="B31">
            <v>1501</v>
          </cell>
          <cell r="C31">
            <v>0.87154445108957568</v>
          </cell>
          <cell r="D31">
            <v>1034</v>
          </cell>
          <cell r="E31">
            <v>0.63772048846675711</v>
          </cell>
          <cell r="F31">
            <v>45.16441005802708</v>
          </cell>
          <cell r="G31">
            <v>2774</v>
          </cell>
          <cell r="I31">
            <v>3901</v>
          </cell>
          <cell r="J31">
            <v>0.86435345209607373</v>
          </cell>
          <cell r="K31">
            <v>-28.890028197897976</v>
          </cell>
        </row>
        <row r="32">
          <cell r="A32" t="str">
            <v>CUPRA</v>
          </cell>
          <cell r="B32">
            <v>2648</v>
          </cell>
          <cell r="C32">
            <v>1.5375414433612236</v>
          </cell>
          <cell r="D32">
            <v>1643</v>
          </cell>
          <cell r="E32">
            <v>1.0133218206488219</v>
          </cell>
          <cell r="F32">
            <v>61.168594035301282</v>
          </cell>
          <cell r="G32">
            <v>5197</v>
          </cell>
          <cell r="I32">
            <v>4490</v>
          </cell>
          <cell r="J32">
            <v>0.9948595231764602</v>
          </cell>
          <cell r="K32">
            <v>15.746102449888641</v>
          </cell>
        </row>
        <row r="33">
          <cell r="A33" t="str">
            <v>PORSCHE</v>
          </cell>
          <cell r="B33">
            <v>701</v>
          </cell>
          <cell r="C33">
            <v>0.40703041986262001</v>
          </cell>
          <cell r="D33">
            <v>1049</v>
          </cell>
          <cell r="E33">
            <v>0.64697175280621688</v>
          </cell>
          <cell r="F33">
            <v>-33.174451858913251</v>
          </cell>
          <cell r="G33">
            <v>1781</v>
          </cell>
          <cell r="I33">
            <v>2608</v>
          </cell>
          <cell r="J33">
            <v>0.57786049809447848</v>
          </cell>
          <cell r="K33">
            <v>-31.710122699386499</v>
          </cell>
        </row>
        <row r="34">
          <cell r="A34" t="str">
            <v>LAMBORGHINI</v>
          </cell>
          <cell r="B34">
            <v>65</v>
          </cell>
          <cell r="C34">
            <v>3.774176503719015E-2</v>
          </cell>
          <cell r="D34">
            <v>59</v>
          </cell>
          <cell r="E34">
            <v>3.6388306401874924E-2</v>
          </cell>
          <cell r="F34">
            <v>10.16949152542373</v>
          </cell>
          <cell r="G34">
            <v>167</v>
          </cell>
          <cell r="I34">
            <v>132</v>
          </cell>
          <cell r="J34">
            <v>2.9247540547726665E-2</v>
          </cell>
          <cell r="K34">
            <v>26.515151515151516</v>
          </cell>
        </row>
        <row r="35">
          <cell r="A35" t="str">
            <v>RENAULT Group</v>
          </cell>
          <cell r="B35">
            <v>17979</v>
          </cell>
          <cell r="C35">
            <v>10.439372209286796</v>
          </cell>
          <cell r="D35">
            <v>16212</v>
          </cell>
          <cell r="E35">
            <v>9.9987664980880719</v>
          </cell>
          <cell r="F35">
            <v>10.899333826794967</v>
          </cell>
          <cell r="G35">
            <v>51713</v>
          </cell>
          <cell r="I35">
            <v>48759</v>
          </cell>
          <cell r="J35">
            <v>10.803642648231854</v>
          </cell>
          <cell r="K35">
            <v>6.058368711417379</v>
          </cell>
        </row>
        <row r="36">
          <cell r="A36" t="str">
            <v>DACIA</v>
          </cell>
          <cell r="B36">
            <v>9332</v>
          </cell>
          <cell r="C36">
            <v>5.4185561742624389</v>
          </cell>
          <cell r="D36">
            <v>8524</v>
          </cell>
          <cell r="E36">
            <v>5.2571851486369798</v>
          </cell>
          <cell r="F36">
            <v>9.4791177850774293</v>
          </cell>
          <cell r="G36">
            <v>31087</v>
          </cell>
          <cell r="I36">
            <v>27816</v>
          </cell>
          <cell r="J36">
            <v>6.1632544536027654</v>
          </cell>
          <cell r="K36">
            <v>11.759419039401783</v>
          </cell>
        </row>
        <row r="37">
          <cell r="A37" t="str">
            <v>RENAULT</v>
          </cell>
          <cell r="B37">
            <v>8647</v>
          </cell>
          <cell r="C37">
            <v>5.0208160350243576</v>
          </cell>
          <cell r="D37">
            <v>7688</v>
          </cell>
          <cell r="E37">
            <v>4.7415813494510921</v>
          </cell>
          <cell r="F37">
            <v>12.473985431841832</v>
          </cell>
          <cell r="G37">
            <v>20626</v>
          </cell>
          <cell r="I37">
            <v>20943</v>
          </cell>
          <cell r="J37">
            <v>4.6403881946290877</v>
          </cell>
          <cell r="K37">
            <v>-1.513632239889223</v>
          </cell>
        </row>
        <row r="38">
          <cell r="A38" t="str">
            <v>TOYOTA Group</v>
          </cell>
          <cell r="B38">
            <v>13346</v>
          </cell>
          <cell r="C38">
            <v>7.7492553259436896</v>
          </cell>
          <cell r="D38">
            <v>13396</v>
          </cell>
          <cell r="E38">
            <v>8.2619958060935001</v>
          </cell>
          <cell r="F38">
            <v>-0.37324574499850705</v>
          </cell>
          <cell r="G38">
            <v>35632</v>
          </cell>
          <cell r="I38">
            <v>35206</v>
          </cell>
          <cell r="J38">
            <v>7.8006735797217051</v>
          </cell>
          <cell r="K38">
            <v>1.210021019144464</v>
          </cell>
        </row>
        <row r="39">
          <cell r="A39" t="str">
            <v xml:space="preserve">TOYOTA </v>
          </cell>
          <cell r="B39">
            <v>12666</v>
          </cell>
          <cell r="C39">
            <v>7.3544183994007764</v>
          </cell>
          <cell r="D39">
            <v>12953</v>
          </cell>
          <cell r="E39">
            <v>7.9887751326014556</v>
          </cell>
          <cell r="F39">
            <v>-2.2157029259630976</v>
          </cell>
          <cell r="G39">
            <v>33851</v>
          </cell>
          <cell r="I39">
            <v>33958</v>
          </cell>
          <cell r="J39">
            <v>7.5241513781795621</v>
          </cell>
          <cell r="K39">
            <v>-0.31509511749808589</v>
          </cell>
        </row>
        <row r="40">
          <cell r="A40" t="str">
            <v>LEXUS</v>
          </cell>
          <cell r="B40">
            <v>680</v>
          </cell>
          <cell r="C40">
            <v>0.39483692654291241</v>
          </cell>
          <cell r="D40">
            <v>443</v>
          </cell>
          <cell r="E40">
            <v>0.27322067349204393</v>
          </cell>
          <cell r="F40">
            <v>53.498871331828447</v>
          </cell>
          <cell r="G40">
            <v>1781</v>
          </cell>
          <cell r="I40">
            <v>1248</v>
          </cell>
          <cell r="J40">
            <v>0.27652220154214308</v>
          </cell>
          <cell r="K40">
            <v>42.708333333333329</v>
          </cell>
        </row>
        <row r="41">
          <cell r="A41" t="str">
            <v>HYUNDAI Group</v>
          </cell>
          <cell r="B41">
            <v>9832</v>
          </cell>
          <cell r="C41">
            <v>5.7088774437792855</v>
          </cell>
          <cell r="D41">
            <v>9161</v>
          </cell>
          <cell r="E41">
            <v>5.6500555075860364</v>
          </cell>
          <cell r="F41">
            <v>7.3245278899683433</v>
          </cell>
          <cell r="G41">
            <v>25033</v>
          </cell>
          <cell r="I41">
            <v>25941</v>
          </cell>
          <cell r="J41">
            <v>5.747806434458921</v>
          </cell>
          <cell r="K41">
            <v>-3.5002505685979721</v>
          </cell>
        </row>
        <row r="42">
          <cell r="A42" t="str">
            <v>KIA</v>
          </cell>
          <cell r="B42">
            <v>4979</v>
          </cell>
          <cell r="C42">
            <v>2.8910192018487657</v>
          </cell>
          <cell r="D42">
            <v>4502</v>
          </cell>
          <cell r="E42">
            <v>2.7766128037498459</v>
          </cell>
          <cell r="F42">
            <v>10.595290981785872</v>
          </cell>
          <cell r="G42">
            <v>12361</v>
          </cell>
          <cell r="I42">
            <v>12188</v>
          </cell>
          <cell r="J42">
            <v>2.700522910573429</v>
          </cell>
          <cell r="K42">
            <v>1.4194289465047587</v>
          </cell>
        </row>
        <row r="43">
          <cell r="A43" t="str">
            <v>HYUNDAI</v>
          </cell>
          <cell r="B43">
            <v>4853</v>
          </cell>
          <cell r="C43">
            <v>2.8178582419305203</v>
          </cell>
          <cell r="D43">
            <v>4659</v>
          </cell>
          <cell r="E43">
            <v>2.8734427038361909</v>
          </cell>
          <cell r="F43">
            <v>4.163983687486585</v>
          </cell>
          <cell r="G43">
            <v>12672</v>
          </cell>
          <cell r="I43">
            <v>13753</v>
          </cell>
          <cell r="J43">
            <v>3.0472835238854916</v>
          </cell>
          <cell r="K43">
            <v>-7.8601032501999573</v>
          </cell>
        </row>
        <row r="44">
          <cell r="A44" t="str">
            <v>BMW Group</v>
          </cell>
          <cell r="B44">
            <v>8266</v>
          </cell>
          <cell r="C44">
            <v>4.7995912276525203</v>
          </cell>
          <cell r="D44">
            <v>7802</v>
          </cell>
          <cell r="E44">
            <v>4.8118909584309861</v>
          </cell>
          <cell r="F44">
            <v>5.9471930274288649</v>
          </cell>
          <cell r="G44">
            <v>23160</v>
          </cell>
          <cell r="I44">
            <v>22492</v>
          </cell>
          <cell r="J44">
            <v>4.9836036515111228</v>
          </cell>
          <cell r="K44">
            <v>2.9699448692868575</v>
          </cell>
        </row>
        <row r="45">
          <cell r="A45" t="str">
            <v>BMW</v>
          </cell>
          <cell r="B45">
            <v>6857</v>
          </cell>
          <cell r="C45">
            <v>3.9814658901540443</v>
          </cell>
          <cell r="D45">
            <v>6468</v>
          </cell>
          <cell r="E45">
            <v>3.9891451831750335</v>
          </cell>
          <cell r="F45">
            <v>6.0142238713667284</v>
          </cell>
          <cell r="G45">
            <v>19598</v>
          </cell>
          <cell r="I45">
            <v>18769</v>
          </cell>
          <cell r="J45">
            <v>4.1586900646991047</v>
          </cell>
          <cell r="K45">
            <v>4.4168575843145614</v>
          </cell>
        </row>
        <row r="46">
          <cell r="A46" t="str">
            <v>MINI</v>
          </cell>
          <cell r="B46">
            <v>1409</v>
          </cell>
          <cell r="C46">
            <v>0.81812533749847582</v>
          </cell>
          <cell r="D46">
            <v>1334</v>
          </cell>
          <cell r="E46">
            <v>0.82274577525595172</v>
          </cell>
          <cell r="F46">
            <v>5.6221889055472261</v>
          </cell>
          <cell r="G46">
            <v>3562</v>
          </cell>
          <cell r="I46">
            <v>3723</v>
          </cell>
          <cell r="J46">
            <v>0.8249135868120181</v>
          </cell>
          <cell r="K46">
            <v>-4.3244695138329305</v>
          </cell>
        </row>
        <row r="47">
          <cell r="A47" t="str">
            <v>FORD</v>
          </cell>
          <cell r="B47">
            <v>7455</v>
          </cell>
          <cell r="C47">
            <v>4.3286901284961941</v>
          </cell>
          <cell r="D47">
            <v>7435</v>
          </cell>
          <cell r="E47">
            <v>4.5855433575922042</v>
          </cell>
          <cell r="F47">
            <v>0.26899798251513113</v>
          </cell>
          <cell r="G47">
            <v>18047</v>
          </cell>
          <cell r="I47">
            <v>20109</v>
          </cell>
          <cell r="J47">
            <v>4.4555969157139064</v>
          </cell>
          <cell r="K47">
            <v>-10.254115072852951</v>
          </cell>
        </row>
        <row r="48">
          <cell r="A48" t="str">
            <v>DAIMLER Group</v>
          </cell>
          <cell r="B48">
            <v>6515</v>
          </cell>
          <cell r="C48">
            <v>3.782886141804521</v>
          </cell>
          <cell r="D48">
            <v>6454</v>
          </cell>
          <cell r="E48">
            <v>3.9805106697915384</v>
          </cell>
          <cell r="F48">
            <v>0.94515029439107523</v>
          </cell>
          <cell r="G48">
            <v>15295</v>
          </cell>
          <cell r="I48">
            <v>13339</v>
          </cell>
          <cell r="J48">
            <v>2.9555526012585305</v>
          </cell>
          <cell r="K48">
            <v>14.663767898643076</v>
          </cell>
        </row>
        <row r="49">
          <cell r="A49" t="str">
            <v>MERCEDES</v>
          </cell>
          <cell r="B49">
            <v>6457</v>
          </cell>
          <cell r="C49">
            <v>3.7492088745405669</v>
          </cell>
          <cell r="D49">
            <v>6040</v>
          </cell>
          <cell r="E49">
            <v>3.7251757740224498</v>
          </cell>
          <cell r="F49">
            <v>6.9039735099337749</v>
          </cell>
          <cell r="G49">
            <v>15045</v>
          </cell>
          <cell r="I49">
            <v>12458</v>
          </cell>
          <cell r="J49">
            <v>2.760347425330143</v>
          </cell>
          <cell r="K49">
            <v>20.76577299727083</v>
          </cell>
        </row>
        <row r="50">
          <cell r="A50" t="str">
            <v>SMART</v>
          </cell>
          <cell r="B50">
            <v>58</v>
          </cell>
          <cell r="C50">
            <v>3.3677267263954293E-2</v>
          </cell>
          <cell r="D50">
            <v>414</v>
          </cell>
          <cell r="E50">
            <v>0.25533489576908847</v>
          </cell>
          <cell r="F50">
            <v>-85.990338164251213</v>
          </cell>
          <cell r="G50">
            <v>250</v>
          </cell>
          <cell r="I50">
            <v>881</v>
          </cell>
          <cell r="J50">
            <v>0.19520517592838785</v>
          </cell>
          <cell r="K50">
            <v>-71.623155505107832</v>
          </cell>
        </row>
        <row r="51">
          <cell r="A51" t="str">
            <v>MG</v>
          </cell>
          <cell r="B51">
            <v>6582</v>
          </cell>
          <cell r="C51">
            <v>3.8217891919197786</v>
          </cell>
          <cell r="D51">
            <v>3969</v>
          </cell>
          <cell r="E51">
            <v>2.4478845442210435</v>
          </cell>
          <cell r="F51">
            <v>65.835222978080125</v>
          </cell>
          <cell r="G51">
            <v>15356</v>
          </cell>
          <cell r="I51">
            <v>9927</v>
          </cell>
          <cell r="J51">
            <v>2.1995479925551713</v>
          </cell>
          <cell r="K51">
            <v>54.689231389140723</v>
          </cell>
        </row>
        <row r="52">
          <cell r="A52" t="str">
            <v>NISSAN</v>
          </cell>
          <cell r="B52">
            <v>6438</v>
          </cell>
          <cell r="C52">
            <v>3.7381766662989264</v>
          </cell>
          <cell r="D52">
            <v>5240</v>
          </cell>
          <cell r="E52">
            <v>3.2317750092512645</v>
          </cell>
          <cell r="F52">
            <v>22.862595419847327</v>
          </cell>
          <cell r="G52">
            <v>13649</v>
          </cell>
          <cell r="I52">
            <v>12910</v>
          </cell>
          <cell r="J52">
            <v>2.8604980944784186</v>
          </cell>
          <cell r="K52">
            <v>5.7242447714949654</v>
          </cell>
        </row>
        <row r="53">
          <cell r="A53" t="str">
            <v>SUZUKI</v>
          </cell>
          <cell r="B53">
            <v>3679</v>
          </cell>
          <cell r="C53">
            <v>2.1361839011049626</v>
          </cell>
          <cell r="D53">
            <v>3388</v>
          </cell>
          <cell r="E53">
            <v>2.0895522388059704</v>
          </cell>
          <cell r="F53">
            <v>8.5891381345926803</v>
          </cell>
          <cell r="G53">
            <v>9352</v>
          </cell>
          <cell r="I53">
            <v>10926</v>
          </cell>
          <cell r="J53">
            <v>2.4208986971550122</v>
          </cell>
          <cell r="K53">
            <v>-14.406004027091344</v>
          </cell>
        </row>
        <row r="54">
          <cell r="A54" t="str">
            <v>DR</v>
          </cell>
          <cell r="B54">
            <v>2284</v>
          </cell>
          <cell r="C54">
            <v>1.3261875591529586</v>
          </cell>
          <cell r="D54">
            <v>1182</v>
          </cell>
          <cell r="E54">
            <v>0.72899962994942646</v>
          </cell>
          <cell r="F54">
            <v>93.231810490693732</v>
          </cell>
          <cell r="G54">
            <v>6627</v>
          </cell>
          <cell r="I54">
            <v>6150</v>
          </cell>
          <cell r="J54">
            <v>1.3626695027918108</v>
          </cell>
          <cell r="K54">
            <v>7.7560975609756095</v>
          </cell>
        </row>
        <row r="55">
          <cell r="A55" t="str">
            <v>VOLVO</v>
          </cell>
          <cell r="B55">
            <v>1361</v>
          </cell>
          <cell r="C55">
            <v>0.7902544956248585</v>
          </cell>
          <cell r="D55">
            <v>2448</v>
          </cell>
          <cell r="E55">
            <v>1.5098063401998274</v>
          </cell>
          <cell r="F55">
            <v>-44.403594771241828</v>
          </cell>
          <cell r="G55">
            <v>3697</v>
          </cell>
          <cell r="I55">
            <v>5814</v>
          </cell>
          <cell r="J55">
            <v>1.2882212177612338</v>
          </cell>
          <cell r="K55">
            <v>-36.412108703130372</v>
          </cell>
        </row>
        <row r="56">
          <cell r="A56" t="str">
            <v>BYD</v>
          </cell>
          <cell r="D56">
            <v>70</v>
          </cell>
          <cell r="E56">
            <v>4.3172566917478727E-2</v>
          </cell>
          <cell r="I56">
            <v>158</v>
          </cell>
          <cell r="J56">
            <v>3.5008419746521316E-2</v>
          </cell>
        </row>
        <row r="57">
          <cell r="A57" t="str">
            <v>TESLA</v>
          </cell>
          <cell r="B57">
            <v>2217</v>
          </cell>
          <cell r="C57">
            <v>1.287284509037701</v>
          </cell>
          <cell r="D57">
            <v>1465</v>
          </cell>
          <cell r="E57">
            <v>0.90354015048723335</v>
          </cell>
          <cell r="F57">
            <v>51.331058020477812</v>
          </cell>
          <cell r="G57">
            <v>3469</v>
          </cell>
          <cell r="I57">
            <v>3720</v>
          </cell>
          <cell r="J57">
            <v>0.82424886998138791</v>
          </cell>
          <cell r="K57">
            <v>-6.747311827956989</v>
          </cell>
        </row>
        <row r="58">
          <cell r="A58" t="str">
            <v>MAZDA</v>
          </cell>
          <cell r="B58">
            <v>1194</v>
          </cell>
          <cell r="C58">
            <v>0.69328719160623142</v>
          </cell>
          <cell r="D58">
            <v>1426</v>
          </cell>
          <cell r="E58">
            <v>0.87948686320463798</v>
          </cell>
          <cell r="F58">
            <v>-16.269284712482467</v>
          </cell>
          <cell r="G58">
            <v>3016</v>
          </cell>
          <cell r="I58">
            <v>4304</v>
          </cell>
          <cell r="J58">
            <v>0.95364707967739071</v>
          </cell>
          <cell r="K58">
            <v>-29.92565055762082</v>
          </cell>
        </row>
        <row r="59">
          <cell r="A59" t="str">
            <v>JAGUAR LAND ROVER Group</v>
          </cell>
          <cell r="B59">
            <v>1094</v>
          </cell>
          <cell r="C59">
            <v>0.63522293770286198</v>
          </cell>
          <cell r="D59">
            <v>918</v>
          </cell>
          <cell r="E59">
            <v>0.56617737757493525</v>
          </cell>
          <cell r="F59">
            <v>19.172113289760347</v>
          </cell>
          <cell r="G59">
            <v>2450</v>
          </cell>
          <cell r="I59">
            <v>2953</v>
          </cell>
          <cell r="J59">
            <v>0.6543029336169458</v>
          </cell>
          <cell r="K59">
            <v>-17.033525228581105</v>
          </cell>
        </row>
        <row r="60">
          <cell r="A60" t="str">
            <v>LAND ROVER</v>
          </cell>
          <cell r="B60">
            <v>984</v>
          </cell>
          <cell r="C60">
            <v>0.5713522584091556</v>
          </cell>
          <cell r="D60">
            <v>781</v>
          </cell>
          <cell r="E60">
            <v>0.48168249660786971</v>
          </cell>
          <cell r="F60">
            <v>25.992317541613318</v>
          </cell>
          <cell r="G60">
            <v>2279</v>
          </cell>
          <cell r="I60">
            <v>2560</v>
          </cell>
          <cell r="J60">
            <v>0.56722502880439596</v>
          </cell>
          <cell r="K60">
            <v>-10.9765625</v>
          </cell>
        </row>
        <row r="61">
          <cell r="A61" t="str">
            <v>JAGUAR</v>
          </cell>
          <cell r="B61">
            <v>110</v>
          </cell>
          <cell r="C61">
            <v>6.387067929370642E-2</v>
          </cell>
          <cell r="D61">
            <v>137</v>
          </cell>
          <cell r="E61">
            <v>8.4494880967065492E-2</v>
          </cell>
          <cell r="F61">
            <v>-19.708029197080293</v>
          </cell>
          <cell r="G61">
            <v>171</v>
          </cell>
          <cell r="I61">
            <v>393</v>
          </cell>
          <cell r="J61">
            <v>8.7077904812549844E-2</v>
          </cell>
          <cell r="K61">
            <v>-56.488549618320619</v>
          </cell>
        </row>
        <row r="62">
          <cell r="A62" t="str">
            <v>HONDA</v>
          </cell>
          <cell r="B62">
            <v>789</v>
          </cell>
          <cell r="C62">
            <v>0.45812696329758512</v>
          </cell>
          <cell r="D62">
            <v>762</v>
          </cell>
          <cell r="E62">
            <v>0.46996422844455416</v>
          </cell>
          <cell r="F62">
            <v>3.5433070866141732</v>
          </cell>
          <cell r="G62">
            <v>2232</v>
          </cell>
          <cell r="I62">
            <v>2081</v>
          </cell>
          <cell r="J62">
            <v>0.46109190818044848</v>
          </cell>
          <cell r="K62">
            <v>7.2561268620855355</v>
          </cell>
        </row>
        <row r="63">
          <cell r="A63" t="str">
            <v>OMODA</v>
          </cell>
          <cell r="B63">
            <v>987</v>
          </cell>
          <cell r="C63">
            <v>0.57309418602625672</v>
          </cell>
          <cell r="D63">
            <v>21</v>
          </cell>
          <cell r="E63">
            <v>1.2951770075243616E-2</v>
          </cell>
          <cell r="F63">
            <v>4600</v>
          </cell>
          <cell r="G63">
            <v>2056</v>
          </cell>
          <cell r="I63">
            <v>63</v>
          </cell>
          <cell r="J63">
            <v>1.3959053443233182E-2</v>
          </cell>
          <cell r="K63">
            <v>3163.4920634920636</v>
          </cell>
        </row>
        <row r="64">
          <cell r="A64" t="str">
            <v>SUBARU</v>
          </cell>
          <cell r="B64">
            <v>274</v>
          </cell>
          <cell r="C64">
            <v>0.15909605569523233</v>
          </cell>
          <cell r="D64">
            <v>150</v>
          </cell>
          <cell r="E64">
            <v>9.2512643394597263E-2</v>
          </cell>
          <cell r="F64">
            <v>82.666666666666671</v>
          </cell>
          <cell r="G64">
            <v>582</v>
          </cell>
          <cell r="I64">
            <v>403</v>
          </cell>
          <cell r="J64">
            <v>8.9293627581317023E-2</v>
          </cell>
          <cell r="K64">
            <v>44.416873449131508</v>
          </cell>
        </row>
        <row r="65">
          <cell r="A65" t="str">
            <v>MITSUBISHI</v>
          </cell>
          <cell r="B65">
            <v>170</v>
          </cell>
          <cell r="C65">
            <v>9.8709231635728104E-2</v>
          </cell>
          <cell r="D65">
            <v>433</v>
          </cell>
          <cell r="E65">
            <v>0.26705316393240408</v>
          </cell>
          <cell r="F65">
            <v>-60.739030023094685</v>
          </cell>
          <cell r="G65">
            <v>526</v>
          </cell>
          <cell r="I65">
            <v>759</v>
          </cell>
          <cell r="J65">
            <v>0.16817335814942835</v>
          </cell>
          <cell r="K65">
            <v>-30.698287220026348</v>
          </cell>
        </row>
        <row r="66">
          <cell r="A66" t="str">
            <v>FERRARI</v>
          </cell>
          <cell r="B66">
            <v>87</v>
          </cell>
          <cell r="C66">
            <v>5.0515900895931436E-2</v>
          </cell>
          <cell r="D66">
            <v>78</v>
          </cell>
          <cell r="E66">
            <v>4.8106574565190574E-2</v>
          </cell>
          <cell r="F66">
            <v>11.538461538461538</v>
          </cell>
          <cell r="G66">
            <v>229</v>
          </cell>
          <cell r="I66">
            <v>229</v>
          </cell>
          <cell r="J66">
            <v>5.0740051404768234E-2</v>
          </cell>
          <cell r="K66">
            <v>0</v>
          </cell>
        </row>
        <row r="67">
          <cell r="A67" t="str">
            <v>LYNK&amp;CO</v>
          </cell>
          <cell r="B67">
            <v>32</v>
          </cell>
          <cell r="C67">
            <v>1.8580561249078233E-2</v>
          </cell>
          <cell r="D67">
            <v>134</v>
          </cell>
          <cell r="E67">
            <v>8.2644628099173556E-2</v>
          </cell>
          <cell r="F67">
            <v>-76.119402985074629</v>
          </cell>
          <cell r="G67">
            <v>110</v>
          </cell>
          <cell r="I67">
            <v>279</v>
          </cell>
          <cell r="J67">
            <v>6.1818665248604097E-2</v>
          </cell>
          <cell r="K67">
            <v>-60.57347670250897</v>
          </cell>
        </row>
        <row r="68">
          <cell r="A68" t="str">
            <v>ALTRE</v>
          </cell>
          <cell r="C68">
            <v>0.69096462145009663</v>
          </cell>
          <cell r="D68">
            <v>321</v>
          </cell>
          <cell r="E68">
            <v>0.19797705686443812</v>
          </cell>
          <cell r="F68">
            <v>270.71651090342681</v>
          </cell>
          <cell r="I68">
            <v>1018</v>
          </cell>
          <cell r="J68">
            <v>0.22556057786049807</v>
          </cell>
          <cell r="K68">
            <v>192.43614931237721</v>
          </cell>
        </row>
        <row r="70">
          <cell r="A70" t="str">
            <v>TOTALE MERCATO</v>
          </cell>
          <cell r="B70">
            <v>172223</v>
          </cell>
          <cell r="C70">
            <v>100</v>
          </cell>
          <cell r="D70">
            <v>162140</v>
          </cell>
          <cell r="E70">
            <v>100</v>
          </cell>
          <cell r="F70">
            <v>6.218699888984828</v>
          </cell>
          <cell r="G70">
            <v>443906</v>
          </cell>
          <cell r="H70">
            <v>100</v>
          </cell>
          <cell r="I70">
            <v>451320</v>
          </cell>
          <cell r="J70">
            <v>100</v>
          </cell>
          <cell r="K70">
            <v>-1.6427368607639812</v>
          </cell>
        </row>
        <row r="72">
          <cell r="A72" t="str">
            <v>Fonte: CED - Ministero delle Infrastrutture e della Mobilità sostenibili. I dati di BYD, JAGUAR, DS, LEXUS LAMBORGHINI e FERRARI sono invece elaborati da Anfia</v>
          </cell>
        </row>
        <row r="73">
          <cell r="A73" t="str">
            <v>I dati rappresentano le risultanze dell'archivio nazionale dei veicoli al 31/03/2025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nfia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198F2-B846-4F8F-8A79-7087B6C33533}">
  <sheetPr>
    <pageSetUpPr fitToPage="1"/>
  </sheetPr>
  <dimension ref="A3:R87"/>
  <sheetViews>
    <sheetView showGridLines="0" tabSelected="1" topLeftCell="A9" zoomScaleNormal="100" workbookViewId="0">
      <selection activeCell="L58" sqref="L58"/>
    </sheetView>
  </sheetViews>
  <sheetFormatPr defaultColWidth="25.5703125" defaultRowHeight="15"/>
  <cols>
    <col min="1" max="1" width="24.7109375" style="1" customWidth="1"/>
    <col min="2" max="2" width="11" style="1" customWidth="1"/>
    <col min="3" max="3" width="6" style="1" customWidth="1"/>
    <col min="4" max="4" width="11" style="1" customWidth="1"/>
    <col min="5" max="5" width="5.85546875" style="1" customWidth="1"/>
    <col min="6" max="6" width="9.140625" style="1" bestFit="1" customWidth="1"/>
    <col min="7" max="7" width="11" style="1" customWidth="1"/>
    <col min="8" max="8" width="5.85546875" style="1" customWidth="1"/>
    <col min="9" max="9" width="11" style="1" customWidth="1"/>
    <col min="10" max="10" width="5.85546875" style="1" customWidth="1"/>
    <col min="11" max="11" width="9.28515625" style="1" bestFit="1" customWidth="1"/>
    <col min="12" max="14" width="9.7109375" style="1" customWidth="1"/>
    <col min="15" max="16384" width="25.5703125" style="1"/>
  </cols>
  <sheetData>
    <row r="3" spans="1:11">
      <c r="A3" s="55" t="s">
        <v>10</v>
      </c>
    </row>
    <row r="4" spans="1:11">
      <c r="A4" s="55"/>
    </row>
    <row r="7" spans="1:11">
      <c r="H7" s="6"/>
      <c r="I7" s="10"/>
    </row>
    <row r="8" spans="1:11">
      <c r="H8" s="10"/>
      <c r="I8" s="10"/>
    </row>
    <row r="9" spans="1:11" ht="18">
      <c r="A9" s="11" t="s">
        <v>2</v>
      </c>
      <c r="B9" s="12"/>
      <c r="C9" s="12"/>
      <c r="D9" s="12"/>
      <c r="E9" s="12"/>
      <c r="F9" s="12"/>
      <c r="H9" s="10"/>
      <c r="I9" s="10"/>
    </row>
    <row r="10" spans="1:11" ht="18">
      <c r="A10" s="7" t="s">
        <v>1</v>
      </c>
      <c r="B10" s="13"/>
      <c r="C10" s="13"/>
      <c r="D10" s="13"/>
      <c r="E10" s="13"/>
      <c r="F10" s="13"/>
      <c r="H10" s="10"/>
      <c r="I10" s="10"/>
    </row>
    <row r="11" spans="1:11">
      <c r="A11" s="14"/>
      <c r="B11" s="15"/>
      <c r="C11" s="13"/>
      <c r="E11" s="13"/>
      <c r="F11" s="13"/>
      <c r="G11" s="19"/>
      <c r="H11" s="10"/>
      <c r="I11" s="19"/>
    </row>
    <row r="12" spans="1:11">
      <c r="A12" s="18" t="s">
        <v>5</v>
      </c>
      <c r="B12" s="15"/>
      <c r="C12" s="13"/>
      <c r="D12" s="13"/>
      <c r="E12" s="13"/>
      <c r="F12" s="13"/>
      <c r="H12" s="10"/>
      <c r="I12" s="10"/>
    </row>
    <row r="13" spans="1:11" ht="15.75" thickBot="1">
      <c r="A13" s="18"/>
      <c r="B13" s="15"/>
      <c r="C13" s="13"/>
      <c r="D13" s="13"/>
      <c r="E13" s="13"/>
      <c r="F13" s="13"/>
      <c r="H13" s="10"/>
      <c r="I13" s="10"/>
    </row>
    <row r="14" spans="1:11" ht="15.75">
      <c r="A14" s="16"/>
      <c r="B14" s="56" t="s">
        <v>11</v>
      </c>
      <c r="C14" s="57"/>
      <c r="D14" s="57"/>
      <c r="E14" s="58"/>
      <c r="F14" s="20" t="s">
        <v>0</v>
      </c>
      <c r="G14" s="56" t="s">
        <v>13</v>
      </c>
      <c r="H14" s="57"/>
      <c r="I14" s="57"/>
      <c r="J14" s="58"/>
      <c r="K14" s="20" t="s">
        <v>0</v>
      </c>
    </row>
    <row r="15" spans="1:11" ht="15" customHeight="1" thickBot="1">
      <c r="A15" s="16"/>
      <c r="B15" s="59" t="s">
        <v>12</v>
      </c>
      <c r="C15" s="60"/>
      <c r="D15" s="60"/>
      <c r="E15" s="61"/>
      <c r="F15" s="21" t="s">
        <v>3</v>
      </c>
      <c r="G15" s="59" t="s">
        <v>14</v>
      </c>
      <c r="H15" s="60"/>
      <c r="I15" s="60"/>
      <c r="J15" s="61"/>
      <c r="K15" s="21" t="s">
        <v>3</v>
      </c>
    </row>
    <row r="16" spans="1:11" ht="21" customHeight="1">
      <c r="A16" s="22" t="str">
        <f>'[1]032025'!A16</f>
        <v>MARCA/MAKE</v>
      </c>
      <c r="B16" s="23">
        <f>'[1]032025'!B16</f>
        <v>2025</v>
      </c>
      <c r="C16" s="9" t="str">
        <f>'[1]032025'!C16</f>
        <v>%</v>
      </c>
      <c r="D16" s="8">
        <f>'[1]032025'!D16</f>
        <v>2024</v>
      </c>
      <c r="E16" s="9" t="str">
        <f>'[1]032025'!E16</f>
        <v>%</v>
      </c>
      <c r="F16" s="24" t="str">
        <f>'[1]032025'!F16</f>
        <v>25/24</v>
      </c>
      <c r="G16" s="23">
        <f>'[1]032025'!G16</f>
        <v>2025</v>
      </c>
      <c r="H16" s="9" t="str">
        <f>'[1]032025'!H16</f>
        <v>%</v>
      </c>
      <c r="I16" s="8">
        <f>'[1]032025'!I16</f>
        <v>2024</v>
      </c>
      <c r="J16" s="9" t="str">
        <f>'[1]032025'!J16</f>
        <v>%</v>
      </c>
      <c r="K16" s="24" t="str">
        <f>'[1]032025'!K16</f>
        <v>25/24</v>
      </c>
    </row>
    <row r="17" spans="1:11">
      <c r="A17" s="29" t="str">
        <f>'[1]032025'!A17</f>
        <v>STELLANTIS Group*</v>
      </c>
      <c r="B17" s="30">
        <f>'[1]032025'!B17</f>
        <v>52128</v>
      </c>
      <c r="C17" s="31">
        <f>'[1]032025'!C17</f>
        <v>30.267734274748438</v>
      </c>
      <c r="D17" s="32">
        <f>'[1]032025'!D17</f>
        <v>52611</v>
      </c>
      <c r="E17" s="31">
        <f>'[1]032025'!E17</f>
        <v>32.447884544221047</v>
      </c>
      <c r="F17" s="33">
        <f>'[1]032025'!F17</f>
        <v>-0.91805896105377205</v>
      </c>
      <c r="G17" s="30">
        <f>'[1]032025'!G17</f>
        <v>135579</v>
      </c>
      <c r="H17" s="31">
        <f>(G17/$G$70)*100</f>
        <v>30.542276968547394</v>
      </c>
      <c r="I17" s="32">
        <f>'[1]032025'!I17</f>
        <v>151138</v>
      </c>
      <c r="J17" s="31">
        <f>'[1]032025'!J17</f>
        <v>33.487990782593279</v>
      </c>
      <c r="K17" s="33">
        <f>'[1]032025'!K17</f>
        <v>-10.294565231774934</v>
      </c>
    </row>
    <row r="18" spans="1:11">
      <c r="A18" s="34" t="str">
        <f>'[1]032025'!A18</f>
        <v>FIAT</v>
      </c>
      <c r="B18" s="35">
        <f>'[1]032025'!B18</f>
        <v>16637</v>
      </c>
      <c r="C18" s="36">
        <f>'[1]032025'!C18</f>
        <v>9.660149921903578</v>
      </c>
      <c r="D18" s="37">
        <f>'[1]032025'!D18</f>
        <v>17016</v>
      </c>
      <c r="E18" s="36">
        <f>'[1]032025'!E18</f>
        <v>10.494634266683113</v>
      </c>
      <c r="F18" s="38">
        <f>'[1]032025'!F18</f>
        <v>-2.2273154677950164</v>
      </c>
      <c r="G18" s="35">
        <f>'[1]032025'!G18</f>
        <v>47294</v>
      </c>
      <c r="H18" s="36">
        <f t="shared" ref="H18:H68" si="0">(G18/$G$70)*100</f>
        <v>10.654057390528624</v>
      </c>
      <c r="I18" s="37">
        <f>'[1]032025'!I18</f>
        <v>50516</v>
      </c>
      <c r="J18" s="36">
        <f>'[1]032025'!J18</f>
        <v>11.192945138704244</v>
      </c>
      <c r="K18" s="38">
        <f>'[1]032025'!K18</f>
        <v>-6.3781772111806161</v>
      </c>
    </row>
    <row r="19" spans="1:11">
      <c r="A19" s="34" t="str">
        <f>'[1]032025'!A19</f>
        <v>PEUGEOT</v>
      </c>
      <c r="B19" s="35">
        <f>'[1]032025'!B19</f>
        <v>10684</v>
      </c>
      <c r="C19" s="36">
        <f>'[1]032025'!C19</f>
        <v>6.2035848870359942</v>
      </c>
      <c r="D19" s="37">
        <f>'[1]032025'!D19</f>
        <v>8358</v>
      </c>
      <c r="E19" s="36">
        <f>'[1]032025'!E19</f>
        <v>5.1548044899469598</v>
      </c>
      <c r="F19" s="38">
        <f>'[1]032025'!F19</f>
        <v>27.829624312036373</v>
      </c>
      <c r="G19" s="35">
        <f>'[1]032025'!G19</f>
        <v>25591</v>
      </c>
      <c r="H19" s="36">
        <f t="shared" si="0"/>
        <v>5.7649592481291085</v>
      </c>
      <c r="I19" s="37">
        <f>'[1]032025'!I19</f>
        <v>24350</v>
      </c>
      <c r="J19" s="36">
        <f>'[1]032025'!J19</f>
        <v>5.3952849419480637</v>
      </c>
      <c r="K19" s="38">
        <f>'[1]032025'!K19</f>
        <v>5.0965092402464069</v>
      </c>
    </row>
    <row r="20" spans="1:11">
      <c r="A20" s="34" t="str">
        <f>'[1]032025'!A20</f>
        <v>CITROEN</v>
      </c>
      <c r="B20" s="35">
        <f>'[1]032025'!B20</f>
        <v>6211</v>
      </c>
      <c r="C20" s="36">
        <f>'[1]032025'!C20</f>
        <v>3.6063708099382779</v>
      </c>
      <c r="D20" s="37">
        <f>'[1]032025'!D20</f>
        <v>6856</v>
      </c>
      <c r="E20" s="36">
        <f>'[1]032025'!E20</f>
        <v>4.2284445540890587</v>
      </c>
      <c r="F20" s="38">
        <f>'[1]032025'!F20</f>
        <v>-9.4078179696616093</v>
      </c>
      <c r="G20" s="35">
        <f>'[1]032025'!G20</f>
        <v>18128</v>
      </c>
      <c r="H20" s="36">
        <f t="shared" si="0"/>
        <v>4.0837474600478476</v>
      </c>
      <c r="I20" s="37">
        <f>'[1]032025'!I20</f>
        <v>19851</v>
      </c>
      <c r="J20" s="36">
        <f>'[1]032025'!J20</f>
        <v>4.3984312682797126</v>
      </c>
      <c r="K20" s="38">
        <f>'[1]032025'!K20</f>
        <v>-8.6796634930230212</v>
      </c>
    </row>
    <row r="21" spans="1:11">
      <c r="A21" s="34" t="str">
        <f>'[1]032025'!A21</f>
        <v>JEEP</v>
      </c>
      <c r="B21" s="35">
        <f>'[1]032025'!B21</f>
        <v>7561</v>
      </c>
      <c r="C21" s="36">
        <f>'[1]032025'!C21</f>
        <v>4.3902382376337652</v>
      </c>
      <c r="D21" s="37">
        <f>'[1]032025'!D21</f>
        <v>7061</v>
      </c>
      <c r="E21" s="36">
        <f>'[1]032025'!E21</f>
        <v>4.354878500061675</v>
      </c>
      <c r="F21" s="38">
        <f>'[1]032025'!F21</f>
        <v>7.0811499787565495</v>
      </c>
      <c r="G21" s="35">
        <f>'[1]032025'!G21</f>
        <v>19749</v>
      </c>
      <c r="H21" s="36">
        <f t="shared" si="0"/>
        <v>4.4489148603533177</v>
      </c>
      <c r="I21" s="37">
        <f>'[1]032025'!I21</f>
        <v>20839</v>
      </c>
      <c r="J21" s="36">
        <f>'[1]032025'!J21</f>
        <v>4.6173446778339091</v>
      </c>
      <c r="K21" s="38">
        <f>'[1]032025'!K21</f>
        <v>-5.2305772829790298</v>
      </c>
    </row>
    <row r="22" spans="1:11">
      <c r="A22" s="34" t="str">
        <f>'[1]032025'!A22</f>
        <v>OPEL</v>
      </c>
      <c r="B22" s="35">
        <f>'[1]032025'!B22</f>
        <v>5174</v>
      </c>
      <c r="C22" s="36">
        <f>'[1]032025'!C22</f>
        <v>3.0042444969603364</v>
      </c>
      <c r="D22" s="37">
        <f>'[1]032025'!D22</f>
        <v>4690</v>
      </c>
      <c r="E22" s="36">
        <f>'[1]032025'!E22</f>
        <v>2.8925619834710745</v>
      </c>
      <c r="F22" s="38">
        <f>'[1]032025'!F22</f>
        <v>10.319829424307036</v>
      </c>
      <c r="G22" s="35">
        <f>'[1]032025'!G22</f>
        <v>11536</v>
      </c>
      <c r="H22" s="36">
        <f t="shared" si="0"/>
        <v>2.5987483836668122</v>
      </c>
      <c r="I22" s="37">
        <f>'[1]032025'!I22</f>
        <v>13650</v>
      </c>
      <c r="J22" s="36">
        <f>'[1]032025'!J22</f>
        <v>3.0244615793671894</v>
      </c>
      <c r="K22" s="38">
        <f>'[1]032025'!K22</f>
        <v>-15.487179487179487</v>
      </c>
    </row>
    <row r="23" spans="1:11">
      <c r="A23" s="34" t="str">
        <f>'[1]032025'!A23</f>
        <v>LANCIA</v>
      </c>
      <c r="B23" s="35">
        <f>'[1]032025'!B23</f>
        <v>1110</v>
      </c>
      <c r="C23" s="36">
        <f>'[1]032025'!C23</f>
        <v>0.64451321832740105</v>
      </c>
      <c r="D23" s="37">
        <f>'[1]032025'!D23</f>
        <v>4845</v>
      </c>
      <c r="E23" s="36">
        <f>'[1]032025'!E23</f>
        <v>2.9881583816454915</v>
      </c>
      <c r="F23" s="38">
        <f>'[1]032025'!F23</f>
        <v>-77.089783281733745</v>
      </c>
      <c r="G23" s="35">
        <f>'[1]032025'!G23</f>
        <v>2926</v>
      </c>
      <c r="H23" s="36">
        <f t="shared" si="0"/>
        <v>0.65914855847859677</v>
      </c>
      <c r="I23" s="37">
        <f>'[1]032025'!I23</f>
        <v>12923</v>
      </c>
      <c r="J23" s="36">
        <f>'[1]032025'!J23</f>
        <v>2.8633785340778162</v>
      </c>
      <c r="K23" s="38">
        <f>'[1]032025'!K23</f>
        <v>-77.358198560705716</v>
      </c>
    </row>
    <row r="24" spans="1:11">
      <c r="A24" s="34" t="str">
        <f>'[1]032025'!A24</f>
        <v>ALFA ROMEO</v>
      </c>
      <c r="B24" s="35">
        <f>'[1]032025'!B24</f>
        <v>3916</v>
      </c>
      <c r="C24" s="36">
        <f>'[1]032025'!C24</f>
        <v>2.2737961828559481</v>
      </c>
      <c r="D24" s="37">
        <f>'[1]032025'!D24</f>
        <v>2703</v>
      </c>
      <c r="E24" s="36">
        <f>'[1]032025'!E24</f>
        <v>1.6670778339706427</v>
      </c>
      <c r="F24" s="38">
        <f>'[1]032025'!F24</f>
        <v>44.876063633000371</v>
      </c>
      <c r="G24" s="35">
        <f>'[1]032025'!G24</f>
        <v>8501</v>
      </c>
      <c r="H24" s="36">
        <f t="shared" si="0"/>
        <v>1.91504507711092</v>
      </c>
      <c r="I24" s="37">
        <f>'[1]032025'!I24</f>
        <v>6526</v>
      </c>
      <c r="J24" s="36">
        <f>'[1]032025'!J24</f>
        <v>1.4459806788974563</v>
      </c>
      <c r="K24" s="38">
        <f>'[1]032025'!K24</f>
        <v>30.263561140055163</v>
      </c>
    </row>
    <row r="25" spans="1:11">
      <c r="A25" s="34" t="str">
        <f>'[1]032025'!A25</f>
        <v>DS</v>
      </c>
      <c r="B25" s="35">
        <f>'[1]032025'!B25</f>
        <v>682</v>
      </c>
      <c r="C25" s="36">
        <f>'[1]032025'!C25</f>
        <v>0.39599821162097976</v>
      </c>
      <c r="D25" s="37">
        <f>'[1]032025'!D25</f>
        <v>733</v>
      </c>
      <c r="E25" s="36">
        <f>'[1]032025'!E25</f>
        <v>0.45207845072159863</v>
      </c>
      <c r="F25" s="38">
        <f>'[1]032025'!F25</f>
        <v>-6.9577080491132328</v>
      </c>
      <c r="G25" s="35">
        <f>'[1]032025'!G25</f>
        <v>1380</v>
      </c>
      <c r="H25" s="36">
        <f t="shared" si="0"/>
        <v>0.31087662703365126</v>
      </c>
      <c r="I25" s="37">
        <f>'[1]032025'!I25</f>
        <v>1681</v>
      </c>
      <c r="J25" s="36">
        <f>'[1]032025'!J25</f>
        <v>0.37246299742976158</v>
      </c>
      <c r="K25" s="38">
        <f>'[1]032025'!K25</f>
        <v>-17.906008328375968</v>
      </c>
    </row>
    <row r="26" spans="1:11">
      <c r="A26" s="39" t="str">
        <f>'[1]032025'!A26</f>
        <v>MASERATI</v>
      </c>
      <c r="B26" s="40">
        <f>'[1]032025'!B26</f>
        <v>153</v>
      </c>
      <c r="C26" s="41">
        <f>'[1]032025'!C26</f>
        <v>8.8838308472155292E-2</v>
      </c>
      <c r="D26" s="42">
        <f>'[1]032025'!D26</f>
        <v>349</v>
      </c>
      <c r="E26" s="41">
        <f>'[1]032025'!E26</f>
        <v>0.21524608363142961</v>
      </c>
      <c r="F26" s="43">
        <f>'[1]032025'!F26</f>
        <v>-56.160458452722061</v>
      </c>
      <c r="G26" s="40">
        <f>'[1]032025'!G26</f>
        <v>474</v>
      </c>
      <c r="H26" s="41">
        <f t="shared" si="0"/>
        <v>0.106779363198515</v>
      </c>
      <c r="I26" s="42">
        <f>'[1]032025'!I26</f>
        <v>802</v>
      </c>
      <c r="J26" s="41">
        <f>'[1]032025'!J26</f>
        <v>0.1777009660551272</v>
      </c>
      <c r="K26" s="44">
        <f>'[1]032025'!K26</f>
        <v>-40.897755610972567</v>
      </c>
    </row>
    <row r="27" spans="1:11">
      <c r="A27" s="29" t="str">
        <f>'[1]032025'!A27</f>
        <v>VW Group</v>
      </c>
      <c r="B27" s="30">
        <f>'[1]032025'!B27</f>
        <v>26807</v>
      </c>
      <c r="C27" s="31">
        <f>'[1]032025'!C27</f>
        <v>15.565284543876254</v>
      </c>
      <c r="D27" s="32">
        <f>'[1]032025'!D27</f>
        <v>27064</v>
      </c>
      <c r="E27" s="31">
        <f>'[1]032025'!E27</f>
        <v>16.691747872209202</v>
      </c>
      <c r="F27" s="33">
        <f>'[1]032025'!F27</f>
        <v>-0.94960094590600064</v>
      </c>
      <c r="G27" s="30">
        <f>'[1]032025'!G27</f>
        <v>69425</v>
      </c>
      <c r="H27" s="31">
        <f t="shared" si="0"/>
        <v>15.639572341892203</v>
      </c>
      <c r="I27" s="32">
        <f>'[1]032025'!I27</f>
        <v>72642</v>
      </c>
      <c r="J27" s="31">
        <f>'[1]032025'!J27</f>
        <v>16.095453336878489</v>
      </c>
      <c r="K27" s="33">
        <f>'[1]032025'!K27</f>
        <v>-4.4285674953883429</v>
      </c>
    </row>
    <row r="28" spans="1:11">
      <c r="A28" s="34" t="str">
        <f>'[1]032025'!A28</f>
        <v>VOLKSWAGEN</v>
      </c>
      <c r="B28" s="35">
        <f>'[1]032025'!B28</f>
        <v>12027</v>
      </c>
      <c r="C28" s="36">
        <f>'[1]032025'!C28</f>
        <v>6.9833878169582464</v>
      </c>
      <c r="D28" s="37">
        <f>'[1]032025'!D28</f>
        <v>13352</v>
      </c>
      <c r="E28" s="36">
        <f>'[1]032025'!E28</f>
        <v>8.2348587640310846</v>
      </c>
      <c r="F28" s="38">
        <f>'[1]032025'!F28</f>
        <v>-9.9236069502696225</v>
      </c>
      <c r="G28" s="35">
        <f>'[1]032025'!G28</f>
        <v>30715</v>
      </c>
      <c r="H28" s="36">
        <f t="shared" si="0"/>
        <v>6.9192576806801434</v>
      </c>
      <c r="I28" s="37">
        <f>'[1]032025'!I28</f>
        <v>32598</v>
      </c>
      <c r="J28" s="36">
        <f>'[1]032025'!J28</f>
        <v>7.2228130816272271</v>
      </c>
      <c r="K28" s="38">
        <f>'[1]032025'!K28</f>
        <v>-5.7764280017178971</v>
      </c>
    </row>
    <row r="29" spans="1:11">
      <c r="A29" s="34" t="str">
        <f>'[1]032025'!A29</f>
        <v>AUDI</v>
      </c>
      <c r="B29" s="35">
        <f>'[1]032025'!B29</f>
        <v>6327</v>
      </c>
      <c r="C29" s="36">
        <f>'[1]032025'!C29</f>
        <v>3.6737253444661859</v>
      </c>
      <c r="D29" s="37">
        <f>'[1]032025'!D29</f>
        <v>6250</v>
      </c>
      <c r="E29" s="36">
        <f>'[1]032025'!E29</f>
        <v>3.8546934747748862</v>
      </c>
      <c r="F29" s="38">
        <f>'[1]032025'!F29</f>
        <v>1.232</v>
      </c>
      <c r="G29" s="35">
        <f>'[1]032025'!G29</f>
        <v>18757</v>
      </c>
      <c r="H29" s="36">
        <f t="shared" si="0"/>
        <v>4.2254441255581137</v>
      </c>
      <c r="I29" s="37">
        <f>'[1]032025'!I29</f>
        <v>19172</v>
      </c>
      <c r="J29" s="36">
        <f>'[1]032025'!J29</f>
        <v>4.2479836922804219</v>
      </c>
      <c r="K29" s="38">
        <f>'[1]032025'!K29</f>
        <v>-2.164615063634467</v>
      </c>
    </row>
    <row r="30" spans="1:11">
      <c r="A30" s="34" t="str">
        <f>'[1]032025'!A30</f>
        <v>SKODA</v>
      </c>
      <c r="B30" s="35">
        <f>'[1]032025'!B30</f>
        <v>3538</v>
      </c>
      <c r="C30" s="36">
        <f>'[1]032025'!C30</f>
        <v>2.0543133031012117</v>
      </c>
      <c r="D30" s="37">
        <f>'[1]032025'!D30</f>
        <v>3677</v>
      </c>
      <c r="E30" s="36">
        <f>'[1]032025'!E30</f>
        <v>2.2677932650795611</v>
      </c>
      <c r="F30" s="38">
        <f>'[1]032025'!F30</f>
        <v>-3.7802556431873811</v>
      </c>
      <c r="G30" s="35">
        <f>'[1]032025'!G30</f>
        <v>10034</v>
      </c>
      <c r="H30" s="36">
        <f t="shared" si="0"/>
        <v>2.2603884606200411</v>
      </c>
      <c r="I30" s="37">
        <f>'[1]032025'!I30</f>
        <v>9741</v>
      </c>
      <c r="J30" s="36">
        <f>'[1]032025'!J30</f>
        <v>2.158335549056102</v>
      </c>
      <c r="K30" s="38">
        <f>'[1]032025'!K30</f>
        <v>3.0079047325736576</v>
      </c>
    </row>
    <row r="31" spans="1:11">
      <c r="A31" s="34" t="str">
        <f>'[1]032025'!A31</f>
        <v>SEAT</v>
      </c>
      <c r="B31" s="35">
        <f>'[1]032025'!B31</f>
        <v>1501</v>
      </c>
      <c r="C31" s="36">
        <f>'[1]032025'!C31</f>
        <v>0.87154445108957568</v>
      </c>
      <c r="D31" s="37">
        <f>'[1]032025'!D31</f>
        <v>1034</v>
      </c>
      <c r="E31" s="36">
        <f>'[1]032025'!E31</f>
        <v>0.63772048846675711</v>
      </c>
      <c r="F31" s="38">
        <f>'[1]032025'!F31</f>
        <v>45.16441005802708</v>
      </c>
      <c r="G31" s="35">
        <f>'[1]032025'!G31</f>
        <v>2774</v>
      </c>
      <c r="H31" s="36">
        <f t="shared" si="0"/>
        <v>0.62490707492126707</v>
      </c>
      <c r="I31" s="37">
        <f>'[1]032025'!I31</f>
        <v>3901</v>
      </c>
      <c r="J31" s="36">
        <f>'[1]032025'!J31</f>
        <v>0.86435345209607373</v>
      </c>
      <c r="K31" s="38">
        <f>'[1]032025'!K31</f>
        <v>-28.890028197897976</v>
      </c>
    </row>
    <row r="32" spans="1:11">
      <c r="A32" s="34" t="str">
        <f>'[1]032025'!A32</f>
        <v>CUPRA</v>
      </c>
      <c r="B32" s="35">
        <f>'[1]032025'!B32</f>
        <v>2648</v>
      </c>
      <c r="C32" s="36">
        <f>'[1]032025'!C32</f>
        <v>1.5375414433612236</v>
      </c>
      <c r="D32" s="37">
        <f>'[1]032025'!D32</f>
        <v>1643</v>
      </c>
      <c r="E32" s="36">
        <f>'[1]032025'!E32</f>
        <v>1.0133218206488219</v>
      </c>
      <c r="F32" s="38">
        <f>'[1]032025'!F32</f>
        <v>61.168594035301282</v>
      </c>
      <c r="G32" s="35">
        <f>'[1]032025'!G32</f>
        <v>5197</v>
      </c>
      <c r="H32" s="36">
        <f t="shared" si="0"/>
        <v>1.1707433555752793</v>
      </c>
      <c r="I32" s="37">
        <f>'[1]032025'!I32</f>
        <v>4490</v>
      </c>
      <c r="J32" s="36">
        <f>'[1]032025'!J32</f>
        <v>0.9948595231764602</v>
      </c>
      <c r="K32" s="38">
        <f>'[1]032025'!K32</f>
        <v>15.746102449888641</v>
      </c>
    </row>
    <row r="33" spans="1:11">
      <c r="A33" s="34" t="str">
        <f>'[1]032025'!A33</f>
        <v>PORSCHE</v>
      </c>
      <c r="B33" s="35">
        <f>'[1]032025'!B33</f>
        <v>701</v>
      </c>
      <c r="C33" s="36">
        <f>'[1]032025'!C33</f>
        <v>0.40703041986262001</v>
      </c>
      <c r="D33" s="37">
        <f>'[1]032025'!D33</f>
        <v>1049</v>
      </c>
      <c r="E33" s="36">
        <f>'[1]032025'!E33</f>
        <v>0.64697175280621688</v>
      </c>
      <c r="F33" s="38">
        <f>'[1]032025'!F33</f>
        <v>-33.174451858913251</v>
      </c>
      <c r="G33" s="35">
        <f>'[1]032025'!G33</f>
        <v>1781</v>
      </c>
      <c r="H33" s="36">
        <f t="shared" si="0"/>
        <v>0.40121106720792238</v>
      </c>
      <c r="I33" s="37">
        <f>'[1]032025'!I33</f>
        <v>2608</v>
      </c>
      <c r="J33" s="36">
        <f>'[1]032025'!J33</f>
        <v>0.57786049809447848</v>
      </c>
      <c r="K33" s="38">
        <f>'[1]032025'!K33</f>
        <v>-31.710122699386499</v>
      </c>
    </row>
    <row r="34" spans="1:11">
      <c r="A34" s="39" t="str">
        <f>'[1]032025'!A34</f>
        <v>LAMBORGHINI</v>
      </c>
      <c r="B34" s="40">
        <f>'[1]032025'!B34</f>
        <v>65</v>
      </c>
      <c r="C34" s="41">
        <f>'[1]032025'!C34</f>
        <v>3.774176503719015E-2</v>
      </c>
      <c r="D34" s="42">
        <f>'[1]032025'!D34</f>
        <v>59</v>
      </c>
      <c r="E34" s="41">
        <f>'[1]032025'!E34</f>
        <v>3.6388306401874924E-2</v>
      </c>
      <c r="F34" s="44">
        <f>'[1]032025'!F34</f>
        <v>10.16949152542373</v>
      </c>
      <c r="G34" s="40">
        <f>'[1]032025'!G34</f>
        <v>167</v>
      </c>
      <c r="H34" s="41">
        <f t="shared" si="0"/>
        <v>3.7620577329434607E-2</v>
      </c>
      <c r="I34" s="42">
        <f>'[1]032025'!I34</f>
        <v>132</v>
      </c>
      <c r="J34" s="41">
        <f>'[1]032025'!J34</f>
        <v>2.9247540547726665E-2</v>
      </c>
      <c r="K34" s="44">
        <f>'[1]032025'!K34</f>
        <v>26.515151515151516</v>
      </c>
    </row>
    <row r="35" spans="1:11">
      <c r="A35" s="29" t="str">
        <f>'[1]032025'!A35</f>
        <v>RENAULT Group</v>
      </c>
      <c r="B35" s="30">
        <f>'[1]032025'!B35</f>
        <v>17979</v>
      </c>
      <c r="C35" s="31">
        <f>'[1]032025'!C35</f>
        <v>10.439372209286796</v>
      </c>
      <c r="D35" s="32">
        <f>'[1]032025'!D35</f>
        <v>16212</v>
      </c>
      <c r="E35" s="31">
        <f>'[1]032025'!E35</f>
        <v>9.9987664980880719</v>
      </c>
      <c r="F35" s="33">
        <f>'[1]032025'!F35</f>
        <v>10.899333826794967</v>
      </c>
      <c r="G35" s="30">
        <f>'[1]032025'!G35</f>
        <v>51713</v>
      </c>
      <c r="H35" s="31">
        <f t="shared" si="0"/>
        <v>11.649538415790731</v>
      </c>
      <c r="I35" s="32">
        <f>'[1]032025'!I35</f>
        <v>48759</v>
      </c>
      <c r="J35" s="31">
        <f>'[1]032025'!J35</f>
        <v>10.803642648231854</v>
      </c>
      <c r="K35" s="33">
        <f>'[1]032025'!K35</f>
        <v>6.058368711417379</v>
      </c>
    </row>
    <row r="36" spans="1:11">
      <c r="A36" s="34" t="str">
        <f>'[1]032025'!A36</f>
        <v>DACIA</v>
      </c>
      <c r="B36" s="35">
        <f>'[1]032025'!B36</f>
        <v>9332</v>
      </c>
      <c r="C36" s="36">
        <f>'[1]032025'!C36</f>
        <v>5.4185561742624389</v>
      </c>
      <c r="D36" s="37">
        <f>'[1]032025'!D36</f>
        <v>8524</v>
      </c>
      <c r="E36" s="36">
        <f>'[1]032025'!E36</f>
        <v>5.2571851486369798</v>
      </c>
      <c r="F36" s="38">
        <f>'[1]032025'!F36</f>
        <v>9.4791177850774293</v>
      </c>
      <c r="G36" s="35">
        <f>'[1]032025'!G36</f>
        <v>31087</v>
      </c>
      <c r="H36" s="36">
        <f t="shared" si="0"/>
        <v>7.0030592062283459</v>
      </c>
      <c r="I36" s="37">
        <f>'[1]032025'!I36</f>
        <v>27816</v>
      </c>
      <c r="J36" s="36">
        <f>'[1]032025'!J36</f>
        <v>6.1632544536027654</v>
      </c>
      <c r="K36" s="38">
        <f>'[1]032025'!K36</f>
        <v>11.759419039401783</v>
      </c>
    </row>
    <row r="37" spans="1:11">
      <c r="A37" s="39" t="str">
        <f>'[1]032025'!A37</f>
        <v>RENAULT</v>
      </c>
      <c r="B37" s="40">
        <f>'[1]032025'!B37</f>
        <v>8647</v>
      </c>
      <c r="C37" s="41">
        <f>'[1]032025'!C37</f>
        <v>5.0208160350243576</v>
      </c>
      <c r="D37" s="42">
        <f>'[1]032025'!D37</f>
        <v>7688</v>
      </c>
      <c r="E37" s="41">
        <f>'[1]032025'!E37</f>
        <v>4.7415813494510921</v>
      </c>
      <c r="F37" s="44">
        <f>'[1]032025'!F37</f>
        <v>12.473985431841832</v>
      </c>
      <c r="G37" s="40">
        <f>'[1]032025'!G37</f>
        <v>20626</v>
      </c>
      <c r="H37" s="41">
        <f t="shared" si="0"/>
        <v>4.6464792095623846</v>
      </c>
      <c r="I37" s="42">
        <f>'[1]032025'!I37</f>
        <v>20943</v>
      </c>
      <c r="J37" s="41">
        <f>'[1]032025'!J37</f>
        <v>4.6403881946290877</v>
      </c>
      <c r="K37" s="44">
        <f>'[1]032025'!K37</f>
        <v>-1.513632239889223</v>
      </c>
    </row>
    <row r="38" spans="1:11">
      <c r="A38" s="29" t="str">
        <f>'[1]032025'!A38</f>
        <v>TOYOTA Group</v>
      </c>
      <c r="B38" s="30">
        <f>'[1]032025'!B38</f>
        <v>13346</v>
      </c>
      <c r="C38" s="31">
        <f>'[1]032025'!C38</f>
        <v>7.7492553259436896</v>
      </c>
      <c r="D38" s="32">
        <f>'[1]032025'!D38</f>
        <v>13396</v>
      </c>
      <c r="E38" s="31">
        <f>'[1]032025'!E38</f>
        <v>8.2619958060935001</v>
      </c>
      <c r="F38" s="33">
        <f>'[1]032025'!F38</f>
        <v>-0.37324574499850705</v>
      </c>
      <c r="G38" s="30">
        <f>'[1]032025'!G38</f>
        <v>35632</v>
      </c>
      <c r="H38" s="31">
        <f t="shared" si="0"/>
        <v>8.0269246191761319</v>
      </c>
      <c r="I38" s="32">
        <f>'[1]032025'!I38</f>
        <v>35206</v>
      </c>
      <c r="J38" s="31">
        <f>'[1]032025'!J38</f>
        <v>7.8006735797217051</v>
      </c>
      <c r="K38" s="33">
        <f>'[1]032025'!K38</f>
        <v>1.210021019144464</v>
      </c>
    </row>
    <row r="39" spans="1:11">
      <c r="A39" s="34" t="str">
        <f>'[1]032025'!A39</f>
        <v xml:space="preserve">TOYOTA </v>
      </c>
      <c r="B39" s="35">
        <f>'[1]032025'!B39</f>
        <v>12666</v>
      </c>
      <c r="C39" s="36">
        <f>'[1]032025'!C39</f>
        <v>7.3544183994007764</v>
      </c>
      <c r="D39" s="37">
        <f>'[1]032025'!D39</f>
        <v>12953</v>
      </c>
      <c r="E39" s="36">
        <f>'[1]032025'!E39</f>
        <v>7.9887751326014556</v>
      </c>
      <c r="F39" s="38">
        <f>'[1]032025'!F39</f>
        <v>-2.2157029259630976</v>
      </c>
      <c r="G39" s="35">
        <f>'[1]032025'!G39</f>
        <v>33851</v>
      </c>
      <c r="H39" s="36">
        <f t="shared" si="0"/>
        <v>7.6257135519682091</v>
      </c>
      <c r="I39" s="37">
        <f>'[1]032025'!I39</f>
        <v>33958</v>
      </c>
      <c r="J39" s="36">
        <f>'[1]032025'!J39</f>
        <v>7.5241513781795621</v>
      </c>
      <c r="K39" s="38">
        <f>'[1]032025'!K39</f>
        <v>-0.31509511749808589</v>
      </c>
    </row>
    <row r="40" spans="1:11">
      <c r="A40" s="39" t="str">
        <f>'[1]032025'!A40</f>
        <v>LEXUS</v>
      </c>
      <c r="B40" s="40">
        <f>'[1]032025'!B40</f>
        <v>680</v>
      </c>
      <c r="C40" s="41">
        <f>'[1]032025'!C40</f>
        <v>0.39483692654291241</v>
      </c>
      <c r="D40" s="42">
        <f>'[1]032025'!D40</f>
        <v>443</v>
      </c>
      <c r="E40" s="41">
        <f>'[1]032025'!E40</f>
        <v>0.27322067349204393</v>
      </c>
      <c r="F40" s="44">
        <f>'[1]032025'!F40</f>
        <v>53.498871331828447</v>
      </c>
      <c r="G40" s="40">
        <f>'[1]032025'!G40</f>
        <v>1781</v>
      </c>
      <c r="H40" s="41">
        <f t="shared" si="0"/>
        <v>0.40121106720792238</v>
      </c>
      <c r="I40" s="42">
        <f>'[1]032025'!I40</f>
        <v>1248</v>
      </c>
      <c r="J40" s="41">
        <f>'[1]032025'!J40</f>
        <v>0.27652220154214308</v>
      </c>
      <c r="K40" s="44">
        <f>'[1]032025'!K40</f>
        <v>42.708333333333329</v>
      </c>
    </row>
    <row r="41" spans="1:11">
      <c r="A41" s="29" t="str">
        <f>'[1]032025'!A41</f>
        <v>HYUNDAI Group</v>
      </c>
      <c r="B41" s="30">
        <f>'[1]032025'!B41</f>
        <v>9832</v>
      </c>
      <c r="C41" s="31">
        <f>'[1]032025'!C41</f>
        <v>5.7088774437792855</v>
      </c>
      <c r="D41" s="32">
        <f>'[1]032025'!D41</f>
        <v>9161</v>
      </c>
      <c r="E41" s="31">
        <f>'[1]032025'!E41</f>
        <v>5.6500555075860364</v>
      </c>
      <c r="F41" s="33">
        <f>'[1]032025'!F41</f>
        <v>7.3245278899683433</v>
      </c>
      <c r="G41" s="30">
        <f>'[1]032025'!G41</f>
        <v>25033</v>
      </c>
      <c r="H41" s="31">
        <f t="shared" si="0"/>
        <v>5.6392569598068061</v>
      </c>
      <c r="I41" s="32">
        <f>'[1]032025'!I41</f>
        <v>25941</v>
      </c>
      <c r="J41" s="31">
        <f>'[1]032025'!J41</f>
        <v>5.747806434458921</v>
      </c>
      <c r="K41" s="33">
        <f>'[1]032025'!K41</f>
        <v>-3.5002505685979721</v>
      </c>
    </row>
    <row r="42" spans="1:11">
      <c r="A42" s="34" t="str">
        <f>'[1]032025'!A42</f>
        <v>KIA</v>
      </c>
      <c r="B42" s="35">
        <f>'[1]032025'!B42</f>
        <v>4979</v>
      </c>
      <c r="C42" s="36">
        <f>'[1]032025'!C42</f>
        <v>2.8910192018487657</v>
      </c>
      <c r="D42" s="37">
        <f>'[1]032025'!D42</f>
        <v>4502</v>
      </c>
      <c r="E42" s="36">
        <f>'[1]032025'!E42</f>
        <v>2.7766128037498459</v>
      </c>
      <c r="F42" s="38">
        <f>'[1]032025'!F42</f>
        <v>10.595290981785872</v>
      </c>
      <c r="G42" s="35">
        <f>'[1]032025'!G42</f>
        <v>12361</v>
      </c>
      <c r="H42" s="36">
        <f t="shared" si="0"/>
        <v>2.7845985411325822</v>
      </c>
      <c r="I42" s="37">
        <f>'[1]032025'!I42</f>
        <v>12188</v>
      </c>
      <c r="J42" s="36">
        <f>'[1]032025'!J42</f>
        <v>2.700522910573429</v>
      </c>
      <c r="K42" s="38">
        <f>'[1]032025'!K42</f>
        <v>1.4194289465047587</v>
      </c>
    </row>
    <row r="43" spans="1:11">
      <c r="A43" s="39" t="str">
        <f>'[1]032025'!A43</f>
        <v>HYUNDAI</v>
      </c>
      <c r="B43" s="40">
        <f>'[1]032025'!B43</f>
        <v>4853</v>
      </c>
      <c r="C43" s="41">
        <f>'[1]032025'!C43</f>
        <v>2.8178582419305203</v>
      </c>
      <c r="D43" s="42">
        <f>'[1]032025'!D43</f>
        <v>4659</v>
      </c>
      <c r="E43" s="41">
        <f>'[1]032025'!E43</f>
        <v>2.8734427038361909</v>
      </c>
      <c r="F43" s="44">
        <f>'[1]032025'!F43</f>
        <v>4.163983687486585</v>
      </c>
      <c r="G43" s="40">
        <f>'[1]032025'!G43</f>
        <v>12672</v>
      </c>
      <c r="H43" s="41">
        <f t="shared" si="0"/>
        <v>2.8546584186742239</v>
      </c>
      <c r="I43" s="42">
        <f>'[1]032025'!I43</f>
        <v>13753</v>
      </c>
      <c r="J43" s="41">
        <f>'[1]032025'!J43</f>
        <v>3.0472835238854916</v>
      </c>
      <c r="K43" s="44">
        <f>'[1]032025'!K43</f>
        <v>-7.8601032501999573</v>
      </c>
    </row>
    <row r="44" spans="1:11">
      <c r="A44" s="29" t="str">
        <f>'[1]032025'!A44</f>
        <v>BMW Group</v>
      </c>
      <c r="B44" s="30">
        <f>'[1]032025'!B44</f>
        <v>8266</v>
      </c>
      <c r="C44" s="31">
        <f>'[1]032025'!C44</f>
        <v>4.7995912276525203</v>
      </c>
      <c r="D44" s="32">
        <f>'[1]032025'!D44</f>
        <v>7802</v>
      </c>
      <c r="E44" s="31">
        <f>'[1]032025'!E44</f>
        <v>4.8118909584309861</v>
      </c>
      <c r="F44" s="33">
        <f>'[1]032025'!F44</f>
        <v>5.9471930274288649</v>
      </c>
      <c r="G44" s="30">
        <f>'[1]032025'!G44</f>
        <v>23160</v>
      </c>
      <c r="H44" s="31">
        <f t="shared" si="0"/>
        <v>5.2173207841299734</v>
      </c>
      <c r="I44" s="32">
        <f>'[1]032025'!I44</f>
        <v>22492</v>
      </c>
      <c r="J44" s="31">
        <f>'[1]032025'!J44</f>
        <v>4.9836036515111228</v>
      </c>
      <c r="K44" s="33">
        <f>'[1]032025'!K44</f>
        <v>2.9699448692868575</v>
      </c>
    </row>
    <row r="45" spans="1:11">
      <c r="A45" s="34" t="str">
        <f>'[1]032025'!A45</f>
        <v>BMW</v>
      </c>
      <c r="B45" s="35">
        <f>'[1]032025'!B45</f>
        <v>6857</v>
      </c>
      <c r="C45" s="36">
        <f>'[1]032025'!C45</f>
        <v>3.9814658901540443</v>
      </c>
      <c r="D45" s="37">
        <f>'[1]032025'!D45</f>
        <v>6468</v>
      </c>
      <c r="E45" s="36">
        <f>'[1]032025'!E45</f>
        <v>3.9891451831750335</v>
      </c>
      <c r="F45" s="38">
        <f>'[1]032025'!F45</f>
        <v>6.0142238713667284</v>
      </c>
      <c r="G45" s="35">
        <f>'[1]032025'!G45</f>
        <v>19598</v>
      </c>
      <c r="H45" s="36">
        <f t="shared" si="0"/>
        <v>4.4148986497141287</v>
      </c>
      <c r="I45" s="37">
        <f>'[1]032025'!I45</f>
        <v>18769</v>
      </c>
      <c r="J45" s="36">
        <f>'[1]032025'!J45</f>
        <v>4.1586900646991047</v>
      </c>
      <c r="K45" s="38">
        <f>'[1]032025'!K45</f>
        <v>4.4168575843145614</v>
      </c>
    </row>
    <row r="46" spans="1:11">
      <c r="A46" s="39" t="str">
        <f>'[1]032025'!A46</f>
        <v>MINI</v>
      </c>
      <c r="B46" s="40">
        <f>'[1]032025'!B46</f>
        <v>1409</v>
      </c>
      <c r="C46" s="41">
        <f>'[1]032025'!C46</f>
        <v>0.81812533749847582</v>
      </c>
      <c r="D46" s="42">
        <f>'[1]032025'!D46</f>
        <v>1334</v>
      </c>
      <c r="E46" s="41">
        <f>'[1]032025'!E46</f>
        <v>0.82274577525595172</v>
      </c>
      <c r="F46" s="44">
        <f>'[1]032025'!F46</f>
        <v>5.6221889055472261</v>
      </c>
      <c r="G46" s="40">
        <f>'[1]032025'!G46</f>
        <v>3562</v>
      </c>
      <c r="H46" s="41">
        <f t="shared" si="0"/>
        <v>0.80242213441584476</v>
      </c>
      <c r="I46" s="42">
        <f>'[1]032025'!I46</f>
        <v>3723</v>
      </c>
      <c r="J46" s="41">
        <f>'[1]032025'!J46</f>
        <v>0.8249135868120181</v>
      </c>
      <c r="K46" s="44">
        <f>'[1]032025'!K46</f>
        <v>-4.3244695138329305</v>
      </c>
    </row>
    <row r="47" spans="1:11">
      <c r="A47" s="29" t="str">
        <f>'[1]032025'!A47</f>
        <v>FORD</v>
      </c>
      <c r="B47" s="30">
        <f>'[1]032025'!B47</f>
        <v>7455</v>
      </c>
      <c r="C47" s="31">
        <f>'[1]032025'!C47</f>
        <v>4.3286901284961941</v>
      </c>
      <c r="D47" s="32">
        <f>'[1]032025'!D47</f>
        <v>7435</v>
      </c>
      <c r="E47" s="31">
        <f>'[1]032025'!E47</f>
        <v>4.5855433575922042</v>
      </c>
      <c r="F47" s="33">
        <f>'[1]032025'!F47</f>
        <v>0.26899798251513113</v>
      </c>
      <c r="G47" s="30">
        <f>'[1]032025'!G47</f>
        <v>18047</v>
      </c>
      <c r="H47" s="31">
        <f t="shared" si="0"/>
        <v>4.0655003536784813</v>
      </c>
      <c r="I47" s="32">
        <f>'[1]032025'!I47</f>
        <v>20109</v>
      </c>
      <c r="J47" s="31">
        <f>'[1]032025'!J47</f>
        <v>4.4555969157139064</v>
      </c>
      <c r="K47" s="33">
        <f>'[1]032025'!K47</f>
        <v>-10.254115072852951</v>
      </c>
    </row>
    <row r="48" spans="1:11">
      <c r="A48" s="29" t="str">
        <f>'[1]032025'!A48</f>
        <v>DAIMLER Group</v>
      </c>
      <c r="B48" s="30">
        <f>'[1]032025'!B48</f>
        <v>6515</v>
      </c>
      <c r="C48" s="31">
        <f>'[1]032025'!C48</f>
        <v>3.782886141804521</v>
      </c>
      <c r="D48" s="32">
        <f>'[1]032025'!D48</f>
        <v>6454</v>
      </c>
      <c r="E48" s="31">
        <f>'[1]032025'!E48</f>
        <v>3.9805106697915384</v>
      </c>
      <c r="F48" s="33">
        <f>'[1]032025'!F48</f>
        <v>0.94515029439107523</v>
      </c>
      <c r="G48" s="30">
        <f>'[1]032025'!G48</f>
        <v>15295</v>
      </c>
      <c r="H48" s="31">
        <f t="shared" si="0"/>
        <v>3.4455492829563013</v>
      </c>
      <c r="I48" s="32">
        <f>'[1]032025'!I48</f>
        <v>13339</v>
      </c>
      <c r="J48" s="31">
        <f>'[1]032025'!J48</f>
        <v>2.9555526012585305</v>
      </c>
      <c r="K48" s="33">
        <f>'[1]032025'!K48</f>
        <v>14.663767898643076</v>
      </c>
    </row>
    <row r="49" spans="1:18">
      <c r="A49" s="34" t="str">
        <f>'[1]032025'!A49</f>
        <v>MERCEDES</v>
      </c>
      <c r="B49" s="35">
        <f>'[1]032025'!B49</f>
        <v>6457</v>
      </c>
      <c r="C49" s="36">
        <f>'[1]032025'!C49</f>
        <v>3.7492088745405669</v>
      </c>
      <c r="D49" s="37">
        <f>'[1]032025'!D49</f>
        <v>6040</v>
      </c>
      <c r="E49" s="36">
        <f>'[1]032025'!E49</f>
        <v>3.7251757740224498</v>
      </c>
      <c r="F49" s="38">
        <f>'[1]032025'!F49</f>
        <v>6.9039735099337749</v>
      </c>
      <c r="G49" s="35">
        <f>'[1]032025'!G49</f>
        <v>15045</v>
      </c>
      <c r="H49" s="36">
        <f t="shared" si="0"/>
        <v>3.3892310534212196</v>
      </c>
      <c r="I49" s="37">
        <f>'[1]032025'!I49</f>
        <v>12458</v>
      </c>
      <c r="J49" s="36">
        <f>'[1]032025'!J49</f>
        <v>2.760347425330143</v>
      </c>
      <c r="K49" s="38">
        <f>'[1]032025'!K49</f>
        <v>20.76577299727083</v>
      </c>
    </row>
    <row r="50" spans="1:18">
      <c r="A50" s="39" t="str">
        <f>'[1]032025'!A50</f>
        <v>SMART</v>
      </c>
      <c r="B50" s="40">
        <f>'[1]032025'!B50</f>
        <v>58</v>
      </c>
      <c r="C50" s="41">
        <f>'[1]032025'!C50</f>
        <v>3.3677267263954293E-2</v>
      </c>
      <c r="D50" s="42">
        <f>'[1]032025'!D50</f>
        <v>414</v>
      </c>
      <c r="E50" s="41">
        <f>'[1]032025'!E50</f>
        <v>0.25533489576908847</v>
      </c>
      <c r="F50" s="44">
        <f>'[1]032025'!F50</f>
        <v>-85.990338164251213</v>
      </c>
      <c r="G50" s="40">
        <f>'[1]032025'!G50</f>
        <v>250</v>
      </c>
      <c r="H50" s="41">
        <f t="shared" si="0"/>
        <v>5.6318229535081754E-2</v>
      </c>
      <c r="I50" s="42">
        <f>'[1]032025'!I50</f>
        <v>881</v>
      </c>
      <c r="J50" s="41">
        <f>'[1]032025'!J50</f>
        <v>0.19520517592838785</v>
      </c>
      <c r="K50" s="44">
        <f>'[1]032025'!K50</f>
        <v>-71.623155505107832</v>
      </c>
    </row>
    <row r="51" spans="1:18">
      <c r="A51" s="29" t="str">
        <f>'[1]032025'!A51</f>
        <v>MG</v>
      </c>
      <c r="B51" s="30">
        <f>'[1]032025'!B51</f>
        <v>6582</v>
      </c>
      <c r="C51" s="31">
        <f>'[1]032025'!C51</f>
        <v>3.8217891919197786</v>
      </c>
      <c r="D51" s="32">
        <f>'[1]032025'!D51</f>
        <v>3969</v>
      </c>
      <c r="E51" s="31">
        <f>'[1]032025'!E51</f>
        <v>2.4478845442210435</v>
      </c>
      <c r="F51" s="33">
        <f>'[1]032025'!F51</f>
        <v>65.835222978080125</v>
      </c>
      <c r="G51" s="30">
        <f>'[1]032025'!G51</f>
        <v>15356</v>
      </c>
      <c r="H51" s="31">
        <f t="shared" si="0"/>
        <v>3.4592909309628612</v>
      </c>
      <c r="I51" s="32">
        <f>'[1]032025'!I51</f>
        <v>9927</v>
      </c>
      <c r="J51" s="31">
        <f>'[1]032025'!J51</f>
        <v>2.1995479925551713</v>
      </c>
      <c r="K51" s="33">
        <f>'[1]032025'!K51</f>
        <v>54.689231389140723</v>
      </c>
    </row>
    <row r="52" spans="1:18">
      <c r="A52" s="29" t="str">
        <f>'[1]032025'!A52</f>
        <v>NISSAN</v>
      </c>
      <c r="B52" s="30">
        <f>'[1]032025'!B52</f>
        <v>6438</v>
      </c>
      <c r="C52" s="31">
        <f>'[1]032025'!C52</f>
        <v>3.7381766662989264</v>
      </c>
      <c r="D52" s="32">
        <f>'[1]032025'!D52</f>
        <v>5240</v>
      </c>
      <c r="E52" s="31">
        <f>'[1]032025'!E52</f>
        <v>3.2317750092512645</v>
      </c>
      <c r="F52" s="33">
        <f>'[1]032025'!F52</f>
        <v>22.862595419847327</v>
      </c>
      <c r="G52" s="30">
        <f>'[1]032025'!G52</f>
        <v>13649</v>
      </c>
      <c r="H52" s="31">
        <f t="shared" si="0"/>
        <v>3.0747500596973234</v>
      </c>
      <c r="I52" s="32">
        <f>'[1]032025'!I52</f>
        <v>12910</v>
      </c>
      <c r="J52" s="31">
        <f>'[1]032025'!J52</f>
        <v>2.8604980944784186</v>
      </c>
      <c r="K52" s="33">
        <f>'[1]032025'!K52</f>
        <v>5.7242447714949654</v>
      </c>
    </row>
    <row r="53" spans="1:18">
      <c r="A53" s="29" t="str">
        <f>'[1]032025'!A53</f>
        <v>SUZUKI</v>
      </c>
      <c r="B53" s="30">
        <f>'[1]032025'!B53</f>
        <v>3679</v>
      </c>
      <c r="C53" s="31">
        <f>'[1]032025'!C53</f>
        <v>2.1361839011049626</v>
      </c>
      <c r="D53" s="32">
        <f>'[1]032025'!D53</f>
        <v>3388</v>
      </c>
      <c r="E53" s="31">
        <f>'[1]032025'!E53</f>
        <v>2.0895522388059704</v>
      </c>
      <c r="F53" s="33">
        <f>'[1]032025'!F53</f>
        <v>8.5891381345926803</v>
      </c>
      <c r="G53" s="30">
        <f>'[1]032025'!G53</f>
        <v>9352</v>
      </c>
      <c r="H53" s="31">
        <f t="shared" si="0"/>
        <v>2.1067523304483382</v>
      </c>
      <c r="I53" s="32">
        <f>'[1]032025'!I53</f>
        <v>10926</v>
      </c>
      <c r="J53" s="31">
        <f>'[1]032025'!J53</f>
        <v>2.4208986971550122</v>
      </c>
      <c r="K53" s="33">
        <f>'[1]032025'!K53</f>
        <v>-14.406004027091344</v>
      </c>
    </row>
    <row r="54" spans="1:18">
      <c r="A54" s="29" t="str">
        <f>'[1]032025'!A54</f>
        <v>DR</v>
      </c>
      <c r="B54" s="30">
        <f>'[1]032025'!B54</f>
        <v>2284</v>
      </c>
      <c r="C54" s="31">
        <f>'[1]032025'!C54</f>
        <v>1.3261875591529586</v>
      </c>
      <c r="D54" s="32">
        <f>'[1]032025'!D54</f>
        <v>1182</v>
      </c>
      <c r="E54" s="31">
        <f>'[1]032025'!E54</f>
        <v>0.72899962994942646</v>
      </c>
      <c r="F54" s="33">
        <f>'[1]032025'!F54</f>
        <v>93.231810490693732</v>
      </c>
      <c r="G54" s="30">
        <f>'[1]032025'!G54</f>
        <v>6627</v>
      </c>
      <c r="H54" s="31">
        <f t="shared" si="0"/>
        <v>1.492883628515947</v>
      </c>
      <c r="I54" s="32">
        <f>'[1]032025'!I54</f>
        <v>6150</v>
      </c>
      <c r="J54" s="31">
        <f>'[1]032025'!J54</f>
        <v>1.3626695027918108</v>
      </c>
      <c r="K54" s="33">
        <f>'[1]032025'!K54</f>
        <v>7.7560975609756095</v>
      </c>
    </row>
    <row r="55" spans="1:18">
      <c r="A55" s="29" t="str">
        <f>'[1]032025'!A55</f>
        <v>VOLVO</v>
      </c>
      <c r="B55" s="30">
        <f>'[1]032025'!B55</f>
        <v>1361</v>
      </c>
      <c r="C55" s="31">
        <f>'[1]032025'!C55</f>
        <v>0.7902544956248585</v>
      </c>
      <c r="D55" s="32">
        <f>'[1]032025'!D55</f>
        <v>2448</v>
      </c>
      <c r="E55" s="31">
        <f>'[1]032025'!E55</f>
        <v>1.5098063401998274</v>
      </c>
      <c r="F55" s="33">
        <f>'[1]032025'!F55</f>
        <v>-44.403594771241828</v>
      </c>
      <c r="G55" s="30">
        <f>'[1]032025'!G55</f>
        <v>3697</v>
      </c>
      <c r="H55" s="31">
        <f t="shared" si="0"/>
        <v>0.83283397836478901</v>
      </c>
      <c r="I55" s="32">
        <f>'[1]032025'!I55</f>
        <v>5814</v>
      </c>
      <c r="J55" s="31">
        <f>'[1]032025'!J55</f>
        <v>1.2882212177612338</v>
      </c>
      <c r="K55" s="33">
        <f>'[1]032025'!K55</f>
        <v>-36.412108703130372</v>
      </c>
    </row>
    <row r="56" spans="1:18">
      <c r="A56" s="45" t="str">
        <f>'[1]032025'!A58</f>
        <v>MAZDA</v>
      </c>
      <c r="B56" s="30">
        <f>'[1]032025'!B58</f>
        <v>1194</v>
      </c>
      <c r="C56" s="31">
        <f>'[1]032025'!C58</f>
        <v>0.69328719160623142</v>
      </c>
      <c r="D56" s="32">
        <f>'[1]032025'!D58</f>
        <v>1426</v>
      </c>
      <c r="E56" s="31">
        <f>'[1]032025'!E58</f>
        <v>0.87948686320463798</v>
      </c>
      <c r="F56" s="33">
        <f>'[1]032025'!F58</f>
        <v>-16.269284712482467</v>
      </c>
      <c r="G56" s="30">
        <f>'[1]032025'!G58</f>
        <v>3016</v>
      </c>
      <c r="H56" s="31">
        <f t="shared" si="0"/>
        <v>0.67942312111122627</v>
      </c>
      <c r="I56" s="32">
        <f>'[1]032025'!I58</f>
        <v>4304</v>
      </c>
      <c r="J56" s="31">
        <f>'[1]032025'!J58</f>
        <v>0.95364707967739071</v>
      </c>
      <c r="K56" s="33">
        <f>'[1]032025'!K58</f>
        <v>-29.92565055762082</v>
      </c>
    </row>
    <row r="57" spans="1:18" s="68" customFormat="1">
      <c r="A57" s="63" t="str">
        <f>'[1]032025'!A56</f>
        <v>BYD</v>
      </c>
      <c r="B57" s="64">
        <v>1787</v>
      </c>
      <c r="C57" s="65">
        <v>1</v>
      </c>
      <c r="D57" s="66">
        <f>'[1]032025'!D56</f>
        <v>70</v>
      </c>
      <c r="E57" s="65">
        <f>'[1]032025'!E56</f>
        <v>4.3172566917478727E-2</v>
      </c>
      <c r="F57" s="67">
        <v>2452.8000000000002</v>
      </c>
      <c r="G57" s="64">
        <v>3964</v>
      </c>
      <c r="H57" s="65">
        <f t="shared" si="0"/>
        <v>0.89298184750825627</v>
      </c>
      <c r="I57" s="66">
        <f>'[1]032025'!I56</f>
        <v>158</v>
      </c>
      <c r="J57" s="65">
        <f>'[1]032025'!J56</f>
        <v>3.5008419746521316E-2</v>
      </c>
      <c r="K57" s="67">
        <v>2408.9</v>
      </c>
    </row>
    <row r="58" spans="1:18">
      <c r="A58" s="29" t="str">
        <f>'[1]032025'!A59</f>
        <v>JAGUAR LAND ROVER Group</v>
      </c>
      <c r="B58" s="30">
        <f>'[1]032025'!B59</f>
        <v>1094</v>
      </c>
      <c r="C58" s="31">
        <f>'[1]032025'!C59</f>
        <v>0.63522293770286198</v>
      </c>
      <c r="D58" s="32">
        <f>'[1]032025'!D59</f>
        <v>918</v>
      </c>
      <c r="E58" s="31">
        <f>'[1]032025'!E59</f>
        <v>0.56617737757493525</v>
      </c>
      <c r="F58" s="33">
        <f>'[1]032025'!F59</f>
        <v>19.172113289760347</v>
      </c>
      <c r="G58" s="30">
        <f>'[1]032025'!G59</f>
        <v>2450</v>
      </c>
      <c r="H58" s="31">
        <f t="shared" si="0"/>
        <v>0.5519186494438012</v>
      </c>
      <c r="I58" s="32">
        <f>'[1]032025'!I59</f>
        <v>2953</v>
      </c>
      <c r="J58" s="31">
        <f>'[1]032025'!J59</f>
        <v>0.6543029336169458</v>
      </c>
      <c r="K58" s="33">
        <f>'[1]032025'!K59</f>
        <v>-17.033525228581105</v>
      </c>
    </row>
    <row r="59" spans="1:18">
      <c r="A59" s="34" t="str">
        <f>'[1]032025'!A60</f>
        <v>LAND ROVER</v>
      </c>
      <c r="B59" s="35">
        <f>'[1]032025'!B60</f>
        <v>984</v>
      </c>
      <c r="C59" s="36">
        <f>'[1]032025'!C60</f>
        <v>0.5713522584091556</v>
      </c>
      <c r="D59" s="37">
        <f>'[1]032025'!D60</f>
        <v>781</v>
      </c>
      <c r="E59" s="36">
        <f>'[1]032025'!E60</f>
        <v>0.48168249660786971</v>
      </c>
      <c r="F59" s="38">
        <f>'[1]032025'!F60</f>
        <v>25.992317541613318</v>
      </c>
      <c r="G59" s="35">
        <f>'[1]032025'!G60</f>
        <v>2279</v>
      </c>
      <c r="H59" s="36">
        <f t="shared" si="0"/>
        <v>0.51339698044180526</v>
      </c>
      <c r="I59" s="37">
        <f>'[1]032025'!I60</f>
        <v>2560</v>
      </c>
      <c r="J59" s="36">
        <f>'[1]032025'!J60</f>
        <v>0.56722502880439596</v>
      </c>
      <c r="K59" s="38">
        <f>'[1]032025'!K60</f>
        <v>-10.9765625</v>
      </c>
    </row>
    <row r="60" spans="1:18">
      <c r="A60" s="39" t="str">
        <f>'[1]032025'!A61</f>
        <v>JAGUAR</v>
      </c>
      <c r="B60" s="40">
        <f>'[1]032025'!B61</f>
        <v>110</v>
      </c>
      <c r="C60" s="41">
        <f>'[1]032025'!C61</f>
        <v>6.387067929370642E-2</v>
      </c>
      <c r="D60" s="42">
        <f>'[1]032025'!D61</f>
        <v>137</v>
      </c>
      <c r="E60" s="41">
        <f>'[1]032025'!E61</f>
        <v>8.4494880967065492E-2</v>
      </c>
      <c r="F60" s="44">
        <f>'[1]032025'!F61</f>
        <v>-19.708029197080293</v>
      </c>
      <c r="G60" s="40">
        <f>'[1]032025'!G61</f>
        <v>171</v>
      </c>
      <c r="H60" s="41">
        <f t="shared" si="0"/>
        <v>3.8521669001995919E-2</v>
      </c>
      <c r="I60" s="42">
        <f>'[1]032025'!I61</f>
        <v>393</v>
      </c>
      <c r="J60" s="41">
        <f>'[1]032025'!J61</f>
        <v>8.7077904812549844E-2</v>
      </c>
      <c r="K60" s="44">
        <f>'[1]032025'!K61</f>
        <v>-56.488549618320619</v>
      </c>
    </row>
    <row r="61" spans="1:18">
      <c r="A61" s="45" t="str">
        <f>'[1]032025'!A62</f>
        <v>HONDA</v>
      </c>
      <c r="B61" s="30">
        <f>'[1]032025'!B62</f>
        <v>789</v>
      </c>
      <c r="C61" s="31">
        <f>'[1]032025'!C62</f>
        <v>0.45812696329758512</v>
      </c>
      <c r="D61" s="32">
        <f>'[1]032025'!D62</f>
        <v>762</v>
      </c>
      <c r="E61" s="31">
        <f>'[1]032025'!E62</f>
        <v>0.46996422844455416</v>
      </c>
      <c r="F61" s="33">
        <f>'[1]032025'!F62</f>
        <v>3.5433070866141732</v>
      </c>
      <c r="G61" s="30">
        <f>'[1]032025'!G62</f>
        <v>2232</v>
      </c>
      <c r="H61" s="31">
        <f t="shared" si="0"/>
        <v>0.50280915328920983</v>
      </c>
      <c r="I61" s="32">
        <f>'[1]032025'!I62</f>
        <v>2081</v>
      </c>
      <c r="J61" s="31">
        <f>'[1]032025'!J62</f>
        <v>0.46109190818044848</v>
      </c>
      <c r="K61" s="33">
        <f>'[1]032025'!K62</f>
        <v>7.2561268620855355</v>
      </c>
    </row>
    <row r="62" spans="1:18">
      <c r="A62" s="29" t="str">
        <f>'[1]032025'!A63</f>
        <v>OMODA</v>
      </c>
      <c r="B62" s="30">
        <f>'[1]032025'!B63</f>
        <v>987</v>
      </c>
      <c r="C62" s="31">
        <f>'[1]032025'!C63</f>
        <v>0.57309418602625672</v>
      </c>
      <c r="D62" s="32">
        <f>'[1]032025'!D63</f>
        <v>21</v>
      </c>
      <c r="E62" s="31">
        <f>'[1]032025'!E63</f>
        <v>1.2951770075243616E-2</v>
      </c>
      <c r="F62" s="33">
        <f>'[1]032025'!F63</f>
        <v>4600</v>
      </c>
      <c r="G62" s="30">
        <f>'[1]032025'!G63</f>
        <v>2056</v>
      </c>
      <c r="H62" s="31">
        <f t="shared" si="0"/>
        <v>0.4631611196965123</v>
      </c>
      <c r="I62" s="32">
        <f>'[1]032025'!I63</f>
        <v>63</v>
      </c>
      <c r="J62" s="31">
        <f>'[1]032025'!J63</f>
        <v>1.3959053443233182E-2</v>
      </c>
      <c r="K62" s="33">
        <f>'[1]032025'!K63</f>
        <v>3163.4920634920636</v>
      </c>
    </row>
    <row r="63" spans="1:18">
      <c r="A63" s="45" t="str">
        <f>'[1]032025'!A57</f>
        <v>TESLA</v>
      </c>
      <c r="B63" s="30">
        <f>'[1]032025'!B57</f>
        <v>2217</v>
      </c>
      <c r="C63" s="31">
        <f>'[1]032025'!C57</f>
        <v>1.287284509037701</v>
      </c>
      <c r="D63" s="32">
        <f>'[1]032025'!D57</f>
        <v>1465</v>
      </c>
      <c r="E63" s="31">
        <f>'[1]032025'!E57</f>
        <v>0.90354015048723335</v>
      </c>
      <c r="F63" s="33">
        <f>'[1]032025'!F57</f>
        <v>51.331058020477812</v>
      </c>
      <c r="G63" s="30">
        <f>'[1]032025'!G57</f>
        <v>3469</v>
      </c>
      <c r="H63" s="31">
        <f t="shared" si="0"/>
        <v>0.78147175302879446</v>
      </c>
      <c r="I63" s="32">
        <f>'[1]032025'!I57</f>
        <v>3720</v>
      </c>
      <c r="J63" s="31">
        <f>'[1]032025'!J57</f>
        <v>0.82424886998138791</v>
      </c>
      <c r="K63" s="33">
        <f>'[1]032025'!K57</f>
        <v>-6.747311827956989</v>
      </c>
      <c r="R63" s="52"/>
    </row>
    <row r="64" spans="1:18">
      <c r="A64" s="45" t="str">
        <f>'[1]032025'!A65</f>
        <v>MITSUBISHI</v>
      </c>
      <c r="B64" s="30">
        <f>'[1]032025'!B65</f>
        <v>170</v>
      </c>
      <c r="C64" s="31">
        <f>'[1]032025'!C65</f>
        <v>9.8709231635728104E-2</v>
      </c>
      <c r="D64" s="32">
        <f>'[1]032025'!D65</f>
        <v>433</v>
      </c>
      <c r="E64" s="31">
        <f>'[1]032025'!E65</f>
        <v>0.26705316393240408</v>
      </c>
      <c r="F64" s="33">
        <f>'[1]032025'!F65</f>
        <v>-60.739030023094685</v>
      </c>
      <c r="G64" s="30">
        <f>'[1]032025'!G65</f>
        <v>526</v>
      </c>
      <c r="H64" s="31">
        <f t="shared" si="0"/>
        <v>0.11849355494181199</v>
      </c>
      <c r="I64" s="32">
        <f>'[1]032025'!I65</f>
        <v>759</v>
      </c>
      <c r="J64" s="31">
        <f>'[1]032025'!J65</f>
        <v>0.16817335814942835</v>
      </c>
      <c r="K64" s="33">
        <f>'[1]032025'!K65</f>
        <v>-30.698287220026348</v>
      </c>
    </row>
    <row r="65" spans="1:11">
      <c r="A65" s="45" t="str">
        <f>'[1]032025'!A64</f>
        <v>SUBARU</v>
      </c>
      <c r="B65" s="30">
        <f>'[1]032025'!B64</f>
        <v>274</v>
      </c>
      <c r="C65" s="31">
        <f>'[1]032025'!C64</f>
        <v>0.15909605569523233</v>
      </c>
      <c r="D65" s="32">
        <f>'[1]032025'!D64</f>
        <v>150</v>
      </c>
      <c r="E65" s="31">
        <f>'[1]032025'!E64</f>
        <v>9.2512643394597263E-2</v>
      </c>
      <c r="F65" s="33">
        <f>'[1]032025'!F64</f>
        <v>82.666666666666671</v>
      </c>
      <c r="G65" s="30">
        <f>'[1]032025'!G64</f>
        <v>582</v>
      </c>
      <c r="H65" s="31">
        <f t="shared" si="0"/>
        <v>0.13110883835767032</v>
      </c>
      <c r="I65" s="32">
        <f>'[1]032025'!I64</f>
        <v>403</v>
      </c>
      <c r="J65" s="31">
        <f>'[1]032025'!J64</f>
        <v>8.9293627581317023E-2</v>
      </c>
      <c r="K65" s="33">
        <f>'[1]032025'!K64</f>
        <v>44.416873449131508</v>
      </c>
    </row>
    <row r="66" spans="1:11">
      <c r="A66" s="45" t="str">
        <f>'[1]032025'!A66</f>
        <v>FERRARI</v>
      </c>
      <c r="B66" s="30">
        <f>'[1]032025'!B66</f>
        <v>87</v>
      </c>
      <c r="C66" s="31">
        <f>'[1]032025'!C66</f>
        <v>5.0515900895931436E-2</v>
      </c>
      <c r="D66" s="32">
        <f>'[1]032025'!D66</f>
        <v>78</v>
      </c>
      <c r="E66" s="31">
        <f>'[1]032025'!E66</f>
        <v>4.8106574565190574E-2</v>
      </c>
      <c r="F66" s="46">
        <f>'[1]032025'!F66</f>
        <v>11.538461538461538</v>
      </c>
      <c r="G66" s="30">
        <f>'[1]032025'!G66</f>
        <v>229</v>
      </c>
      <c r="H66" s="31">
        <f t="shared" si="0"/>
        <v>5.1587498254134889E-2</v>
      </c>
      <c r="I66" s="32">
        <f>'[1]032025'!I66</f>
        <v>229</v>
      </c>
      <c r="J66" s="31">
        <f>'[1]032025'!J66</f>
        <v>5.0740051404768234E-2</v>
      </c>
      <c r="K66" s="33">
        <f>'[1]032025'!K66</f>
        <v>0</v>
      </c>
    </row>
    <row r="67" spans="1:11">
      <c r="A67" s="29" t="str">
        <f>'[1]032025'!A67</f>
        <v>LYNK&amp;CO</v>
      </c>
      <c r="B67" s="30">
        <f>'[1]032025'!B67</f>
        <v>32</v>
      </c>
      <c r="C67" s="31">
        <f>'[1]032025'!C67</f>
        <v>1.8580561249078233E-2</v>
      </c>
      <c r="D67" s="32">
        <f>'[1]032025'!D67</f>
        <v>134</v>
      </c>
      <c r="E67" s="31">
        <f>'[1]032025'!E67</f>
        <v>8.2644628099173556E-2</v>
      </c>
      <c r="F67" s="33">
        <f>'[1]032025'!F67</f>
        <v>-76.119402985074629</v>
      </c>
      <c r="G67" s="30">
        <f>'[1]032025'!G67</f>
        <v>110</v>
      </c>
      <c r="H67" s="31">
        <f t="shared" si="0"/>
        <v>2.4780020995435973E-2</v>
      </c>
      <c r="I67" s="32">
        <f>'[1]032025'!I67</f>
        <v>279</v>
      </c>
      <c r="J67" s="31">
        <f>'[1]032025'!J67</f>
        <v>6.1818665248604097E-2</v>
      </c>
      <c r="K67" s="33">
        <f>'[1]032025'!K67</f>
        <v>-60.57347670250897</v>
      </c>
    </row>
    <row r="68" spans="1:11" ht="15.75" thickBot="1">
      <c r="A68" s="47" t="str">
        <f>'[1]032025'!A68</f>
        <v>ALTRE</v>
      </c>
      <c r="B68" s="48">
        <v>920</v>
      </c>
      <c r="C68" s="49">
        <f>'[1]032025'!C68</f>
        <v>0.69096462145009663</v>
      </c>
      <c r="D68" s="50">
        <f>'[1]032025'!D68</f>
        <v>321</v>
      </c>
      <c r="E68" s="49">
        <f>'[1]032025'!E68</f>
        <v>0.19797705686443812</v>
      </c>
      <c r="F68" s="51">
        <f>'[1]032025'!F68</f>
        <v>270.71651090342681</v>
      </c>
      <c r="G68" s="48">
        <v>2707</v>
      </c>
      <c r="H68" s="49">
        <f t="shared" si="0"/>
        <v>0.60981378940586517</v>
      </c>
      <c r="I68" s="50">
        <f>'[1]032025'!I68</f>
        <v>1018</v>
      </c>
      <c r="J68" s="49">
        <f>'[1]032025'!J68</f>
        <v>0.22556057786049807</v>
      </c>
      <c r="K68" s="51">
        <f>'[1]032025'!K68</f>
        <v>192.43614931237721</v>
      </c>
    </row>
    <row r="70" spans="1:11" s="3" customFormat="1" ht="15.75" thickBot="1">
      <c r="A70" s="47" t="str">
        <f>'[1]032025'!A70</f>
        <v>TOTALE MERCATO</v>
      </c>
      <c r="B70" s="48">
        <f>'[1]032025'!B70</f>
        <v>172223</v>
      </c>
      <c r="C70" s="49">
        <f>'[1]032025'!C70</f>
        <v>100</v>
      </c>
      <c r="D70" s="50">
        <f>'[1]032025'!D70</f>
        <v>162140</v>
      </c>
      <c r="E70" s="49">
        <f>'[1]032025'!E70</f>
        <v>100</v>
      </c>
      <c r="F70" s="51">
        <f>'[1]032025'!F70</f>
        <v>6.218699888984828</v>
      </c>
      <c r="G70" s="48">
        <f>'[1]032025'!G70</f>
        <v>443906</v>
      </c>
      <c r="H70" s="49">
        <f>'[1]032025'!H70</f>
        <v>100</v>
      </c>
      <c r="I70" s="50">
        <f>'[1]032025'!I70</f>
        <v>451320</v>
      </c>
      <c r="J70" s="49">
        <f>'[1]032025'!J70</f>
        <v>100</v>
      </c>
      <c r="K70" s="51">
        <f>'[1]032025'!K70</f>
        <v>-1.6427368607639812</v>
      </c>
    </row>
    <row r="71" spans="1:11" s="3" customFormat="1">
      <c r="A71" s="53"/>
      <c r="B71" s="25"/>
      <c r="C71" s="26"/>
      <c r="D71" s="25"/>
      <c r="E71" s="26"/>
      <c r="F71" s="27"/>
      <c r="G71" s="25"/>
      <c r="H71" s="26"/>
      <c r="I71" s="25"/>
      <c r="J71" s="26"/>
      <c r="K71" s="27"/>
    </row>
    <row r="72" spans="1:11" s="3" customFormat="1">
      <c r="A72" s="28" t="str">
        <f>'[1]032025'!$A$72</f>
        <v>Fonte: CED - Ministero delle Infrastrutture e della Mobilità sostenibili. I dati di BYD, JAGUAR, DS, LEXUS LAMBORGHINI e FERRARI sono invece elaborati da Anfia</v>
      </c>
      <c r="B72" s="25"/>
      <c r="C72" s="26"/>
      <c r="D72" s="25"/>
      <c r="E72" s="26"/>
      <c r="F72" s="27"/>
      <c r="G72" s="25"/>
      <c r="H72" s="26"/>
      <c r="I72" s="25"/>
      <c r="J72" s="26"/>
      <c r="K72" s="27"/>
    </row>
    <row r="73" spans="1:11" s="3" customFormat="1">
      <c r="A73" s="17" t="str">
        <f>'[1]032025'!$A$73</f>
        <v>I dati rappresentano le risultanze dell'archivio nazionale dei veicoli al 31/03/2025</v>
      </c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s="4" customFormat="1">
      <c r="A74" s="17"/>
      <c r="B74" s="5"/>
      <c r="C74" s="1"/>
      <c r="D74" s="1"/>
      <c r="E74" s="1"/>
      <c r="F74" s="1"/>
      <c r="G74" s="1"/>
      <c r="H74" s="1"/>
      <c r="I74" s="1"/>
      <c r="J74" s="1"/>
      <c r="K74" s="1"/>
    </row>
    <row r="75" spans="1:11" s="3" customFormat="1">
      <c r="A75" s="17"/>
      <c r="B75" s="5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62" t="s">
        <v>4</v>
      </c>
      <c r="B76" s="62"/>
      <c r="C76" s="62"/>
      <c r="D76" s="62"/>
      <c r="E76" s="62"/>
      <c r="F76" s="62"/>
      <c r="G76" s="62"/>
      <c r="H76" s="62"/>
      <c r="I76" s="62"/>
      <c r="J76" s="62"/>
      <c r="K76" s="62"/>
    </row>
    <row r="77" spans="1:11">
      <c r="A77" s="54" t="s">
        <v>6</v>
      </c>
      <c r="B77" s="54"/>
      <c r="C77" s="54"/>
      <c r="D77" s="54"/>
      <c r="E77" s="54"/>
      <c r="F77" s="54"/>
      <c r="G77" s="54"/>
      <c r="H77" s="54"/>
      <c r="I77" s="54"/>
      <c r="J77" s="54"/>
      <c r="K77" s="54"/>
    </row>
    <row r="78" spans="1:11">
      <c r="A78" s="54" t="s">
        <v>7</v>
      </c>
      <c r="B78" s="54"/>
      <c r="C78" s="54"/>
      <c r="D78" s="54"/>
      <c r="E78" s="54"/>
      <c r="F78" s="54"/>
      <c r="G78" s="54"/>
      <c r="H78" s="54"/>
      <c r="I78" s="54"/>
      <c r="J78" s="54"/>
      <c r="K78" s="54"/>
    </row>
    <row r="79" spans="1:11">
      <c r="A79" s="54" t="s">
        <v>8</v>
      </c>
      <c r="B79" s="54"/>
      <c r="C79" s="54"/>
      <c r="D79" s="54"/>
      <c r="E79" s="54"/>
      <c r="F79" s="54"/>
      <c r="G79" s="54"/>
      <c r="H79" s="54"/>
      <c r="I79" s="54"/>
      <c r="J79" s="54"/>
      <c r="K79" s="54"/>
    </row>
    <row r="80" spans="1:11">
      <c r="A80" s="54" t="s">
        <v>9</v>
      </c>
      <c r="B80" s="54"/>
      <c r="C80" s="54"/>
      <c r="D80" s="54"/>
      <c r="E80" s="54"/>
      <c r="F80" s="54"/>
      <c r="G80" s="54"/>
      <c r="H80" s="54"/>
      <c r="I80" s="54"/>
      <c r="J80" s="54"/>
      <c r="K80" s="54"/>
    </row>
    <row r="81" spans="2:4">
      <c r="D81" s="2"/>
    </row>
    <row r="87" spans="2:4">
      <c r="B87" s="2"/>
    </row>
  </sheetData>
  <mergeCells count="10">
    <mergeCell ref="A77:K77"/>
    <mergeCell ref="A78:K78"/>
    <mergeCell ref="A79:K79"/>
    <mergeCell ref="A80:K80"/>
    <mergeCell ref="A3:A4"/>
    <mergeCell ref="B14:E14"/>
    <mergeCell ref="G14:J14"/>
    <mergeCell ref="B15:E15"/>
    <mergeCell ref="G15:J15"/>
    <mergeCell ref="A76:K76"/>
  </mergeCells>
  <hyperlinks>
    <hyperlink ref="A77" r:id="rId1" xr:uid="{07CB5230-FE77-4379-9BB4-00C655E51459}"/>
  </hyperlinks>
  <printOptions horizontalCentered="1" verticalCentered="1"/>
  <pageMargins left="0.51181102362204722" right="0.15748031496062992" top="0.31496062992125984" bottom="0.31496062992125984" header="0.19685039370078741" footer="0.15748031496062992"/>
  <pageSetup paperSize="9" scale="7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mercato 2025</vt:lpstr>
      <vt:lpstr>'mercato 2025'!Area_stampa</vt:lpstr>
    </vt:vector>
  </TitlesOfParts>
  <Company>ANFIA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Marisa Saglietto</dc:creator>
  <cp:lastModifiedBy>Miriam Gangi/ANFIA</cp:lastModifiedBy>
  <cp:lastPrinted>2022-09-01T10:12:34Z</cp:lastPrinted>
  <dcterms:created xsi:type="dcterms:W3CDTF">2001-01-02T10:32:52Z</dcterms:created>
  <dcterms:modified xsi:type="dcterms:W3CDTF">2025-04-01T17:39:39Z</dcterms:modified>
</cp:coreProperties>
</file>