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P:\DIREZIONE STATISTICA\anteprima focus mensile + tabelle Europa\"/>
    </mc:Choice>
  </mc:AlternateContent>
  <xr:revisionPtr revIDLastSave="0" documentId="13_ncr:1_{BD11E0E6-4432-4B79-ACA5-4EB9E653585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By Market (October)" sheetId="27" r:id="rId1"/>
    <sheet name="By Manufac EU27(October)" sheetId="28" r:id="rId2"/>
    <sheet name="By Manufac Total (October)" sheetId="31" r:id="rId3"/>
  </sheets>
  <definedNames>
    <definedName name="_xlnm.Print_Area" localSheetId="1">'By Manufac EU27(October)'!$A$1:$K$64</definedName>
    <definedName name="_xlnm.Print_Area" localSheetId="2">'By Manufac Total (October)'!$A$1:$K$64</definedName>
    <definedName name="_xlnm.Print_Area" localSheetId="0">'By Market (October)'!$A$1:$G$53</definedName>
  </definedNames>
  <calcPr calcId="191029"/>
</workbook>
</file>

<file path=xl/calcChain.xml><?xml version="1.0" encoding="utf-8"?>
<calcChain xmlns="http://schemas.openxmlformats.org/spreadsheetml/2006/main">
  <c r="F50" i="27" l="1"/>
  <c r="E50" i="27"/>
  <c r="C50" i="27"/>
  <c r="B50" i="27"/>
  <c r="D43" i="27"/>
  <c r="F43" i="27"/>
  <c r="E43" i="27"/>
  <c r="C43" i="27"/>
  <c r="B43" i="27"/>
  <c r="D42" i="27"/>
  <c r="F42" i="27"/>
  <c r="E42" i="27"/>
  <c r="C42" i="27"/>
  <c r="B42" i="27"/>
  <c r="G12" i="28"/>
  <c r="B12" i="28"/>
  <c r="G12" i="31"/>
  <c r="B12" i="31"/>
  <c r="G43" i="27" l="1"/>
  <c r="G42" i="27"/>
</calcChain>
</file>

<file path=xl/sharedStrings.xml><?xml version="1.0" encoding="utf-8"?>
<sst xmlns="http://schemas.openxmlformats.org/spreadsheetml/2006/main" count="187" uniqueCount="109">
  <si>
    <t>% Chg</t>
  </si>
  <si>
    <t>EFTA</t>
  </si>
  <si>
    <t>Units</t>
  </si>
  <si>
    <t>BMW Group</t>
  </si>
  <si>
    <t>BMW</t>
  </si>
  <si>
    <t>dati provvisori/provisional data</t>
  </si>
  <si>
    <t>Unità</t>
  </si>
  <si>
    <t>Var %</t>
  </si>
  <si>
    <t>January</t>
  </si>
  <si>
    <t>DS</t>
  </si>
  <si>
    <t>Volkswagen Group</t>
  </si>
  <si>
    <t>Volkswagen</t>
  </si>
  <si>
    <t>Skoda</t>
  </si>
  <si>
    <t>Audi</t>
  </si>
  <si>
    <t>Peugeot</t>
  </si>
  <si>
    <t>Citroen</t>
  </si>
  <si>
    <t>Opel/Vauxhall</t>
  </si>
  <si>
    <t>Jeep</t>
  </si>
  <si>
    <t>Lancia/Chrysler</t>
  </si>
  <si>
    <t>Alfa Romeo</t>
  </si>
  <si>
    <t>Renault Group</t>
  </si>
  <si>
    <t>Renault</t>
  </si>
  <si>
    <t>Dacia</t>
  </si>
  <si>
    <t>Alpine</t>
  </si>
  <si>
    <t>Hyundai Group</t>
  </si>
  <si>
    <t>Kia</t>
  </si>
  <si>
    <t>Hyundai</t>
  </si>
  <si>
    <t>Mini</t>
  </si>
  <si>
    <t>Toyota Group</t>
  </si>
  <si>
    <t>Toyota</t>
  </si>
  <si>
    <t>Lexus</t>
  </si>
  <si>
    <t>Mercedes</t>
  </si>
  <si>
    <t>Smart</t>
  </si>
  <si>
    <t>Ford</t>
  </si>
  <si>
    <t>Nissan</t>
  </si>
  <si>
    <t>Mazda</t>
  </si>
  <si>
    <t>Jaguar Land Rover Group</t>
  </si>
  <si>
    <t>Land Rover</t>
  </si>
  <si>
    <t>Jaguar</t>
  </si>
  <si>
    <t>Mitsubishi</t>
  </si>
  <si>
    <t>Honda</t>
  </si>
  <si>
    <t>SOURCE: ACEA MEMBERS</t>
  </si>
  <si>
    <t>Stellantis</t>
  </si>
  <si>
    <t>Mercedes-Benz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</si>
  <si>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</si>
  <si>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</si>
  <si>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</si>
  <si>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</si>
  <si>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</si>
  <si>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</si>
  <si>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</si>
  <si>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</si>
  <si>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</si>
  <si>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</si>
  <si>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</si>
  <si>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</si>
  <si>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</si>
  <si>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</si>
  <si>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</si>
  <si>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</si>
  <si>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</si>
  <si>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</si>
  <si>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</si>
  <si>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</si>
  <si>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</si>
  <si>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</si>
  <si>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</si>
  <si>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</si>
  <si>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</si>
  <si>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</si>
  <si>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Iceland</t>
  </si>
  <si>
    <t>Norway</t>
  </si>
  <si>
    <t>Switzerland</t>
  </si>
  <si>
    <t>United Kingdom</t>
  </si>
  <si>
    <t>EU + EFTA + UK</t>
  </si>
  <si>
    <t>EU14 + EFTA + UK</t>
  </si>
  <si>
    <t xml:space="preserve">SOURCE: NATIONAL AUTOMOBILE MANUFACTURERS' ASSOCIATIONS </t>
  </si>
  <si>
    <t>Seat</t>
  </si>
  <si>
    <t>Cupra</t>
  </si>
  <si>
    <t>Volvo Cars</t>
  </si>
  <si>
    <t>Suzuki</t>
  </si>
  <si>
    <t>Tesla</t>
  </si>
  <si>
    <r>
      <t>% share</t>
    </r>
    <r>
      <rPr>
        <b/>
        <vertAlign val="superscript"/>
        <sz val="9"/>
        <color theme="3"/>
        <rFont val="Trebuchet MS"/>
        <family val="2"/>
      </rPr>
      <t>1</t>
    </r>
  </si>
  <si>
    <t>1ACEA estimation based on total by market</t>
  </si>
  <si>
    <t>3Includes Abarth</t>
  </si>
  <si>
    <t>4Dodge, Maserati and RAM</t>
  </si>
  <si>
    <t>% chg</t>
  </si>
  <si>
    <t>quota %</t>
  </si>
  <si>
    <t>Latvia</t>
  </si>
  <si>
    <t>Malta</t>
  </si>
  <si>
    <t>UNIONE EUROPEA - IMMATRICOLAZIONI AUTOVETTURE PER PAESE</t>
  </si>
  <si>
    <t>EUROPEAN UNION - NEW PASSENGER CAR REGISTRATIONS BY COUNTRY</t>
  </si>
  <si>
    <t>1 Member states before the 2004 enlargement</t>
  </si>
  <si>
    <t>2 Member states having joined the EU since 2004</t>
  </si>
  <si>
    <t>Porsche</t>
  </si>
  <si>
    <t>2Bentley, Bugatti, Lamborghini and MAN</t>
  </si>
  <si>
    <t>EU 27 - IMMATRICOLAZIONI AUTOVETTURE PER MARCA</t>
  </si>
  <si>
    <t>EU 27 - NEW PASSENGER CAR REGISTRATIONS BY MAKE</t>
  </si>
  <si>
    <t>EUROPA (EU27+EFTA+UK) - IMMATRICOLAZIONI AUTOVETTURE PER MARCA</t>
  </si>
  <si>
    <t>EUROPE (EU27+EFTA+UK) -  NEW PASSENGER CAR REGISTRATIONS BY MAKE</t>
  </si>
  <si>
    <t>24/23</t>
  </si>
  <si>
    <t>SAIC Motor</t>
  </si>
  <si>
    <r>
      <t>EU14</t>
    </r>
    <r>
      <rPr>
        <b/>
        <vertAlign val="superscript"/>
        <sz val="9"/>
        <rFont val="Trebuchet MS"/>
        <family val="2"/>
      </rPr>
      <t>3</t>
    </r>
  </si>
  <si>
    <r>
      <t>EU13</t>
    </r>
    <r>
      <rPr>
        <b/>
        <vertAlign val="superscript"/>
        <sz val="9"/>
        <rFont val="Trebuchet MS"/>
        <family val="2"/>
      </rPr>
      <t>4</t>
    </r>
  </si>
  <si>
    <t>Others2</t>
  </si>
  <si>
    <t>Fiat3</t>
  </si>
  <si>
    <t>Others4</t>
  </si>
  <si>
    <t>Ottobre/October</t>
  </si>
  <si>
    <t>Gennaio-ottobre/January-October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</si>
</sst>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0.0%"/>
    <numFmt numFmtId="166" formatCode="#,###,##0"/>
    <numFmt numFmtId="167" formatCode="0.0"/>
    <numFmt numFmtId="168" formatCode="\+0.0;\-0.0"/>
    <numFmt numFmtId="169" formatCode="&quot;DM&quot;#,##0.00;[Red]\-&quot;DM&quot;#,##0.00"/>
    <numFmt numFmtId="170" formatCode="\+#,##0.0;\-#,##0.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  <font>
      <sz val="8"/>
      <color indexed="8"/>
      <name val="Trebuchet MS"/>
      <family val="2"/>
    </font>
    <font>
      <b/>
      <vertAlign val="superscript"/>
      <sz val="9"/>
      <color theme="3"/>
      <name val="Trebuchet MS"/>
      <family val="2"/>
    </font>
    <font>
      <b/>
      <vertAlign val="superscript"/>
      <sz val="9"/>
      <name val="Trebuchet MS"/>
      <family val="2"/>
    </font>
    <font>
      <i/>
      <sz val="11"/>
      <color rgb="FF7F7F7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6" fontId="5" fillId="2" borderId="0" applyNumberFormat="0" applyBorder="0">
      <alignment vertical="top"/>
      <protection locked="0"/>
    </xf>
    <xf numFmtId="4" fontId="6" fillId="0" borderId="0" applyFont="0" applyFill="0" applyBorder="0" applyAlignment="0" applyProtection="0"/>
    <xf numFmtId="166" fontId="7" fillId="3" borderId="0" applyNumberFormat="0" applyBorder="0">
      <alignment horizontal="right"/>
      <protection locked="0"/>
    </xf>
    <xf numFmtId="9" fontId="4" fillId="0" borderId="0" applyFont="0" applyFill="0" applyBorder="0" applyAlignment="0" applyProtection="0"/>
    <xf numFmtId="0" fontId="6" fillId="0" borderId="0"/>
    <xf numFmtId="166" fontId="8" fillId="4" borderId="0" applyNumberFormat="0" applyBorder="0">
      <alignment horizontal="left"/>
      <protection locked="0"/>
    </xf>
    <xf numFmtId="166" fontId="7" fillId="3" borderId="0" applyNumberFormat="0" applyBorder="0">
      <alignment horizontal="center"/>
      <protection locked="0"/>
    </xf>
    <xf numFmtId="166" fontId="9" fillId="2" borderId="0" applyNumberFormat="0" applyBorder="0">
      <alignment horizontal="center"/>
      <protection locked="0"/>
    </xf>
    <xf numFmtId="166" fontId="9" fillId="3" borderId="0" applyNumberFormat="0" applyBorder="0">
      <alignment horizontal="center"/>
      <protection locked="0"/>
    </xf>
    <xf numFmtId="166" fontId="8" fillId="4" borderId="0" applyNumberFormat="0" applyBorder="0">
      <protection locked="0"/>
    </xf>
    <xf numFmtId="166" fontId="10" fillId="5" borderId="0" applyNumberFormat="0" applyBorder="0">
      <alignment horizontal="left"/>
      <protection locked="0"/>
    </xf>
    <xf numFmtId="166" fontId="11" fillId="2" borderId="0" applyNumberFormat="0" applyBorder="0">
      <protection locked="0"/>
    </xf>
    <xf numFmtId="166" fontId="12" fillId="6" borderId="0" applyNumberFormat="0" applyBorder="0">
      <alignment vertical="top"/>
      <protection locked="0"/>
    </xf>
    <xf numFmtId="166" fontId="12" fillId="3" borderId="0" applyNumberFormat="0" applyBorder="0">
      <protection locked="0"/>
    </xf>
    <xf numFmtId="166" fontId="13" fillId="5" borderId="0" applyNumberFormat="0" applyBorder="0">
      <protection locked="0"/>
    </xf>
    <xf numFmtId="166" fontId="10" fillId="6" borderId="0" applyNumberFormat="0" applyBorder="0">
      <alignment vertical="top"/>
      <protection locked="0"/>
    </xf>
    <xf numFmtId="166" fontId="14" fillId="7" borderId="0" applyNumberFormat="0" applyBorder="0">
      <protection locked="0"/>
    </xf>
    <xf numFmtId="169" fontId="6" fillId="0" borderId="0" applyFont="0" applyFill="0" applyBorder="0" applyAlignment="0" applyProtection="0"/>
    <xf numFmtId="0" fontId="17" fillId="0" borderId="0"/>
    <xf numFmtId="0" fontId="3" fillId="9" borderId="0" applyNumberFormat="0" applyBorder="0" applyAlignment="0" applyProtection="0"/>
    <xf numFmtId="0" fontId="4" fillId="0" borderId="0"/>
    <xf numFmtId="166" fontId="5" fillId="3" borderId="0" applyNumberFormat="0" applyBorder="0">
      <alignment horizontal="right"/>
      <protection locked="0"/>
    </xf>
    <xf numFmtId="0" fontId="4" fillId="0" borderId="0"/>
    <xf numFmtId="166" fontId="5" fillId="3" borderId="0" applyNumberFormat="0" applyBorder="0">
      <alignment horizontal="center"/>
      <protection locked="0"/>
    </xf>
    <xf numFmtId="166" fontId="10" fillId="10" borderId="0" applyNumberFormat="0" applyBorder="0">
      <alignment horizontal="right"/>
      <protection locked="0"/>
    </xf>
    <xf numFmtId="166" fontId="10" fillId="6" borderId="0" applyNumberFormat="0" applyBorder="0">
      <alignment vertical="top"/>
      <protection locked="0"/>
    </xf>
    <xf numFmtId="166" fontId="10" fillId="3" borderId="0" applyNumberFormat="0" applyBorder="0">
      <protection locked="0"/>
    </xf>
    <xf numFmtId="0" fontId="1" fillId="12" borderId="0" applyNumberFormat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168">
    <xf numFmtId="0" fontId="0" fillId="0" borderId="0" xfId="0"/>
    <xf numFmtId="0" fontId="19" fillId="0" borderId="0" xfId="0" applyFont="1"/>
    <xf numFmtId="0" fontId="16" fillId="0" borderId="0" xfId="0" applyFont="1"/>
    <xf numFmtId="0" fontId="18" fillId="0" borderId="0" xfId="0" applyFont="1"/>
    <xf numFmtId="168" fontId="19" fillId="0" borderId="0" xfId="0" applyNumberFormat="1" applyFont="1"/>
    <xf numFmtId="3" fontId="19" fillId="0" borderId="0" xfId="0" applyNumberFormat="1" applyFont="1"/>
    <xf numFmtId="165" fontId="16" fillId="0" borderId="0" xfId="4" applyNumberFormat="1" applyFont="1"/>
    <xf numFmtId="168" fontId="16" fillId="0" borderId="0" xfId="0" applyNumberFormat="1" applyFont="1"/>
    <xf numFmtId="165" fontId="19" fillId="0" borderId="0" xfId="4" applyNumberFormat="1" applyFont="1"/>
    <xf numFmtId="3" fontId="16" fillId="0" borderId="0" xfId="0" applyNumberFormat="1" applyFont="1"/>
    <xf numFmtId="0" fontId="15" fillId="0" borderId="0" xfId="0" applyFont="1" applyAlignment="1">
      <alignment horizontal="center"/>
    </xf>
    <xf numFmtId="3" fontId="21" fillId="0" borderId="0" xfId="0" applyNumberFormat="1" applyFont="1"/>
    <xf numFmtId="0" fontId="15" fillId="0" borderId="0" xfId="0" applyFont="1"/>
    <xf numFmtId="3" fontId="20" fillId="0" borderId="0" xfId="0" applyNumberFormat="1" applyFont="1"/>
    <xf numFmtId="164" fontId="16" fillId="0" borderId="0" xfId="0" applyNumberFormat="1" applyFont="1"/>
    <xf numFmtId="3" fontId="22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0" fontId="16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8" fontId="19" fillId="11" borderId="0" xfId="0" applyNumberFormat="1" applyFont="1" applyFill="1"/>
    <xf numFmtId="0" fontId="19" fillId="11" borderId="0" xfId="0" applyFont="1" applyFill="1"/>
    <xf numFmtId="0" fontId="16" fillId="11" borderId="0" xfId="0" applyFont="1" applyFill="1"/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4" fontId="25" fillId="0" borderId="0" xfId="0" applyNumberFormat="1" applyFont="1" applyAlignment="1">
      <alignment horizontal="right"/>
    </xf>
    <xf numFmtId="0" fontId="25" fillId="0" borderId="0" xfId="0" applyFont="1"/>
    <xf numFmtId="3" fontId="26" fillId="8" borderId="2" xfId="0" applyNumberFormat="1" applyFont="1" applyFill="1" applyBorder="1" applyAlignment="1">
      <alignment horizontal="center"/>
    </xf>
    <xf numFmtId="168" fontId="26" fillId="8" borderId="5" xfId="0" applyNumberFormat="1" applyFont="1" applyFill="1" applyBorder="1" applyAlignment="1">
      <alignment horizontal="center"/>
    </xf>
    <xf numFmtId="0" fontId="26" fillId="8" borderId="31" xfId="0" quotePrefix="1" applyFont="1" applyFill="1" applyBorder="1" applyAlignment="1">
      <alignment horizontal="center"/>
    </xf>
    <xf numFmtId="0" fontId="26" fillId="8" borderId="32" xfId="0" quotePrefix="1" applyFont="1" applyFill="1" applyBorder="1" applyAlignment="1">
      <alignment horizontal="center"/>
    </xf>
    <xf numFmtId="168" fontId="26" fillId="8" borderId="35" xfId="0" quotePrefix="1" applyNumberFormat="1" applyFont="1" applyFill="1" applyBorder="1" applyAlignment="1">
      <alignment horizontal="center"/>
    </xf>
    <xf numFmtId="14" fontId="28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168" fontId="26" fillId="8" borderId="34" xfId="0" applyNumberFormat="1" applyFont="1" applyFill="1" applyBorder="1" applyAlignment="1">
      <alignment horizontal="center"/>
    </xf>
    <xf numFmtId="0" fontId="26" fillId="8" borderId="10" xfId="0" quotePrefix="1" applyFont="1" applyFill="1" applyBorder="1" applyAlignment="1">
      <alignment horizontal="center"/>
    </xf>
    <xf numFmtId="0" fontId="26" fillId="8" borderId="11" xfId="0" quotePrefix="1" applyFont="1" applyFill="1" applyBorder="1" applyAlignment="1">
      <alignment horizontal="center"/>
    </xf>
    <xf numFmtId="168" fontId="26" fillId="8" borderId="12" xfId="0" quotePrefix="1" applyNumberFormat="1" applyFont="1" applyFill="1" applyBorder="1" applyAlignment="1">
      <alignment horizontal="center"/>
    </xf>
    <xf numFmtId="3" fontId="16" fillId="0" borderId="4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167" fontId="15" fillId="0" borderId="30" xfId="0" applyNumberFormat="1" applyFont="1" applyBorder="1" applyAlignment="1">
      <alignment vertical="center"/>
    </xf>
    <xf numFmtId="167" fontId="15" fillId="0" borderId="14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167" fontId="16" fillId="0" borderId="3" xfId="0" applyNumberFormat="1" applyFont="1" applyBorder="1" applyAlignment="1">
      <alignment vertical="center"/>
    </xf>
    <xf numFmtId="167" fontId="16" fillId="0" borderId="4" xfId="0" applyNumberFormat="1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167" fontId="16" fillId="0" borderId="19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167" fontId="15" fillId="0" borderId="3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67" fontId="16" fillId="0" borderId="26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67" fontId="15" fillId="0" borderId="16" xfId="0" applyNumberFormat="1" applyFont="1" applyBorder="1" applyAlignment="1">
      <alignment vertical="center"/>
    </xf>
    <xf numFmtId="167" fontId="15" fillId="0" borderId="17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167" fontId="15" fillId="0" borderId="23" xfId="0" applyNumberFormat="1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9" xfId="0" applyNumberFormat="1" applyFont="1" applyBorder="1" applyAlignment="1">
      <alignment vertical="center"/>
    </xf>
    <xf numFmtId="3" fontId="15" fillId="0" borderId="9" xfId="0" applyNumberFormat="1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167" fontId="16" fillId="0" borderId="38" xfId="0" applyNumberFormat="1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8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3" fontId="19" fillId="11" borderId="0" xfId="0" applyNumberFormat="1" applyFont="1" applyFill="1"/>
    <xf numFmtId="49" fontId="32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3" fontId="16" fillId="0" borderId="3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8" fillId="11" borderId="22" xfId="20" applyFont="1" applyFill="1" applyBorder="1" applyAlignment="1">
      <alignment vertical="center"/>
    </xf>
    <xf numFmtId="3" fontId="18" fillId="11" borderId="8" xfId="20" applyNumberFormat="1" applyFont="1" applyFill="1" applyBorder="1" applyAlignment="1">
      <alignment vertical="center"/>
    </xf>
    <xf numFmtId="3" fontId="18" fillId="11" borderId="9" xfId="20" applyNumberFormat="1" applyFont="1" applyFill="1" applyBorder="1" applyAlignment="1">
      <alignment vertical="center"/>
    </xf>
    <xf numFmtId="0" fontId="15" fillId="0" borderId="22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3" fontId="28" fillId="0" borderId="3" xfId="0" applyNumberFormat="1" applyFont="1" applyBorder="1" applyAlignment="1">
      <alignment vertical="center"/>
    </xf>
    <xf numFmtId="3" fontId="28" fillId="0" borderId="4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39" xfId="0" applyFont="1" applyBorder="1" applyAlignment="1">
      <alignment vertical="center"/>
    </xf>
    <xf numFmtId="0" fontId="37" fillId="0" borderId="0" xfId="0" applyFont="1"/>
    <xf numFmtId="0" fontId="35" fillId="0" borderId="0" xfId="0" applyFont="1"/>
    <xf numFmtId="0" fontId="1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8" borderId="22" xfId="20" applyFont="1" applyFill="1" applyBorder="1" applyAlignment="1">
      <alignment vertical="center"/>
    </xf>
    <xf numFmtId="3" fontId="18" fillId="8" borderId="8" xfId="20" applyNumberFormat="1" applyFont="1" applyFill="1" applyBorder="1" applyAlignment="1">
      <alignment vertical="center"/>
    </xf>
    <xf numFmtId="3" fontId="18" fillId="8" borderId="9" xfId="20" applyNumberFormat="1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31" fillId="0" borderId="0" xfId="0" applyFont="1"/>
    <xf numFmtId="0" fontId="29" fillId="0" borderId="0" xfId="0" applyFont="1"/>
    <xf numFmtId="3" fontId="40" fillId="0" borderId="0" xfId="0" applyNumberFormat="1" applyFont="1"/>
    <xf numFmtId="3" fontId="31" fillId="0" borderId="0" xfId="0" applyNumberFormat="1" applyFont="1"/>
    <xf numFmtId="3" fontId="41" fillId="0" borderId="0" xfId="0" applyNumberFormat="1" applyFont="1"/>
    <xf numFmtId="164" fontId="31" fillId="0" borderId="0" xfId="0" applyNumberFormat="1" applyFont="1"/>
    <xf numFmtId="3" fontId="42" fillId="0" borderId="0" xfId="0" applyNumberFormat="1" applyFont="1"/>
    <xf numFmtId="170" fontId="15" fillId="0" borderId="1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vertical="center"/>
    </xf>
    <xf numFmtId="170" fontId="16" fillId="0" borderId="5" xfId="0" quotePrefix="1" applyNumberFormat="1" applyFont="1" applyBorder="1" applyAlignment="1">
      <alignment horizontal="right" vertical="center"/>
    </xf>
    <xf numFmtId="170" fontId="16" fillId="0" borderId="20" xfId="0" applyNumberFormat="1" applyFont="1" applyBorder="1" applyAlignment="1">
      <alignment vertical="center"/>
    </xf>
    <xf numFmtId="170" fontId="15" fillId="0" borderId="5" xfId="0" applyNumberFormat="1" applyFont="1" applyBorder="1" applyAlignment="1">
      <alignment vertical="center"/>
    </xf>
    <xf numFmtId="170" fontId="16" fillId="0" borderId="5" xfId="0" applyNumberFormat="1" applyFont="1" applyBorder="1" applyAlignment="1">
      <alignment horizontal="right" vertical="center"/>
    </xf>
    <xf numFmtId="170" fontId="15" fillId="0" borderId="2" xfId="0" applyNumberFormat="1" applyFont="1" applyBorder="1" applyAlignment="1">
      <alignment vertical="center"/>
    </xf>
    <xf numFmtId="170" fontId="15" fillId="0" borderId="7" xfId="0" applyNumberFormat="1" applyFont="1" applyBorder="1" applyAlignment="1">
      <alignment vertical="center"/>
    </xf>
    <xf numFmtId="170" fontId="15" fillId="0" borderId="24" xfId="0" applyNumberFormat="1" applyFont="1" applyBorder="1" applyAlignment="1">
      <alignment vertical="center"/>
    </xf>
    <xf numFmtId="170" fontId="18" fillId="8" borderId="7" xfId="20" applyNumberFormat="1" applyFont="1" applyFill="1" applyBorder="1" applyAlignment="1">
      <alignment vertical="center"/>
    </xf>
    <xf numFmtId="170" fontId="16" fillId="0" borderId="7" xfId="0" applyNumberFormat="1" applyFont="1" applyBorder="1" applyAlignment="1">
      <alignment vertical="center"/>
    </xf>
    <xf numFmtId="170" fontId="28" fillId="0" borderId="5" xfId="0" applyNumberFormat="1" applyFont="1" applyBorder="1" applyAlignment="1">
      <alignment vertical="center"/>
    </xf>
    <xf numFmtId="170" fontId="28" fillId="0" borderId="20" xfId="0" applyNumberFormat="1" applyFont="1" applyBorder="1" applyAlignment="1">
      <alignment vertical="center"/>
    </xf>
    <xf numFmtId="49" fontId="24" fillId="0" borderId="0" xfId="0" quotePrefix="1" applyNumberFormat="1" applyFont="1" applyAlignment="1">
      <alignment horizontal="right" vertical="center"/>
    </xf>
    <xf numFmtId="170" fontId="18" fillId="11" borderId="7" xfId="2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167" fontId="15" fillId="0" borderId="10" xfId="0" applyNumberFormat="1" applyFont="1" applyBorder="1" applyAlignment="1">
      <alignment vertical="center"/>
    </xf>
    <xf numFmtId="167" fontId="15" fillId="0" borderId="11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170" fontId="15" fillId="0" borderId="12" xfId="0" applyNumberFormat="1" applyFont="1" applyBorder="1" applyAlignment="1">
      <alignment vertical="center"/>
    </xf>
    <xf numFmtId="167" fontId="15" fillId="0" borderId="42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" fontId="26" fillId="8" borderId="36" xfId="19" quotePrefix="1" applyNumberFormat="1" applyFont="1" applyFill="1" applyBorder="1" applyAlignment="1">
      <alignment horizontal="center"/>
    </xf>
    <xf numFmtId="1" fontId="26" fillId="8" borderId="37" xfId="19" applyNumberFormat="1" applyFont="1" applyFill="1" applyBorder="1" applyAlignment="1">
      <alignment horizontal="center"/>
    </xf>
    <xf numFmtId="1" fontId="26" fillId="8" borderId="36" xfId="19" applyNumberFormat="1" applyFont="1" applyFill="1" applyBorder="1" applyAlignment="1">
      <alignment horizontal="center"/>
    </xf>
    <xf numFmtId="1" fontId="26" fillId="8" borderId="36" xfId="0" quotePrefix="1" applyNumberFormat="1" applyFont="1" applyFill="1" applyBorder="1" applyAlignment="1">
      <alignment horizontal="center" wrapText="1"/>
    </xf>
    <xf numFmtId="0" fontId="26" fillId="8" borderId="43" xfId="0" quotePrefix="1" applyFont="1" applyFill="1" applyBorder="1" applyAlignment="1">
      <alignment horizontal="center" wrapText="1"/>
    </xf>
    <xf numFmtId="0" fontId="26" fillId="8" borderId="44" xfId="0" quotePrefix="1" applyFont="1" applyFill="1" applyBorder="1" applyAlignment="1">
      <alignment horizontal="center" wrapText="1"/>
    </xf>
    <xf numFmtId="1" fontId="26" fillId="8" borderId="36" xfId="0" applyNumberFormat="1" applyFont="1" applyFill="1" applyBorder="1" applyAlignment="1">
      <alignment horizontal="center" wrapText="1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3" fontId="26" fillId="8" borderId="40" xfId="0" applyNumberFormat="1" applyFont="1" applyFill="1" applyBorder="1" applyAlignment="1">
      <alignment horizontal="center"/>
    </xf>
    <xf numFmtId="3" fontId="26" fillId="8" borderId="41" xfId="0" applyNumberFormat="1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6" xfId="0" applyFont="1" applyFill="1" applyBorder="1" applyAlignment="1">
      <alignment horizontal="center"/>
    </xf>
    <xf numFmtId="168" fontId="26" fillId="8" borderId="26" xfId="0" quotePrefix="1" applyNumberFormat="1" applyFont="1" applyFill="1" applyBorder="1" applyAlignment="1">
      <alignment horizontal="center"/>
    </xf>
    <xf numFmtId="168" fontId="26" fillId="8" borderId="6" xfId="0" quotePrefix="1" applyNumberFormat="1" applyFont="1" applyFill="1" applyBorder="1" applyAlignment="1">
      <alignment horizontal="center"/>
    </xf>
    <xf numFmtId="3" fontId="26" fillId="8" borderId="23" xfId="0" applyNumberFormat="1" applyFont="1" applyFill="1" applyBorder="1" applyAlignment="1">
      <alignment horizontal="center"/>
    </xf>
    <xf numFmtId="1" fontId="26" fillId="8" borderId="29" xfId="0" quotePrefix="1" applyNumberFormat="1" applyFont="1" applyFill="1" applyBorder="1" applyAlignment="1">
      <alignment horizontal="center" wrapText="1"/>
    </xf>
    <xf numFmtId="0" fontId="26" fillId="8" borderId="33" xfId="0" applyFont="1" applyFill="1" applyBorder="1" applyAlignment="1">
      <alignment horizontal="center" wrapText="1"/>
    </xf>
    <xf numFmtId="0" fontId="26" fillId="8" borderId="34" xfId="0" applyFont="1" applyFill="1" applyBorder="1" applyAlignment="1">
      <alignment horizontal="center" wrapText="1"/>
    </xf>
    <xf numFmtId="1" fontId="26" fillId="8" borderId="29" xfId="0" applyNumberFormat="1" applyFont="1" applyFill="1" applyBorder="1" applyAlignment="1">
      <alignment horizontal="center" wrapText="1"/>
    </xf>
    <xf numFmtId="3" fontId="4" fillId="11" borderId="0" xfId="0" applyNumberFormat="1" applyFont="1" applyFill="1" applyAlignment="1">
      <alignment horizontal="right" vertical="center"/>
    </xf>
    <xf numFmtId="3" fontId="4" fillId="11" borderId="0" xfId="30" applyNumberFormat="1" applyFont="1" applyFill="1" applyBorder="1" applyAlignment="1">
      <alignment horizontal="right" vertical="center"/>
    </xf>
    <xf numFmtId="168" fontId="4" fillId="11" borderId="45" xfId="0" applyNumberFormat="1" applyFont="1" applyFill="1" applyBorder="1" applyAlignment="1">
      <alignment horizontal="right" vertical="center"/>
    </xf>
    <xf numFmtId="168" fontId="4" fillId="11" borderId="6" xfId="30" applyNumberFormat="1" applyFont="1" applyFill="1" applyBorder="1" applyAlignment="1">
      <alignment horizontal="right" vertical="center"/>
    </xf>
    <xf numFmtId="168" fontId="4" fillId="11" borderId="6" xfId="0" applyNumberFormat="1" applyFont="1" applyFill="1" applyBorder="1" applyAlignment="1">
      <alignment horizontal="right" vertical="center"/>
    </xf>
    <xf numFmtId="168" fontId="4" fillId="11" borderId="46" xfId="0" applyNumberFormat="1" applyFont="1" applyFill="1" applyBorder="1" applyAlignment="1">
      <alignment horizontal="right" vertical="center"/>
    </xf>
    <xf numFmtId="165" fontId="16" fillId="0" borderId="8" xfId="4" applyNumberFormat="1" applyFont="1" applyBorder="1" applyAlignment="1">
      <alignment vertical="center"/>
    </xf>
  </cellXfs>
  <cellStyles count="31">
    <cellStyle name="20% - Accent5 2" xfId="28" xr:uid="{643ABC4D-282A-4979-8711-18B2642E92C8}"/>
    <cellStyle name="20% - Colore 1" xfId="20" builtinId="30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04000000}"/>
    <cellStyle name="Normal 2" xfId="23" xr:uid="{00000000-0005-0000-0000-000005000000}"/>
    <cellStyle name="Normale" xfId="0" builtinId="0"/>
    <cellStyle name="Normale 2" xfId="21" xr:uid="{00000000-0005-0000-0000-000007000000}"/>
    <cellStyle name="Normale_Immat gennaio 1996" xfId="19" xr:uid="{00000000-0005-0000-0000-000008000000}"/>
    <cellStyle name="Percentuale" xfId="4" builtinId="5"/>
    <cellStyle name="Percentuale 2" xfId="29" xr:uid="{780643E7-F43D-4FCB-A7D3-5D7D219C7C01}"/>
    <cellStyle name="Standard_ACEA" xfId="5" xr:uid="{00000000-0005-0000-0000-00000A000000}"/>
    <cellStyle name="Testo descrittivo" xfId="30" builtinId="53"/>
    <cellStyle name="Titre colonne" xfId="6" xr:uid="{00000000-0005-0000-0000-00000B000000}"/>
    <cellStyle name="Titre colonnes" xfId="7" xr:uid="{00000000-0005-0000-0000-00000C000000}"/>
    <cellStyle name="Titre colonnes 2" xfId="24" xr:uid="{00000000-0005-0000-0000-00000D000000}"/>
    <cellStyle name="Titre general" xfId="8" xr:uid="{00000000-0005-0000-0000-00000E000000}"/>
    <cellStyle name="Titre général" xfId="9" xr:uid="{00000000-0005-0000-0000-00000F000000}"/>
    <cellStyle name="Titre ligne" xfId="10" xr:uid="{00000000-0005-0000-0000-000010000000}"/>
    <cellStyle name="Titre lignes" xfId="11" xr:uid="{00000000-0005-0000-0000-000011000000}"/>
    <cellStyle name="Titre tableau" xfId="12" xr:uid="{00000000-0005-0000-0000-000012000000}"/>
    <cellStyle name="Total intermediaire" xfId="13" xr:uid="{00000000-0005-0000-0000-000013000000}"/>
    <cellStyle name="Total intermediaire 0" xfId="14" xr:uid="{00000000-0005-0000-0000-000014000000}"/>
    <cellStyle name="Total intermediaire 0 2" xfId="27" xr:uid="{00000000-0005-0000-0000-000015000000}"/>
    <cellStyle name="Total intermediaire 1" xfId="15" xr:uid="{00000000-0005-0000-0000-000016000000}"/>
    <cellStyle name="Total intermediaire 2" xfId="26" xr:uid="{00000000-0005-0000-0000-000017000000}"/>
    <cellStyle name="Total intermediaire_22MERCATO VETTURE ACEA 07-2010" xfId="16" xr:uid="{00000000-0005-0000-0000-000018000000}"/>
    <cellStyle name="Total tableau" xfId="17" xr:uid="{00000000-0005-0000-0000-000019000000}"/>
    <cellStyle name="Totale 2" xfId="25" xr:uid="{00000000-0005-0000-0000-00001A000000}"/>
    <cellStyle name="Währung_ACEA" xfId="18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146051</xdr:rowOff>
    </xdr:from>
    <xdr:to>
      <xdr:col>0</xdr:col>
      <xdr:colOff>1356045</xdr:colOff>
      <xdr:row>5</xdr:row>
      <xdr:rowOff>93346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EAF378-3F4F-4EE9-BE5B-4A9A6E98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1" y="146051"/>
          <a:ext cx="1286194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1316356</xdr:colOff>
      <xdr:row>5</xdr:row>
      <xdr:rowOff>22225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821E86-0ECD-451C-9871-B5AB1EA2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4289" cy="902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79375</xdr:rowOff>
    </xdr:from>
    <xdr:to>
      <xdr:col>0</xdr:col>
      <xdr:colOff>1312546</xdr:colOff>
      <xdr:row>5</xdr:row>
      <xdr:rowOff>18415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802E70-24E0-4D2C-B3F2-A93FB84B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79375"/>
          <a:ext cx="128619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A2D5-4A3F-4AA2-AE64-E320E26C0C0D}">
  <sheetPr>
    <pageSetUpPr fitToPage="1"/>
  </sheetPr>
  <dimension ref="A7:Q86"/>
  <sheetViews>
    <sheetView showGridLines="0" tabSelected="1" zoomScaleNormal="100" zoomScaleSheetLayoutView="100" workbookViewId="0"/>
  </sheetViews>
  <sheetFormatPr defaultColWidth="9.140625" defaultRowHeight="15"/>
  <cols>
    <col min="1" max="1" width="31.28515625" style="2" customWidth="1"/>
    <col min="2" max="3" width="16.85546875" style="2" customWidth="1"/>
    <col min="4" max="4" width="10.5703125" style="2" customWidth="1"/>
    <col min="5" max="6" width="16.85546875" style="2" customWidth="1"/>
    <col min="7" max="7" width="8.85546875" style="2" customWidth="1"/>
    <col min="8" max="8" width="12.28515625" style="2" customWidth="1"/>
    <col min="9" max="9" width="9.140625" style="2"/>
    <col min="10" max="10" width="10.140625" style="2" bestFit="1" customWidth="1"/>
    <col min="11" max="11" width="10.7109375" style="2" customWidth="1"/>
    <col min="12" max="12" width="10.140625" style="2" customWidth="1"/>
    <col min="13" max="13" width="8.7109375" style="2" customWidth="1"/>
    <col min="14" max="16384" width="9.140625" style="2"/>
  </cols>
  <sheetData>
    <row r="7" spans="1:17">
      <c r="A7" s="96" t="s">
        <v>90</v>
      </c>
      <c r="B7" s="101"/>
      <c r="C7" s="101"/>
      <c r="D7" s="101"/>
      <c r="E7" s="12"/>
      <c r="F7" s="12"/>
      <c r="G7" s="12"/>
    </row>
    <row r="8" spans="1:17">
      <c r="A8" s="97" t="s">
        <v>91</v>
      </c>
      <c r="B8" s="98"/>
      <c r="C8" s="98"/>
      <c r="D8" s="98"/>
      <c r="E8" s="103"/>
      <c r="F8" s="103"/>
    </row>
    <row r="9" spans="1:17">
      <c r="A9" s="104"/>
      <c r="B9" s="104"/>
      <c r="C9" s="104"/>
      <c r="D9" s="104"/>
      <c r="E9" s="103"/>
      <c r="F9" s="103"/>
    </row>
    <row r="10" spans="1:17" ht="12.75" customHeight="1">
      <c r="A10" s="1"/>
      <c r="B10" s="140"/>
      <c r="C10" s="140"/>
      <c r="D10" s="140"/>
      <c r="E10" s="140"/>
      <c r="F10" s="140"/>
      <c r="G10" s="140"/>
    </row>
    <row r="11" spans="1:17" ht="12.75" customHeight="1" thickBot="1">
      <c r="D11" s="37" t="s">
        <v>5</v>
      </c>
      <c r="F11" s="38"/>
    </row>
    <row r="12" spans="1:17">
      <c r="B12" s="141" t="s">
        <v>107</v>
      </c>
      <c r="C12" s="142" t="s">
        <v>8</v>
      </c>
      <c r="D12" s="39" t="s">
        <v>0</v>
      </c>
      <c r="E12" s="143" t="s">
        <v>108</v>
      </c>
      <c r="F12" s="142" t="s">
        <v>8</v>
      </c>
      <c r="G12" s="39" t="s">
        <v>0</v>
      </c>
    </row>
    <row r="13" spans="1:17" ht="15.75" thickBot="1">
      <c r="B13" s="40">
        <v>2024</v>
      </c>
      <c r="C13" s="41">
        <v>2023</v>
      </c>
      <c r="D13" s="42" t="s">
        <v>100</v>
      </c>
      <c r="E13" s="40">
        <v>2024</v>
      </c>
      <c r="F13" s="41">
        <v>2023</v>
      </c>
      <c r="G13" s="42" t="s">
        <v>100</v>
      </c>
      <c r="J13" s="6"/>
    </row>
    <row r="14" spans="1:17">
      <c r="A14" s="133" t="s">
        <v>44</v>
      </c>
      <c r="B14" s="82">
        <v>21981</v>
      </c>
      <c r="C14" s="43">
        <v>18867</v>
      </c>
      <c r="D14" s="118">
        <v>16.505008745428526</v>
      </c>
      <c r="E14" s="161">
        <v>213004</v>
      </c>
      <c r="F14" s="43">
        <v>201753</v>
      </c>
      <c r="G14" s="163">
        <v>5.5766209176567392</v>
      </c>
      <c r="H14" s="4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0" t="s">
        <v>45</v>
      </c>
      <c r="B15" s="82">
        <v>36447</v>
      </c>
      <c r="C15" s="43">
        <v>38560</v>
      </c>
      <c r="D15" s="118">
        <v>-5.4797717842323648</v>
      </c>
      <c r="E15" s="162">
        <v>393015</v>
      </c>
      <c r="F15" s="43">
        <v>413408</v>
      </c>
      <c r="G15" s="164">
        <v>-4.9328992182057432</v>
      </c>
      <c r="H15" s="4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60" t="s">
        <v>46</v>
      </c>
      <c r="B16" s="82">
        <v>3880</v>
      </c>
      <c r="C16" s="43">
        <v>3766</v>
      </c>
      <c r="D16" s="118">
        <v>3.0270844397238448</v>
      </c>
      <c r="E16" s="162">
        <v>36263</v>
      </c>
      <c r="F16" s="43">
        <v>31131</v>
      </c>
      <c r="G16" s="164">
        <v>16.485175548488645</v>
      </c>
      <c r="H16" s="4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60" t="s">
        <v>47</v>
      </c>
      <c r="B17" s="82">
        <v>4433</v>
      </c>
      <c r="C17" s="43">
        <v>3679</v>
      </c>
      <c r="D17" s="118">
        <v>20.49469964664311</v>
      </c>
      <c r="E17" s="161">
        <v>57181</v>
      </c>
      <c r="F17" s="43">
        <v>50780</v>
      </c>
      <c r="G17" s="165">
        <v>12.605356439543128</v>
      </c>
      <c r="H17" s="4"/>
      <c r="J17" s="6"/>
    </row>
    <row r="18" spans="1:17">
      <c r="A18" s="60" t="s">
        <v>48</v>
      </c>
      <c r="B18" s="82">
        <v>1003</v>
      </c>
      <c r="C18" s="43">
        <v>1165</v>
      </c>
      <c r="D18" s="118">
        <v>-13.905579399141633</v>
      </c>
      <c r="E18" s="161">
        <v>13307</v>
      </c>
      <c r="F18" s="43">
        <v>12753</v>
      </c>
      <c r="G18" s="165">
        <v>4.3440759037089309</v>
      </c>
      <c r="H18" s="4"/>
      <c r="J18" s="6"/>
    </row>
    <row r="19" spans="1:17">
      <c r="A19" s="60" t="s">
        <v>49</v>
      </c>
      <c r="B19" s="82">
        <v>21070</v>
      </c>
      <c r="C19" s="43">
        <v>19322</v>
      </c>
      <c r="D19" s="118">
        <v>9.0466825380395406</v>
      </c>
      <c r="E19" s="161">
        <v>193067</v>
      </c>
      <c r="F19" s="43">
        <v>186884</v>
      </c>
      <c r="G19" s="165">
        <v>3.3084694248838851</v>
      </c>
      <c r="H19" s="7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60" t="s">
        <v>50</v>
      </c>
      <c r="B20" s="82">
        <v>14409</v>
      </c>
      <c r="C20" s="43">
        <v>13231</v>
      </c>
      <c r="D20" s="118">
        <v>8.9033330813997438</v>
      </c>
      <c r="E20" s="161">
        <v>140707</v>
      </c>
      <c r="F20" s="43">
        <v>137211</v>
      </c>
      <c r="G20" s="165">
        <v>2.5479006785170286</v>
      </c>
      <c r="H20" s="4"/>
      <c r="J20" s="6"/>
    </row>
    <row r="21" spans="1:17">
      <c r="A21" s="60" t="s">
        <v>51</v>
      </c>
      <c r="B21" s="82">
        <v>2673</v>
      </c>
      <c r="C21" s="43">
        <v>1726</v>
      </c>
      <c r="D21" s="118">
        <v>54.866743916570101</v>
      </c>
      <c r="E21" s="161">
        <v>18500</v>
      </c>
      <c r="F21" s="43">
        <v>19180</v>
      </c>
      <c r="G21" s="165">
        <v>-3.5453597497393115</v>
      </c>
      <c r="H21" s="7"/>
      <c r="J21" s="6"/>
    </row>
    <row r="22" spans="1:17">
      <c r="A22" s="60" t="s">
        <v>52</v>
      </c>
      <c r="B22" s="82">
        <v>5936</v>
      </c>
      <c r="C22" s="43">
        <v>6451</v>
      </c>
      <c r="D22" s="118">
        <v>-7.983258409548907</v>
      </c>
      <c r="E22" s="161">
        <v>61436</v>
      </c>
      <c r="F22" s="43">
        <v>75029</v>
      </c>
      <c r="G22" s="165">
        <v>-18.11699476202535</v>
      </c>
      <c r="H22" s="7"/>
      <c r="J22" s="6"/>
    </row>
    <row r="23" spans="1:17">
      <c r="A23" s="60" t="s">
        <v>53</v>
      </c>
      <c r="B23" s="82">
        <v>135529</v>
      </c>
      <c r="C23" s="43">
        <v>152383</v>
      </c>
      <c r="D23" s="118">
        <v>-11.06028887736821</v>
      </c>
      <c r="E23" s="161">
        <v>1401431</v>
      </c>
      <c r="F23" s="43">
        <v>1441007</v>
      </c>
      <c r="G23" s="165">
        <v>-2.7464127516382639</v>
      </c>
      <c r="H23" s="7"/>
      <c r="J23" s="6"/>
    </row>
    <row r="24" spans="1:17">
      <c r="A24" s="60" t="s">
        <v>54</v>
      </c>
      <c r="B24" s="82">
        <v>231992</v>
      </c>
      <c r="C24" s="43">
        <v>218959</v>
      </c>
      <c r="D24" s="118">
        <v>5.9522559017898331</v>
      </c>
      <c r="E24" s="161">
        <v>2348066</v>
      </c>
      <c r="F24" s="43">
        <v>2357025</v>
      </c>
      <c r="G24" s="165">
        <v>-0.38009779276842626</v>
      </c>
      <c r="H24" s="7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60" t="s">
        <v>55</v>
      </c>
      <c r="B25" s="82">
        <v>9670</v>
      </c>
      <c r="C25" s="43">
        <v>11282</v>
      </c>
      <c r="D25" s="118">
        <v>-14.288246764758023</v>
      </c>
      <c r="E25" s="161">
        <v>117705</v>
      </c>
      <c r="F25" s="43">
        <v>115792</v>
      </c>
      <c r="G25" s="165">
        <v>1.6521003178112479</v>
      </c>
      <c r="H25" s="4"/>
      <c r="J25" s="6"/>
    </row>
    <row r="26" spans="1:17">
      <c r="A26" s="60" t="s">
        <v>56</v>
      </c>
      <c r="B26" s="82">
        <v>10034</v>
      </c>
      <c r="C26" s="43">
        <v>8428</v>
      </c>
      <c r="D26" s="118">
        <v>19.055529188419555</v>
      </c>
      <c r="E26" s="161">
        <v>99084</v>
      </c>
      <c r="F26" s="43">
        <v>91441</v>
      </c>
      <c r="G26" s="165">
        <v>8.3583950306755188</v>
      </c>
      <c r="H26" s="7"/>
      <c r="J26" s="6"/>
    </row>
    <row r="27" spans="1:17">
      <c r="A27" s="60" t="s">
        <v>57</v>
      </c>
      <c r="B27" s="82">
        <v>2419</v>
      </c>
      <c r="C27" s="43">
        <v>2208</v>
      </c>
      <c r="D27" s="118">
        <v>9.5561594202898537</v>
      </c>
      <c r="E27" s="161">
        <v>119662</v>
      </c>
      <c r="F27" s="43">
        <v>121134</v>
      </c>
      <c r="G27" s="165">
        <v>-1.2151831855630952</v>
      </c>
      <c r="H27" s="7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60" t="s">
        <v>58</v>
      </c>
      <c r="B28" s="82">
        <v>126570</v>
      </c>
      <c r="C28" s="43">
        <v>139230</v>
      </c>
      <c r="D28" s="118">
        <v>-9.0928679163973278</v>
      </c>
      <c r="E28" s="161">
        <v>1329063</v>
      </c>
      <c r="F28" s="43">
        <v>1316570</v>
      </c>
      <c r="G28" s="165">
        <v>0.94890510948905105</v>
      </c>
      <c r="H28" s="4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60" t="s">
        <v>88</v>
      </c>
      <c r="B29" s="82">
        <v>1557</v>
      </c>
      <c r="C29" s="43">
        <v>1440</v>
      </c>
      <c r="D29" s="118">
        <v>8.125</v>
      </c>
      <c r="E29" s="161">
        <v>14642</v>
      </c>
      <c r="F29" s="43">
        <v>16494</v>
      </c>
      <c r="G29" s="165">
        <v>-11.228325451679398</v>
      </c>
      <c r="H29" s="4"/>
      <c r="J29" s="6"/>
    </row>
    <row r="30" spans="1:17">
      <c r="A30" s="60" t="s">
        <v>59</v>
      </c>
      <c r="B30" s="82">
        <v>2864</v>
      </c>
      <c r="C30" s="43">
        <v>2095</v>
      </c>
      <c r="D30" s="118">
        <v>36.706443914081142</v>
      </c>
      <c r="E30" s="161">
        <v>25034</v>
      </c>
      <c r="F30" s="43">
        <v>23708</v>
      </c>
      <c r="G30" s="165">
        <v>5.593048759912266</v>
      </c>
      <c r="H30" s="7"/>
      <c r="J30" s="6"/>
    </row>
    <row r="31" spans="1:17">
      <c r="A31" s="60" t="s">
        <v>60</v>
      </c>
      <c r="B31" s="82">
        <v>4175</v>
      </c>
      <c r="C31" s="43">
        <v>4168</v>
      </c>
      <c r="D31" s="118">
        <v>0.16794625719769674</v>
      </c>
      <c r="E31" s="161">
        <v>40092</v>
      </c>
      <c r="F31" s="43">
        <v>42169</v>
      </c>
      <c r="G31" s="165">
        <v>-4.9254191467665818</v>
      </c>
      <c r="H31" s="7"/>
      <c r="I31" s="5"/>
      <c r="J31" s="5"/>
      <c r="K31" s="5"/>
      <c r="L31" s="5"/>
      <c r="M31" s="5"/>
      <c r="N31" s="5"/>
      <c r="O31" s="5"/>
      <c r="P31" s="5"/>
      <c r="Q31" s="5"/>
    </row>
    <row r="32" spans="1:17" s="1" customFormat="1">
      <c r="A32" s="60" t="s">
        <v>89</v>
      </c>
      <c r="B32" s="82">
        <v>647</v>
      </c>
      <c r="C32" s="43">
        <v>714</v>
      </c>
      <c r="D32" s="118">
        <v>-9.3837535014005606</v>
      </c>
      <c r="E32" s="161">
        <v>6585</v>
      </c>
      <c r="F32" s="43">
        <v>6268</v>
      </c>
      <c r="G32" s="165">
        <v>5.0574345883854495</v>
      </c>
      <c r="H32" s="4"/>
      <c r="J32" s="8"/>
    </row>
    <row r="33" spans="1:17">
      <c r="A33" s="60" t="s">
        <v>61</v>
      </c>
      <c r="B33" s="82">
        <v>32198</v>
      </c>
      <c r="C33" s="43">
        <v>28321</v>
      </c>
      <c r="D33" s="118">
        <v>13.689488365523816</v>
      </c>
      <c r="E33" s="161">
        <v>312081</v>
      </c>
      <c r="F33" s="43">
        <v>314970</v>
      </c>
      <c r="G33" s="165">
        <v>-0.91723021240118119</v>
      </c>
      <c r="H33" s="4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60" t="s">
        <v>62</v>
      </c>
      <c r="B34" s="82">
        <v>48097</v>
      </c>
      <c r="C34" s="44">
        <v>40913</v>
      </c>
      <c r="D34" s="118">
        <v>17.559211008725832</v>
      </c>
      <c r="E34" s="82">
        <v>446728</v>
      </c>
      <c r="F34" s="44">
        <v>391230</v>
      </c>
      <c r="G34" s="165">
        <v>14.185517470541626</v>
      </c>
      <c r="H34" s="4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60" t="s">
        <v>63</v>
      </c>
      <c r="B35" s="82">
        <v>15291</v>
      </c>
      <c r="C35" s="43">
        <v>13863</v>
      </c>
      <c r="D35" s="118">
        <v>10.300800692490803</v>
      </c>
      <c r="E35" s="82">
        <v>173133</v>
      </c>
      <c r="F35" s="43">
        <v>167219</v>
      </c>
      <c r="G35" s="165">
        <v>3.5366794443215186</v>
      </c>
      <c r="H35" s="4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60" t="s">
        <v>64</v>
      </c>
      <c r="B36" s="82">
        <v>11552</v>
      </c>
      <c r="C36" s="44">
        <v>11393</v>
      </c>
      <c r="D36" s="118">
        <v>1.3955937856578602</v>
      </c>
      <c r="E36" s="82">
        <v>127061</v>
      </c>
      <c r="F36" s="44">
        <v>120573</v>
      </c>
      <c r="G36" s="165">
        <v>5.3809725228699623</v>
      </c>
      <c r="H36" s="4"/>
      <c r="J36" s="6"/>
    </row>
    <row r="37" spans="1:17">
      <c r="A37" s="60" t="s">
        <v>65</v>
      </c>
      <c r="B37" s="82">
        <v>8963</v>
      </c>
      <c r="C37" s="43">
        <v>7807</v>
      </c>
      <c r="D37" s="118">
        <v>14.807224285897272</v>
      </c>
      <c r="E37" s="161">
        <v>77255</v>
      </c>
      <c r="F37" s="43">
        <v>76692</v>
      </c>
      <c r="G37" s="165">
        <v>0.7341052521775413</v>
      </c>
      <c r="H37" s="7"/>
      <c r="J37" s="6"/>
    </row>
    <row r="38" spans="1:17" s="1" customFormat="1">
      <c r="A38" s="60" t="s">
        <v>66</v>
      </c>
      <c r="B38" s="82">
        <v>4509</v>
      </c>
      <c r="C38" s="43">
        <v>3881</v>
      </c>
      <c r="D38" s="118">
        <v>16.181396547281629</v>
      </c>
      <c r="E38" s="161">
        <v>45514</v>
      </c>
      <c r="F38" s="43">
        <v>42258</v>
      </c>
      <c r="G38" s="165">
        <v>7.7050499313739405</v>
      </c>
      <c r="H38" s="7"/>
      <c r="J38" s="8"/>
    </row>
    <row r="39" spans="1:17">
      <c r="A39" s="83" t="s">
        <v>67</v>
      </c>
      <c r="B39" s="82">
        <v>83472</v>
      </c>
      <c r="C39" s="44">
        <v>77893</v>
      </c>
      <c r="D39" s="118">
        <v>7.162389431656246</v>
      </c>
      <c r="E39" s="82">
        <v>828162</v>
      </c>
      <c r="F39" s="44">
        <v>789276</v>
      </c>
      <c r="G39" s="165">
        <v>4.9267936691347511</v>
      </c>
      <c r="H39" s="4"/>
      <c r="I39" s="5"/>
      <c r="J39" s="5"/>
      <c r="K39" s="5"/>
      <c r="L39" s="5"/>
      <c r="M39" s="5"/>
      <c r="N39" s="5"/>
      <c r="O39" s="5"/>
      <c r="P39" s="5"/>
      <c r="Q39" s="5"/>
    </row>
    <row r="40" spans="1:17" s="23" customFormat="1">
      <c r="A40" s="60" t="s">
        <v>68</v>
      </c>
      <c r="B40" s="82">
        <v>25026</v>
      </c>
      <c r="C40" s="43">
        <v>25017</v>
      </c>
      <c r="D40" s="118">
        <v>3.5975536635088137E-2</v>
      </c>
      <c r="E40" s="161">
        <v>218417</v>
      </c>
      <c r="F40" s="43">
        <v>234980</v>
      </c>
      <c r="G40" s="166">
        <v>-7.0486849944676147</v>
      </c>
      <c r="H40" s="21"/>
      <c r="I40" s="79"/>
      <c r="J40" s="79"/>
      <c r="K40" s="79"/>
      <c r="L40" s="79"/>
      <c r="M40" s="79"/>
      <c r="N40" s="79"/>
      <c r="O40" s="79"/>
      <c r="P40" s="79"/>
      <c r="Q40" s="79"/>
    </row>
    <row r="41" spans="1:17" s="23" customFormat="1">
      <c r="A41" s="84" t="s">
        <v>69</v>
      </c>
      <c r="B41" s="85">
        <v>866397</v>
      </c>
      <c r="C41" s="86">
        <v>856762</v>
      </c>
      <c r="D41" s="131">
        <v>1.1245830230565781</v>
      </c>
      <c r="E41" s="85">
        <v>8856195</v>
      </c>
      <c r="F41" s="86">
        <v>8796935</v>
      </c>
      <c r="G41" s="131">
        <v>0.67364371795403744</v>
      </c>
      <c r="H41" s="21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7.25">
      <c r="A42" s="87" t="s">
        <v>102</v>
      </c>
      <c r="B42" s="88">
        <f>+B14+B15+B20+B22+B23+B24+B25+B27+B28+B31+B33+B35+B39+B40</f>
        <v>745115</v>
      </c>
      <c r="C42" s="88">
        <f t="shared" ref="C42:D42" si="0">+C14+C15+C20+C22+C23+C24+C25+C27+C28+C31+C33+C35+C39+C40</f>
        <v>750433</v>
      </c>
      <c r="D42" s="167">
        <f>(B42-C42)/C42</f>
        <v>-7.086575350497646E-3</v>
      </c>
      <c r="E42" s="88">
        <f>+E14+E15+E20+E22+E23+E24+E25+E27+E28+E31+E33+E35+E39+E40</f>
        <v>7695974</v>
      </c>
      <c r="F42" s="88">
        <f>+F14+F15+F20+F22+F23+F24+F25+F27+F28+F31+F33+F35+F39+F40</f>
        <v>7727543</v>
      </c>
      <c r="G42" s="167">
        <f>(E42-F42)/F42</f>
        <v>-4.0852571121247723E-3</v>
      </c>
      <c r="H42" s="4"/>
      <c r="I42" s="1"/>
      <c r="J42" s="1"/>
      <c r="K42" s="1"/>
      <c r="L42" s="1"/>
      <c r="M42" s="1"/>
      <c r="N42" s="1"/>
      <c r="O42" s="1"/>
      <c r="P42" s="1"/>
      <c r="Q42" s="1"/>
    </row>
    <row r="43" spans="1:17" ht="17.25">
      <c r="A43" s="87" t="s">
        <v>103</v>
      </c>
      <c r="B43" s="88">
        <f>+B16+B17+B18+B19+B21+B26+B29+B30+B32+B34+B36+B38+B37</f>
        <v>121282</v>
      </c>
      <c r="C43" s="88">
        <f>+C16+C17+C18+C19+C21+C26+C29+C30+C32+C34+C36+C38+C37</f>
        <v>106329</v>
      </c>
      <c r="D43" s="167">
        <f>(B43-C43)/C43</f>
        <v>0.14062955543642844</v>
      </c>
      <c r="E43" s="88">
        <f>+E16+E17+E18+E19+E21+E26+E29+E30+E32+E34+E36+E38+E37</f>
        <v>1160221</v>
      </c>
      <c r="F43" s="88">
        <f>+F16+F17+F18+F19+F21+F26+F29+F30+F32+F34+F36+F38+F37</f>
        <v>1069392</v>
      </c>
      <c r="G43" s="167">
        <f>(E43-F43)/F43</f>
        <v>8.4935178119903643E-2</v>
      </c>
      <c r="H43" s="4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90" t="s">
        <v>70</v>
      </c>
      <c r="B44" s="91">
        <v>682</v>
      </c>
      <c r="C44" s="92">
        <v>961</v>
      </c>
      <c r="D44" s="128">
        <v>-29.032258064516132</v>
      </c>
      <c r="E44" s="91">
        <v>8893</v>
      </c>
      <c r="F44" s="92">
        <v>14796</v>
      </c>
      <c r="G44" s="128">
        <v>-39.895917815625843</v>
      </c>
      <c r="H44" s="4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90" t="s">
        <v>71</v>
      </c>
      <c r="B45" s="91">
        <v>11552</v>
      </c>
      <c r="C45" s="92">
        <v>8925</v>
      </c>
      <c r="D45" s="128">
        <v>29.434173669467789</v>
      </c>
      <c r="E45" s="91">
        <v>103346</v>
      </c>
      <c r="F45" s="92">
        <v>104422</v>
      </c>
      <c r="G45" s="128">
        <v>-1.0304341996897206</v>
      </c>
      <c r="H45" s="4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90" t="s">
        <v>72</v>
      </c>
      <c r="B46" s="91">
        <v>18753</v>
      </c>
      <c r="C46" s="92">
        <v>20355</v>
      </c>
      <c r="D46" s="128">
        <v>-7.8703021370670605</v>
      </c>
      <c r="E46" s="91">
        <v>194483</v>
      </c>
      <c r="F46" s="92">
        <v>203261</v>
      </c>
      <c r="G46" s="129">
        <v>-4.3185854640093275</v>
      </c>
      <c r="H46" s="4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87" t="s">
        <v>1</v>
      </c>
      <c r="B47" s="88">
        <v>30987</v>
      </c>
      <c r="C47" s="89">
        <v>30241</v>
      </c>
      <c r="D47" s="127">
        <v>2.4668496412155685</v>
      </c>
      <c r="E47" s="88">
        <v>306722</v>
      </c>
      <c r="F47" s="89">
        <v>322479</v>
      </c>
      <c r="G47" s="127">
        <v>-4.886209644659032</v>
      </c>
      <c r="H47" s="4"/>
      <c r="I47" s="5"/>
      <c r="J47" s="5"/>
      <c r="K47" s="5"/>
      <c r="L47" s="5"/>
      <c r="M47" s="5"/>
      <c r="N47" s="5"/>
      <c r="O47" s="5"/>
      <c r="P47" s="5"/>
      <c r="Q47" s="5"/>
    </row>
    <row r="48" spans="1:17" s="23" customFormat="1">
      <c r="A48" s="60" t="s">
        <v>73</v>
      </c>
      <c r="B48" s="82">
        <v>144288</v>
      </c>
      <c r="C48" s="43">
        <v>153529</v>
      </c>
      <c r="D48" s="118">
        <v>-6.0190582886620767</v>
      </c>
      <c r="E48" s="82">
        <v>1658382</v>
      </c>
      <c r="F48" s="43">
        <v>1605437</v>
      </c>
      <c r="G48" s="118">
        <v>3.2978559731711674</v>
      </c>
      <c r="H48" s="21"/>
      <c r="I48" s="79"/>
      <c r="J48" s="79"/>
      <c r="K48" s="79"/>
      <c r="L48" s="79"/>
      <c r="M48" s="79"/>
      <c r="N48" s="79"/>
      <c r="O48" s="79"/>
      <c r="P48" s="79"/>
      <c r="Q48" s="79"/>
    </row>
    <row r="49" spans="1:14" ht="15.75" customHeight="1">
      <c r="A49" s="105" t="s">
        <v>74</v>
      </c>
      <c r="B49" s="106">
        <v>1041672</v>
      </c>
      <c r="C49" s="107">
        <v>1040532</v>
      </c>
      <c r="D49" s="126">
        <v>0.10955934079874526</v>
      </c>
      <c r="E49" s="106">
        <v>10821299</v>
      </c>
      <c r="F49" s="107">
        <v>10724851</v>
      </c>
      <c r="G49" s="126">
        <v>0.89929454497782757</v>
      </c>
      <c r="H49" s="9"/>
    </row>
    <row r="50" spans="1:14" ht="15.75" customHeight="1" thickBot="1">
      <c r="A50" s="93" t="s">
        <v>75</v>
      </c>
      <c r="B50" s="94">
        <f>+B14+B15+B20+B22+B23+B24+B25+B27+B28+B31+B33+B35+B39+B40+B47+B48</f>
        <v>920390</v>
      </c>
      <c r="C50" s="94">
        <f>+C14+C15+C20+C22+C23+C24+C25+C27+C28+C31+C33+C35+C39+C40+C47+C48</f>
        <v>934203</v>
      </c>
      <c r="D50" s="131">
        <v>0.67364371795403744</v>
      </c>
      <c r="E50" s="94">
        <f>+E14+E15+E20+E22+E23+E24+E25+E27+E28+E31+E33+E35+E39+E40+E47+E48</f>
        <v>9661078</v>
      </c>
      <c r="F50" s="94">
        <f>+F14+F15+F20+F22+F23+F24+F25+F27+F28+F31+F33+F35+F39+F40+F47+F48</f>
        <v>9655459</v>
      </c>
      <c r="G50" s="131">
        <v>0.67364371795403744</v>
      </c>
    </row>
    <row r="51" spans="1:14" ht="12.75" customHeight="1">
      <c r="A51" s="80" t="s">
        <v>76</v>
      </c>
      <c r="B51" s="24"/>
      <c r="C51" s="25"/>
      <c r="D51" s="25"/>
      <c r="E51" s="24"/>
      <c r="F51" s="25"/>
      <c r="G51" s="130" t="s">
        <v>92</v>
      </c>
    </row>
    <row r="52" spans="1:14">
      <c r="A52" s="24"/>
      <c r="B52" s="25"/>
      <c r="C52" s="25"/>
      <c r="D52" s="24"/>
      <c r="E52" s="24"/>
      <c r="F52" s="25"/>
      <c r="G52" s="130" t="s">
        <v>93</v>
      </c>
      <c r="J52" s="18"/>
    </row>
    <row r="53" spans="1:14">
      <c r="A53" s="24"/>
      <c r="B53" s="25"/>
      <c r="C53" s="25"/>
      <c r="D53" s="24"/>
      <c r="E53" s="81"/>
      <c r="F53" s="25"/>
      <c r="H53" s="10"/>
      <c r="I53" s="10"/>
      <c r="J53" s="10"/>
      <c r="K53" s="10"/>
      <c r="L53" s="10"/>
      <c r="M53" s="10"/>
    </row>
    <row r="54" spans="1:14">
      <c r="A54" s="81"/>
      <c r="B54" s="25"/>
      <c r="C54" s="25"/>
      <c r="D54" s="25"/>
      <c r="E54" s="24"/>
      <c r="F54" s="25"/>
      <c r="H54" s="10"/>
      <c r="I54" s="10"/>
      <c r="J54" s="10"/>
      <c r="K54" s="10"/>
      <c r="L54" s="10"/>
      <c r="M54" s="10"/>
    </row>
    <row r="55" spans="1:14">
      <c r="B55" s="11"/>
      <c r="C55" s="11"/>
      <c r="D55" s="11"/>
      <c r="E55" s="11"/>
      <c r="F55" s="11"/>
      <c r="G55" s="11"/>
      <c r="H55" s="5"/>
      <c r="I55" s="5"/>
      <c r="J55" s="9"/>
      <c r="K55" s="9"/>
      <c r="L55" s="13"/>
      <c r="M55" s="14"/>
    </row>
    <row r="56" spans="1:14">
      <c r="A56" s="12"/>
      <c r="B56" s="11"/>
      <c r="C56" s="11"/>
      <c r="D56" s="11"/>
      <c r="E56" s="11"/>
      <c r="F56" s="11"/>
      <c r="G56" s="11"/>
      <c r="H56" s="11"/>
      <c r="I56" s="9"/>
      <c r="J56" s="9"/>
      <c r="K56" s="9"/>
      <c r="L56" s="13"/>
      <c r="M56" s="14"/>
    </row>
    <row r="57" spans="1:14">
      <c r="A57" s="12"/>
      <c r="B57" s="11"/>
      <c r="C57" s="11"/>
      <c r="D57" s="11"/>
      <c r="E57" s="11"/>
      <c r="F57" s="11"/>
      <c r="G57" s="11"/>
      <c r="H57" s="11"/>
      <c r="I57" s="9"/>
      <c r="J57" s="9"/>
      <c r="K57" s="9"/>
      <c r="L57" s="13"/>
      <c r="M57" s="14"/>
    </row>
    <row r="58" spans="1:14">
      <c r="A58" s="12"/>
      <c r="B58" s="11"/>
      <c r="C58" s="11"/>
      <c r="D58" s="11"/>
      <c r="E58" s="11"/>
      <c r="F58" s="11"/>
      <c r="G58" s="11"/>
      <c r="H58" s="11"/>
      <c r="I58" s="9"/>
      <c r="J58" s="9"/>
      <c r="K58" s="9"/>
      <c r="L58" s="13"/>
      <c r="M58" s="14"/>
    </row>
    <row r="59" spans="1:14">
      <c r="A59" s="12"/>
      <c r="B59" s="11"/>
      <c r="C59" s="11"/>
      <c r="D59" s="11"/>
      <c r="E59" s="11"/>
      <c r="F59" s="11"/>
      <c r="G59" s="11"/>
      <c r="H59" s="11"/>
      <c r="I59" s="9"/>
      <c r="J59" s="9"/>
      <c r="K59" s="9"/>
      <c r="L59" s="114"/>
      <c r="M59" s="115"/>
      <c r="N59" s="110"/>
    </row>
    <row r="60" spans="1:14">
      <c r="A60" s="12"/>
      <c r="B60" s="11"/>
      <c r="C60" s="11"/>
      <c r="D60" s="11"/>
      <c r="E60" s="11"/>
      <c r="F60" s="11"/>
      <c r="G60" s="11"/>
      <c r="H60" s="11"/>
      <c r="I60" s="9"/>
      <c r="J60" s="9"/>
      <c r="K60" s="9"/>
      <c r="L60" s="114"/>
      <c r="M60" s="115"/>
      <c r="N60" s="110"/>
    </row>
    <row r="61" spans="1:14">
      <c r="A61" s="12"/>
      <c r="B61" s="11"/>
      <c r="C61" s="11"/>
      <c r="D61" s="11"/>
      <c r="E61" s="11"/>
      <c r="F61" s="11"/>
      <c r="G61" s="11"/>
      <c r="H61" s="5"/>
      <c r="I61" s="9"/>
      <c r="J61" s="9"/>
      <c r="K61" s="9"/>
      <c r="L61" s="114"/>
      <c r="M61" s="115"/>
      <c r="N61" s="110"/>
    </row>
    <row r="62" spans="1:14">
      <c r="A62" s="12"/>
      <c r="B62" s="11"/>
      <c r="C62" s="11"/>
      <c r="D62" s="11"/>
      <c r="E62" s="11"/>
      <c r="F62" s="11"/>
      <c r="G62" s="11"/>
      <c r="H62" s="5"/>
      <c r="I62" s="9"/>
      <c r="J62" s="9"/>
      <c r="K62" s="9"/>
      <c r="L62" s="114"/>
      <c r="M62" s="115"/>
      <c r="N62" s="110"/>
    </row>
    <row r="63" spans="1:14">
      <c r="A63" s="12"/>
      <c r="B63" s="11"/>
      <c r="C63" s="11"/>
      <c r="D63" s="11"/>
      <c r="E63" s="11"/>
      <c r="F63" s="11"/>
      <c r="G63" s="11"/>
      <c r="H63" s="112"/>
      <c r="I63" s="113"/>
      <c r="J63" s="113"/>
      <c r="K63" s="116"/>
      <c r="L63" s="114"/>
      <c r="M63" s="115"/>
      <c r="N63" s="110"/>
    </row>
    <row r="64" spans="1:14">
      <c r="A64" s="111"/>
      <c r="B64" s="112"/>
      <c r="C64" s="112"/>
      <c r="D64" s="112"/>
      <c r="E64" s="112"/>
      <c r="F64" s="112"/>
      <c r="G64" s="112"/>
      <c r="H64" s="112"/>
      <c r="I64" s="113"/>
      <c r="J64" s="113"/>
      <c r="K64" s="113"/>
      <c r="L64" s="114"/>
      <c r="M64" s="115"/>
      <c r="N64" s="110"/>
    </row>
    <row r="65" spans="1:13">
      <c r="A65" s="111"/>
      <c r="B65" s="112"/>
      <c r="C65" s="112"/>
      <c r="D65" s="112"/>
      <c r="E65" s="112"/>
      <c r="F65" s="112"/>
      <c r="G65" s="112"/>
      <c r="H65" s="5"/>
      <c r="I65" s="9"/>
      <c r="J65" s="9"/>
      <c r="K65" s="9"/>
      <c r="L65" s="13"/>
      <c r="M65" s="14"/>
    </row>
    <row r="66" spans="1:13">
      <c r="A66" s="12"/>
      <c r="B66" s="11"/>
      <c r="C66" s="11"/>
      <c r="D66" s="11"/>
      <c r="E66" s="11"/>
      <c r="F66" s="11"/>
      <c r="G66" s="11"/>
      <c r="H66" s="11"/>
      <c r="I66" s="9"/>
      <c r="J66" s="9"/>
      <c r="K66" s="9"/>
      <c r="L66" s="15"/>
      <c r="M66" s="14"/>
    </row>
    <row r="67" spans="1:13">
      <c r="A67" s="12"/>
      <c r="B67" s="11"/>
      <c r="C67" s="11"/>
      <c r="D67" s="11"/>
      <c r="E67" s="11"/>
      <c r="F67" s="11"/>
      <c r="G67" s="11"/>
      <c r="H67" s="11"/>
      <c r="I67" s="9"/>
      <c r="J67" s="9"/>
      <c r="K67" s="9"/>
      <c r="L67" s="13"/>
      <c r="M67" s="14"/>
    </row>
    <row r="68" spans="1:13">
      <c r="A68" s="12"/>
      <c r="B68" s="9"/>
      <c r="C68" s="9"/>
      <c r="D68" s="9"/>
      <c r="E68" s="9"/>
      <c r="F68" s="9"/>
      <c r="G68" s="9"/>
      <c r="H68" s="11"/>
      <c r="I68" s="9"/>
      <c r="J68" s="9"/>
      <c r="K68" s="9"/>
      <c r="L68" s="13"/>
      <c r="M68" s="14"/>
    </row>
    <row r="69" spans="1:13">
      <c r="A69" s="16"/>
      <c r="B69" s="11"/>
      <c r="C69" s="11"/>
      <c r="D69" s="11"/>
      <c r="E69" s="11"/>
      <c r="F69" s="11"/>
      <c r="G69" s="5"/>
      <c r="H69" s="11"/>
      <c r="I69" s="9"/>
      <c r="J69" s="9"/>
      <c r="K69" s="9"/>
      <c r="L69" s="15"/>
      <c r="M69" s="14"/>
    </row>
    <row r="70" spans="1:13">
      <c r="A70" s="12"/>
      <c r="B70" s="11"/>
      <c r="C70" s="11"/>
      <c r="D70" s="11"/>
      <c r="E70" s="11"/>
      <c r="F70" s="11"/>
      <c r="G70" s="11"/>
      <c r="H70" s="9"/>
      <c r="I70" s="9"/>
      <c r="J70" s="17"/>
      <c r="K70" s="17"/>
      <c r="L70" s="15"/>
      <c r="M70" s="14"/>
    </row>
    <row r="71" spans="1:13">
      <c r="A71" s="12"/>
      <c r="B71" s="11"/>
      <c r="C71" s="5"/>
      <c r="D71" s="11"/>
      <c r="E71" s="11"/>
      <c r="F71" s="11"/>
      <c r="G71" s="11"/>
      <c r="H71" s="11"/>
      <c r="I71" s="9"/>
      <c r="J71" s="9"/>
      <c r="K71" s="9"/>
      <c r="L71" s="13"/>
      <c r="M71" s="14"/>
    </row>
    <row r="72" spans="1:13">
      <c r="A72" s="12"/>
      <c r="B72" s="9"/>
      <c r="C72" s="9"/>
      <c r="D72" s="9"/>
      <c r="E72" s="9"/>
      <c r="F72" s="9"/>
      <c r="G72" s="9"/>
      <c r="H72" s="5"/>
      <c r="I72" s="9"/>
      <c r="J72" s="9"/>
      <c r="K72" s="9"/>
      <c r="L72" s="13"/>
      <c r="M72" s="14"/>
    </row>
    <row r="73" spans="1:13">
      <c r="A73" s="12"/>
      <c r="B73" s="9"/>
      <c r="C73" s="17"/>
      <c r="D73" s="17"/>
      <c r="E73" s="17"/>
      <c r="F73" s="17"/>
      <c r="G73" s="17"/>
      <c r="H73" s="5"/>
      <c r="I73" s="9"/>
      <c r="J73" s="9"/>
      <c r="K73" s="9"/>
      <c r="L73" s="13"/>
      <c r="M73" s="14"/>
    </row>
    <row r="74" spans="1:13">
      <c r="A74" s="12"/>
      <c r="H74" s="9"/>
      <c r="I74" s="9"/>
      <c r="J74" s="17"/>
      <c r="K74" s="9"/>
      <c r="L74" s="13"/>
      <c r="M74" s="14"/>
    </row>
    <row r="75" spans="1:13">
      <c r="A75" s="12"/>
      <c r="H75" s="17"/>
      <c r="I75" s="17"/>
      <c r="J75" s="17"/>
      <c r="K75" s="17"/>
      <c r="L75" s="15"/>
      <c r="M75" s="14"/>
    </row>
    <row r="76" spans="1:13">
      <c r="A76" s="12"/>
    </row>
    <row r="86" ht="13.5" customHeight="1"/>
  </sheetData>
  <mergeCells count="3">
    <mergeCell ref="B10:G10"/>
    <mergeCell ref="B12:C12"/>
    <mergeCell ref="E12:F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 r:id="rId1"/>
  <headerFooter alignWithMargins="0">
    <oddFooter>&amp;CANFIA - Studi e statistiche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2CD1-6C50-4AE4-897E-AA0738462230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96</v>
      </c>
      <c r="B7" s="12"/>
      <c r="C7" s="12"/>
      <c r="D7" s="12"/>
    </row>
    <row r="8" spans="1:11">
      <c r="A8" s="97" t="s">
        <v>97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44" t="str">
        <f>'By Market (October)'!B12:C12</f>
        <v>Ottobre/October</v>
      </c>
      <c r="C12" s="145"/>
      <c r="D12" s="145"/>
      <c r="E12" s="145"/>
      <c r="F12" s="146"/>
      <c r="G12" s="147" t="str">
        <f>'By Market (October)'!E12</f>
        <v>Gennaio-ottobre/January-October</v>
      </c>
      <c r="H12" s="148"/>
      <c r="I12" s="148"/>
      <c r="J12" s="148"/>
      <c r="K12" s="149"/>
    </row>
    <row r="13" spans="1:11" s="19" customFormat="1" ht="30" customHeight="1">
      <c r="A13" s="29"/>
      <c r="B13" s="156" t="s">
        <v>87</v>
      </c>
      <c r="C13" s="151"/>
      <c r="D13" s="150" t="s">
        <v>6</v>
      </c>
      <c r="E13" s="151"/>
      <c r="F13" s="32" t="s">
        <v>7</v>
      </c>
      <c r="G13" s="156" t="s">
        <v>87</v>
      </c>
      <c r="H13" s="151"/>
      <c r="I13" s="150" t="s">
        <v>6</v>
      </c>
      <c r="J13" s="151"/>
      <c r="K13" s="32" t="s">
        <v>7</v>
      </c>
    </row>
    <row r="14" spans="1:11" s="19" customFormat="1" ht="17.25">
      <c r="A14" s="29"/>
      <c r="B14" s="154" t="s">
        <v>82</v>
      </c>
      <c r="C14" s="155"/>
      <c r="D14" s="152" t="s">
        <v>2</v>
      </c>
      <c r="E14" s="153"/>
      <c r="F14" s="33" t="s">
        <v>86</v>
      </c>
      <c r="G14" s="154" t="s">
        <v>82</v>
      </c>
      <c r="H14" s="155"/>
      <c r="I14" s="152" t="s">
        <v>2</v>
      </c>
      <c r="J14" s="153"/>
      <c r="K14" s="33" t="s">
        <v>86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100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100</v>
      </c>
    </row>
    <row r="16" spans="1:11" s="19" customFormat="1">
      <c r="A16" s="45" t="s">
        <v>10</v>
      </c>
      <c r="B16" s="46">
        <v>28.686089633274353</v>
      </c>
      <c r="C16" s="47">
        <v>24.854393635572073</v>
      </c>
      <c r="D16" s="48">
        <v>248535.41999999998</v>
      </c>
      <c r="E16" s="48">
        <v>212943</v>
      </c>
      <c r="F16" s="117">
        <v>16.714529240219207</v>
      </c>
      <c r="G16" s="46">
        <v>26.664730169107614</v>
      </c>
      <c r="H16" s="47">
        <v>26.080140412541414</v>
      </c>
      <c r="I16" s="48">
        <v>2361480.5</v>
      </c>
      <c r="J16" s="48">
        <v>2294253</v>
      </c>
      <c r="K16" s="117">
        <v>2.9302566020399667</v>
      </c>
    </row>
    <row r="17" spans="1:12" s="19" customFormat="1">
      <c r="A17" s="49" t="s">
        <v>11</v>
      </c>
      <c r="B17" s="50">
        <v>11.363729329626024</v>
      </c>
      <c r="C17" s="51">
        <v>9.5339195715963125</v>
      </c>
      <c r="D17" s="43">
        <v>98455.00999999998</v>
      </c>
      <c r="E17" s="43">
        <v>81683</v>
      </c>
      <c r="F17" s="118">
        <v>20.533048492342324</v>
      </c>
      <c r="G17" s="50">
        <v>10.906023071985205</v>
      </c>
      <c r="H17" s="51">
        <v>10.864738684553199</v>
      </c>
      <c r="I17" s="43">
        <v>965858.67</v>
      </c>
      <c r="J17" s="43">
        <v>955764</v>
      </c>
      <c r="K17" s="118">
        <v>1.0561885570078013</v>
      </c>
    </row>
    <row r="18" spans="1:12" s="19" customFormat="1">
      <c r="A18" s="49" t="s">
        <v>12</v>
      </c>
      <c r="B18" s="50">
        <v>6.9341872144063288</v>
      </c>
      <c r="C18" s="51">
        <v>5.5325749741468453</v>
      </c>
      <c r="D18" s="43">
        <v>60077.59</v>
      </c>
      <c r="E18" s="43">
        <v>47401</v>
      </c>
      <c r="F18" s="118">
        <v>26.743296554924996</v>
      </c>
      <c r="G18" s="50">
        <v>6.1262358157199559</v>
      </c>
      <c r="H18" s="51">
        <v>5.4678135054993593</v>
      </c>
      <c r="I18" s="43">
        <v>542551.3899999999</v>
      </c>
      <c r="J18" s="43">
        <v>481000</v>
      </c>
      <c r="K18" s="118">
        <v>12.796546777546755</v>
      </c>
      <c r="L18" s="20"/>
    </row>
    <row r="19" spans="1:12" s="19" customFormat="1">
      <c r="A19" s="49" t="s">
        <v>13</v>
      </c>
      <c r="B19" s="50">
        <v>4.9473520799356425</v>
      </c>
      <c r="C19" s="51">
        <v>5.6284008861270687</v>
      </c>
      <c r="D19" s="43">
        <v>42863.710000000006</v>
      </c>
      <c r="E19" s="43">
        <v>48222</v>
      </c>
      <c r="F19" s="118">
        <v>-11.111712496370938</v>
      </c>
      <c r="G19" s="50">
        <v>4.897953127725847</v>
      </c>
      <c r="H19" s="51">
        <v>5.4325171210199921</v>
      </c>
      <c r="I19" s="43">
        <v>433772.28000000009</v>
      </c>
      <c r="J19" s="43">
        <v>477895</v>
      </c>
      <c r="K19" s="118">
        <v>-9.2327226692055611</v>
      </c>
      <c r="L19" s="20"/>
    </row>
    <row r="20" spans="1:12" s="19" customFormat="1">
      <c r="A20" s="49" t="s">
        <v>77</v>
      </c>
      <c r="B20" s="50">
        <v>2.5575377107723134</v>
      </c>
      <c r="C20" s="51">
        <v>1.583403558981374</v>
      </c>
      <c r="D20" s="43">
        <v>22158.43</v>
      </c>
      <c r="E20" s="43">
        <v>13566</v>
      </c>
      <c r="F20" s="118">
        <v>63.337977296181634</v>
      </c>
      <c r="G20" s="50">
        <v>2.2259839581219696</v>
      </c>
      <c r="H20" s="51">
        <v>2.0097909101294937</v>
      </c>
      <c r="I20" s="43">
        <v>197137.47999999998</v>
      </c>
      <c r="J20" s="43">
        <v>176800</v>
      </c>
      <c r="K20" s="118">
        <v>11.503099547511301</v>
      </c>
    </row>
    <row r="21" spans="1:12" s="19" customFormat="1">
      <c r="A21" s="49" t="s">
        <v>78</v>
      </c>
      <c r="B21" s="50">
        <v>1.9833275045966228</v>
      </c>
      <c r="C21" s="51">
        <v>1.6771285374468055</v>
      </c>
      <c r="D21" s="43">
        <v>17183.490000000002</v>
      </c>
      <c r="E21" s="43">
        <v>14369</v>
      </c>
      <c r="F21" s="118">
        <v>19.587236411719687</v>
      </c>
      <c r="G21" s="50">
        <v>1.689715391316474</v>
      </c>
      <c r="H21" s="51">
        <v>1.5546778508651025</v>
      </c>
      <c r="I21" s="43">
        <v>149644.49</v>
      </c>
      <c r="J21" s="43">
        <v>136764</v>
      </c>
      <c r="K21" s="118">
        <v>9.4180412974174423</v>
      </c>
    </row>
    <row r="22" spans="1:12" s="19" customFormat="1">
      <c r="A22" s="49" t="s">
        <v>94</v>
      </c>
      <c r="B22" s="50">
        <v>0.86724215342389221</v>
      </c>
      <c r="C22" s="51">
        <v>0.8548465034630387</v>
      </c>
      <c r="D22" s="43">
        <v>7513.7599999999984</v>
      </c>
      <c r="E22" s="43">
        <v>7324</v>
      </c>
      <c r="F22" s="119">
        <v>2.5909339158929328</v>
      </c>
      <c r="G22" s="50">
        <v>0.76275149768043737</v>
      </c>
      <c r="H22" s="51">
        <v>0.68859210622790779</v>
      </c>
      <c r="I22" s="43">
        <v>67550.760000000009</v>
      </c>
      <c r="J22" s="43">
        <v>60575</v>
      </c>
      <c r="K22" s="119">
        <v>11.515905901774675</v>
      </c>
    </row>
    <row r="23" spans="1:12" s="19" customFormat="1">
      <c r="A23" s="52" t="s">
        <v>104</v>
      </c>
      <c r="B23" s="53">
        <v>3.2713640513531574E-2</v>
      </c>
      <c r="C23" s="54">
        <v>4.4119603810626518E-2</v>
      </c>
      <c r="D23" s="55">
        <v>283.43000000002212</v>
      </c>
      <c r="E23" s="55">
        <v>378</v>
      </c>
      <c r="F23" s="120">
        <v>-25.018518518512668</v>
      </c>
      <c r="G23" s="53">
        <v>5.6067306557722608E-2</v>
      </c>
      <c r="H23" s="54">
        <v>6.2010234246359673E-2</v>
      </c>
      <c r="I23" s="55">
        <v>4965.429999999702</v>
      </c>
      <c r="J23" s="55">
        <v>5455</v>
      </c>
      <c r="K23" s="120">
        <v>-8.9747021081631164</v>
      </c>
      <c r="L23" s="20"/>
    </row>
    <row r="24" spans="1:12" s="19" customFormat="1">
      <c r="A24" s="56" t="s">
        <v>42</v>
      </c>
      <c r="B24" s="57">
        <v>15.11847340191621</v>
      </c>
      <c r="C24" s="58">
        <v>18.397758070502661</v>
      </c>
      <c r="D24" s="59">
        <v>130986</v>
      </c>
      <c r="E24" s="59">
        <v>157625</v>
      </c>
      <c r="F24" s="121">
        <v>-16.900237906423474</v>
      </c>
      <c r="G24" s="57">
        <v>17.007134553834916</v>
      </c>
      <c r="H24" s="58">
        <v>18.395782167311683</v>
      </c>
      <c r="I24" s="59">
        <v>1506185</v>
      </c>
      <c r="J24" s="59">
        <v>1618265</v>
      </c>
      <c r="K24" s="121">
        <v>-6.9259361105875747</v>
      </c>
    </row>
    <row r="25" spans="1:12" s="19" customFormat="1">
      <c r="A25" s="60" t="s">
        <v>14</v>
      </c>
      <c r="B25" s="50">
        <v>5.7555600954296935</v>
      </c>
      <c r="C25" s="51">
        <v>5.1754162766322507</v>
      </c>
      <c r="D25" s="43">
        <v>49866</v>
      </c>
      <c r="E25" s="43">
        <v>44341</v>
      </c>
      <c r="F25" s="118">
        <v>12.460251234748879</v>
      </c>
      <c r="G25" s="61">
        <v>5.4051090790119227</v>
      </c>
      <c r="H25" s="51">
        <v>5.6090104110124717</v>
      </c>
      <c r="I25" s="43">
        <v>478687</v>
      </c>
      <c r="J25" s="43">
        <v>493421</v>
      </c>
      <c r="K25" s="118">
        <v>-2.9860909851830386</v>
      </c>
    </row>
    <row r="26" spans="1:12" s="19" customFormat="1">
      <c r="A26" s="49" t="s">
        <v>16</v>
      </c>
      <c r="B26" s="50">
        <v>3.0260954273849054</v>
      </c>
      <c r="C26" s="51">
        <v>3.1256054773671096</v>
      </c>
      <c r="D26" s="43">
        <v>26218</v>
      </c>
      <c r="E26" s="43">
        <v>26779</v>
      </c>
      <c r="F26" s="118">
        <v>-2.0949251278987266</v>
      </c>
      <c r="G26" s="61">
        <v>3.2400144757426865</v>
      </c>
      <c r="H26" s="51">
        <v>3.4218054356432095</v>
      </c>
      <c r="I26" s="43">
        <v>286942</v>
      </c>
      <c r="J26" s="43">
        <v>301014</v>
      </c>
      <c r="K26" s="118">
        <v>-4.6748656208681325</v>
      </c>
    </row>
    <row r="27" spans="1:12" s="19" customFormat="1">
      <c r="A27" s="60" t="s">
        <v>15</v>
      </c>
      <c r="B27" s="50">
        <v>2.2678979728692505</v>
      </c>
      <c r="C27" s="51">
        <v>3.5501107658836415</v>
      </c>
      <c r="D27" s="43">
        <v>19649</v>
      </c>
      <c r="E27" s="43">
        <v>30416</v>
      </c>
      <c r="F27" s="118">
        <v>-35.399132035770648</v>
      </c>
      <c r="G27" s="50">
        <v>3.177007733004976</v>
      </c>
      <c r="H27" s="51">
        <v>3.2963526500991538</v>
      </c>
      <c r="I27" s="43">
        <v>281362</v>
      </c>
      <c r="J27" s="43">
        <v>289978</v>
      </c>
      <c r="K27" s="118">
        <v>-2.9712598886812103</v>
      </c>
    </row>
    <row r="28" spans="1:12" s="19" customFormat="1">
      <c r="A28" s="49" t="s">
        <v>105</v>
      </c>
      <c r="B28" s="50">
        <v>2.0287466369343381</v>
      </c>
      <c r="C28" s="51">
        <v>3.8121438625896107</v>
      </c>
      <c r="D28" s="43">
        <v>17577</v>
      </c>
      <c r="E28" s="43">
        <v>32661</v>
      </c>
      <c r="F28" s="118">
        <v>-46.183521631303385</v>
      </c>
      <c r="G28" s="61">
        <v>2.8977004232630379</v>
      </c>
      <c r="H28" s="51">
        <v>3.5048343542381524</v>
      </c>
      <c r="I28" s="43">
        <v>256626</v>
      </c>
      <c r="J28" s="43">
        <v>308318</v>
      </c>
      <c r="K28" s="118">
        <v>-16.765806732010457</v>
      </c>
    </row>
    <row r="29" spans="1:12" s="19" customFormat="1">
      <c r="A29" s="49" t="s">
        <v>17</v>
      </c>
      <c r="B29" s="50">
        <v>1.1933328485671117</v>
      </c>
      <c r="C29" s="51">
        <v>1.3549853985120721</v>
      </c>
      <c r="D29" s="43">
        <v>10339</v>
      </c>
      <c r="E29" s="43">
        <v>11609</v>
      </c>
      <c r="F29" s="118">
        <v>-10.939788095443191</v>
      </c>
      <c r="G29" s="50">
        <v>1.1538250907980232</v>
      </c>
      <c r="H29" s="51">
        <v>1.1581192767708299</v>
      </c>
      <c r="I29" s="43">
        <v>102185</v>
      </c>
      <c r="J29" s="43">
        <v>101879</v>
      </c>
      <c r="K29" s="118">
        <v>0.30035630502851424</v>
      </c>
    </row>
    <row r="30" spans="1:12" s="19" customFormat="1">
      <c r="A30" s="49" t="s">
        <v>19</v>
      </c>
      <c r="B30" s="50">
        <v>0.37453961636524596</v>
      </c>
      <c r="C30" s="51">
        <v>0.46920848497015505</v>
      </c>
      <c r="D30" s="43">
        <v>3245</v>
      </c>
      <c r="E30" s="43">
        <v>4020</v>
      </c>
      <c r="F30" s="118">
        <v>-19.278606965174131</v>
      </c>
      <c r="G30" s="50">
        <v>0.38869966164927489</v>
      </c>
      <c r="H30" s="51">
        <v>0.45007721439342224</v>
      </c>
      <c r="I30" s="43">
        <v>34424</v>
      </c>
      <c r="J30" s="43">
        <v>39593</v>
      </c>
      <c r="K30" s="118">
        <v>-13.055338064809435</v>
      </c>
    </row>
    <row r="31" spans="1:12" s="19" customFormat="1">
      <c r="A31" s="49" t="s">
        <v>18</v>
      </c>
      <c r="B31" s="50">
        <v>0.10122380386820361</v>
      </c>
      <c r="C31" s="51">
        <v>0.49465312420485502</v>
      </c>
      <c r="D31" s="43">
        <v>877</v>
      </c>
      <c r="E31" s="43">
        <v>4238</v>
      </c>
      <c r="F31" s="118">
        <v>-79.306276545540342</v>
      </c>
      <c r="G31" s="50">
        <v>0.35027458180403659</v>
      </c>
      <c r="H31" s="51">
        <v>0.43010434884422816</v>
      </c>
      <c r="I31" s="43">
        <v>31021</v>
      </c>
      <c r="J31" s="43">
        <v>37836</v>
      </c>
      <c r="K31" s="118">
        <v>-18.011946294534305</v>
      </c>
    </row>
    <row r="32" spans="1:12" s="19" customFormat="1">
      <c r="A32" s="49" t="s">
        <v>9</v>
      </c>
      <c r="B32" s="50">
        <v>0.32121533200138042</v>
      </c>
      <c r="C32" s="72">
        <v>0.349688711684225</v>
      </c>
      <c r="D32" s="43">
        <v>2783</v>
      </c>
      <c r="E32" s="43">
        <v>2996</v>
      </c>
      <c r="F32" s="122">
        <v>-7.1094793057409884</v>
      </c>
      <c r="G32" s="50">
        <v>0.34590475932384052</v>
      </c>
      <c r="H32" s="72">
        <v>0.45157773701863202</v>
      </c>
      <c r="I32" s="43">
        <v>30634</v>
      </c>
      <c r="J32" s="44">
        <v>39725</v>
      </c>
      <c r="K32" s="122">
        <v>-22.884833228445565</v>
      </c>
    </row>
    <row r="33" spans="1:12" s="19" customFormat="1">
      <c r="A33" s="49" t="s">
        <v>106</v>
      </c>
      <c r="B33" s="61">
        <v>4.9861668496082048E-2</v>
      </c>
      <c r="C33" s="51">
        <v>6.5945968658740695E-2</v>
      </c>
      <c r="D33" s="43">
        <v>432</v>
      </c>
      <c r="E33" s="43">
        <v>565</v>
      </c>
      <c r="F33" s="122">
        <v>-23.539823008849559</v>
      </c>
      <c r="G33" s="61">
        <v>4.8598749237115942E-2</v>
      </c>
      <c r="H33" s="51">
        <v>7.3900739291582807E-2</v>
      </c>
      <c r="I33" s="43">
        <v>4304</v>
      </c>
      <c r="J33" s="43">
        <v>6501</v>
      </c>
      <c r="K33" s="122">
        <v>-33.794800799876938</v>
      </c>
    </row>
    <row r="34" spans="1:12" s="19" customFormat="1">
      <c r="A34" s="62" t="s">
        <v>20</v>
      </c>
      <c r="B34" s="63">
        <v>10.866727377864882</v>
      </c>
      <c r="C34" s="64">
        <v>11.158291334116125</v>
      </c>
      <c r="D34" s="65">
        <v>94149</v>
      </c>
      <c r="E34" s="65">
        <v>95600</v>
      </c>
      <c r="F34" s="123">
        <v>-1.5177824267782425</v>
      </c>
      <c r="G34" s="66">
        <v>10.753613713338517</v>
      </c>
      <c r="H34" s="64">
        <v>10.85993019159514</v>
      </c>
      <c r="I34" s="65">
        <v>952361</v>
      </c>
      <c r="J34" s="65">
        <v>955341</v>
      </c>
      <c r="K34" s="123">
        <v>-0.3119305043958126</v>
      </c>
      <c r="L34" s="20"/>
    </row>
    <row r="35" spans="1:12" s="19" customFormat="1">
      <c r="A35" s="49" t="s">
        <v>21</v>
      </c>
      <c r="B35" s="50">
        <v>5.935039017909804</v>
      </c>
      <c r="C35" s="51">
        <v>6.0251271648369089</v>
      </c>
      <c r="D35" s="43">
        <v>51421</v>
      </c>
      <c r="E35" s="43">
        <v>51621</v>
      </c>
      <c r="F35" s="118">
        <v>-0.3874392204722884</v>
      </c>
      <c r="G35" s="50">
        <v>5.7519397438742033</v>
      </c>
      <c r="H35" s="51">
        <v>5.8951100582191414</v>
      </c>
      <c r="I35" s="43">
        <v>509403</v>
      </c>
      <c r="J35" s="43">
        <v>518589</v>
      </c>
      <c r="K35" s="118">
        <v>-1.7713449378987987</v>
      </c>
    </row>
    <row r="36" spans="1:12" s="19" customFormat="1">
      <c r="A36" s="49" t="s">
        <v>22</v>
      </c>
      <c r="B36" s="50">
        <v>4.9014481813764359</v>
      </c>
      <c r="C36" s="51">
        <v>5.1010665739143422</v>
      </c>
      <c r="D36" s="43">
        <v>42466</v>
      </c>
      <c r="E36" s="43">
        <v>43704</v>
      </c>
      <c r="F36" s="118">
        <v>-2.8326926597107818</v>
      </c>
      <c r="G36" s="61">
        <v>4.9679122919041419</v>
      </c>
      <c r="H36" s="51">
        <v>4.9354803690148898</v>
      </c>
      <c r="I36" s="43">
        <v>439968</v>
      </c>
      <c r="J36" s="43">
        <v>434171</v>
      </c>
      <c r="K36" s="118">
        <v>1.3351882092539575</v>
      </c>
    </row>
    <row r="37" spans="1:12" s="19" customFormat="1">
      <c r="A37" s="49" t="s">
        <v>23</v>
      </c>
      <c r="B37" s="50">
        <v>3.0240178578642356E-2</v>
      </c>
      <c r="C37" s="51">
        <v>3.2097595364873791E-2</v>
      </c>
      <c r="D37" s="43">
        <v>262</v>
      </c>
      <c r="E37" s="43">
        <v>275</v>
      </c>
      <c r="F37" s="118">
        <v>-4.7272727272727275</v>
      </c>
      <c r="G37" s="61">
        <v>3.3761677560171156E-2</v>
      </c>
      <c r="H37" s="51">
        <v>2.9339764361109865E-2</v>
      </c>
      <c r="I37" s="43">
        <v>2990</v>
      </c>
      <c r="J37" s="43">
        <v>2581</v>
      </c>
      <c r="K37" s="118">
        <v>15.846571096474236</v>
      </c>
    </row>
    <row r="38" spans="1:12" s="19" customFormat="1">
      <c r="A38" s="62" t="s">
        <v>28</v>
      </c>
      <c r="B38" s="63">
        <v>8.5449280179871359</v>
      </c>
      <c r="C38" s="64">
        <v>7.3603871320156582</v>
      </c>
      <c r="D38" s="65">
        <v>74033</v>
      </c>
      <c r="E38" s="65">
        <v>63061</v>
      </c>
      <c r="F38" s="123">
        <v>17.399026339575965</v>
      </c>
      <c r="G38" s="66">
        <v>7.9961428130252328</v>
      </c>
      <c r="H38" s="64">
        <v>6.9097589103477519</v>
      </c>
      <c r="I38" s="65">
        <v>708154</v>
      </c>
      <c r="J38" s="65">
        <v>607847</v>
      </c>
      <c r="K38" s="123">
        <v>16.502014487198259</v>
      </c>
    </row>
    <row r="39" spans="1:12" s="19" customFormat="1">
      <c r="A39" s="49" t="s">
        <v>29</v>
      </c>
      <c r="B39" s="50">
        <v>7.9146165095216157</v>
      </c>
      <c r="C39" s="51">
        <v>6.9411341772861066</v>
      </c>
      <c r="D39" s="43">
        <v>68572</v>
      </c>
      <c r="E39" s="43">
        <v>59469</v>
      </c>
      <c r="F39" s="118">
        <v>15.307134809732803</v>
      </c>
      <c r="G39" s="61">
        <v>7.466603885754548</v>
      </c>
      <c r="H39" s="51">
        <v>6.5175541253857165</v>
      </c>
      <c r="I39" s="43">
        <v>661257</v>
      </c>
      <c r="J39" s="43">
        <v>573345</v>
      </c>
      <c r="K39" s="118">
        <v>15.333176359783376</v>
      </c>
    </row>
    <row r="40" spans="1:12" s="19" customFormat="1">
      <c r="A40" s="49" t="s">
        <v>30</v>
      </c>
      <c r="B40" s="50">
        <v>0.63031150846551875</v>
      </c>
      <c r="C40" s="51">
        <v>0.41925295472955149</v>
      </c>
      <c r="D40" s="43">
        <v>5461</v>
      </c>
      <c r="E40" s="43">
        <v>3592</v>
      </c>
      <c r="F40" s="118">
        <v>52.032293986636965</v>
      </c>
      <c r="G40" s="50">
        <v>0.52953892727068452</v>
      </c>
      <c r="H40" s="51">
        <v>0.39220478496203504</v>
      </c>
      <c r="I40" s="43">
        <v>46897</v>
      </c>
      <c r="J40" s="43">
        <v>34502</v>
      </c>
      <c r="K40" s="118">
        <v>35.925453596892929</v>
      </c>
    </row>
    <row r="41" spans="1:12" s="19" customFormat="1">
      <c r="A41" s="62" t="s">
        <v>24</v>
      </c>
      <c r="B41" s="63">
        <v>7.5753955750077626</v>
      </c>
      <c r="C41" s="64">
        <v>8.6968142844804053</v>
      </c>
      <c r="D41" s="65">
        <v>65633</v>
      </c>
      <c r="E41" s="65">
        <v>74511</v>
      </c>
      <c r="F41" s="123">
        <v>-11.915019258901371</v>
      </c>
      <c r="G41" s="63">
        <v>7.9446985979870588</v>
      </c>
      <c r="H41" s="64">
        <v>8.4877062294992527</v>
      </c>
      <c r="I41" s="65">
        <v>703598</v>
      </c>
      <c r="J41" s="65">
        <v>746658</v>
      </c>
      <c r="K41" s="123">
        <v>-5.7670312244695694</v>
      </c>
    </row>
    <row r="42" spans="1:12" s="19" customFormat="1">
      <c r="A42" s="49" t="s">
        <v>26</v>
      </c>
      <c r="B42" s="50">
        <v>3.8739746328761524</v>
      </c>
      <c r="C42" s="51">
        <v>4.1717536492047964</v>
      </c>
      <c r="D42" s="43">
        <v>33564</v>
      </c>
      <c r="E42" s="43">
        <v>35742</v>
      </c>
      <c r="F42" s="118">
        <v>-6.0936713110626162</v>
      </c>
      <c r="G42" s="50">
        <v>4.0386080026467344</v>
      </c>
      <c r="H42" s="51">
        <v>4.0793412705675332</v>
      </c>
      <c r="I42" s="43">
        <v>357667</v>
      </c>
      <c r="J42" s="43">
        <v>358857</v>
      </c>
      <c r="K42" s="118">
        <v>-0.33160841226449533</v>
      </c>
    </row>
    <row r="43" spans="1:12" s="19" customFormat="1">
      <c r="A43" s="49" t="s">
        <v>25</v>
      </c>
      <c r="B43" s="50">
        <v>3.7014209421316093</v>
      </c>
      <c r="C43" s="51">
        <v>4.5250606352756071</v>
      </c>
      <c r="D43" s="43">
        <v>32069</v>
      </c>
      <c r="E43" s="43">
        <v>38769</v>
      </c>
      <c r="F43" s="118">
        <v>-17.281848899894246</v>
      </c>
      <c r="G43" s="61">
        <v>3.906090595340324</v>
      </c>
      <c r="H43" s="51">
        <v>4.4083649589317186</v>
      </c>
      <c r="I43" s="43">
        <v>345931</v>
      </c>
      <c r="J43" s="43">
        <v>387801</v>
      </c>
      <c r="K43" s="118">
        <v>-10.79677463441301</v>
      </c>
    </row>
    <row r="44" spans="1:12" s="19" customFormat="1">
      <c r="A44" s="62" t="s">
        <v>3</v>
      </c>
      <c r="B44" s="63">
        <v>7.0212378563871107</v>
      </c>
      <c r="C44" s="64">
        <v>6.7814632301619353</v>
      </c>
      <c r="D44" s="65">
        <v>60831.794150602233</v>
      </c>
      <c r="E44" s="65">
        <v>58101</v>
      </c>
      <c r="F44" s="123">
        <v>4.7000811528239321</v>
      </c>
      <c r="G44" s="63">
        <v>6.6572820110624154</v>
      </c>
      <c r="H44" s="64">
        <v>6.6339242020089948</v>
      </c>
      <c r="I44" s="65">
        <v>589581.87659960904</v>
      </c>
      <c r="J44" s="65">
        <v>583582</v>
      </c>
      <c r="K44" s="123">
        <v>1.0281120047583778</v>
      </c>
    </row>
    <row r="45" spans="1:12" s="19" customFormat="1">
      <c r="A45" s="49" t="s">
        <v>4</v>
      </c>
      <c r="B45" s="50">
        <v>6.079518187231133</v>
      </c>
      <c r="C45" s="51">
        <v>5.578795511472264</v>
      </c>
      <c r="D45" s="43">
        <v>52672.763188624922</v>
      </c>
      <c r="E45" s="43">
        <v>47797</v>
      </c>
      <c r="F45" s="118">
        <v>10.200981627769362</v>
      </c>
      <c r="G45" s="50">
        <v>5.756025282674222</v>
      </c>
      <c r="H45" s="51">
        <v>5.400471868895246</v>
      </c>
      <c r="I45" s="43">
        <v>509764.82328293036</v>
      </c>
      <c r="J45" s="43">
        <v>475076</v>
      </c>
      <c r="K45" s="118">
        <v>7.3017418861256633</v>
      </c>
    </row>
    <row r="46" spans="1:12" s="19" customFormat="1">
      <c r="A46" s="49" t="s">
        <v>27</v>
      </c>
      <c r="B46" s="50">
        <v>0.94171966915597727</v>
      </c>
      <c r="C46" s="51">
        <v>1.202667718689671</v>
      </c>
      <c r="D46" s="43">
        <v>8159.0309619773116</v>
      </c>
      <c r="E46" s="43">
        <v>10304</v>
      </c>
      <c r="F46" s="118">
        <v>-20.81685790006491</v>
      </c>
      <c r="G46" s="50">
        <v>0.90125672838819237</v>
      </c>
      <c r="H46" s="51">
        <v>1.2334523331137492</v>
      </c>
      <c r="I46" s="43">
        <v>79817.053316678677</v>
      </c>
      <c r="J46" s="43">
        <v>108506</v>
      </c>
      <c r="K46" s="118">
        <v>-26.43996339679034</v>
      </c>
      <c r="L46" s="20"/>
    </row>
    <row r="47" spans="1:12" s="19" customFormat="1">
      <c r="A47" s="100" t="s">
        <v>43</v>
      </c>
      <c r="B47" s="63">
        <v>5.51883259060223</v>
      </c>
      <c r="C47" s="64">
        <v>5.6365711831290373</v>
      </c>
      <c r="D47" s="65">
        <v>47815</v>
      </c>
      <c r="E47" s="65">
        <v>48292</v>
      </c>
      <c r="F47" s="123">
        <v>-0.98774124078522318</v>
      </c>
      <c r="G47" s="63">
        <v>5.21454191105774</v>
      </c>
      <c r="H47" s="64">
        <v>5.4314713022206025</v>
      </c>
      <c r="I47" s="65">
        <v>461810</v>
      </c>
      <c r="J47" s="65">
        <v>477803</v>
      </c>
      <c r="K47" s="123">
        <v>-3.3471953922432469</v>
      </c>
    </row>
    <row r="48" spans="1:12" s="19" customFormat="1">
      <c r="A48" s="60" t="s">
        <v>31</v>
      </c>
      <c r="B48" s="50">
        <v>5.5134078257427017</v>
      </c>
      <c r="C48" s="51">
        <v>5.3687021599930906</v>
      </c>
      <c r="D48" s="43">
        <v>47768</v>
      </c>
      <c r="E48" s="43">
        <v>45997</v>
      </c>
      <c r="F48" s="118">
        <v>3.8502511033328259</v>
      </c>
      <c r="G48" s="50">
        <v>5.0902560298186756</v>
      </c>
      <c r="H48" s="51">
        <v>5.1827483094964331</v>
      </c>
      <c r="I48" s="43">
        <v>450803</v>
      </c>
      <c r="J48" s="43">
        <v>455923</v>
      </c>
      <c r="K48" s="118">
        <v>-1.1229966463635306</v>
      </c>
    </row>
    <row r="49" spans="1:14" s="19" customFormat="1">
      <c r="A49" s="49" t="s">
        <v>32</v>
      </c>
      <c r="B49" s="50">
        <v>5.4247648595274452E-3</v>
      </c>
      <c r="C49" s="51">
        <v>0.26786902313594674</v>
      </c>
      <c r="D49" s="43">
        <v>47</v>
      </c>
      <c r="E49" s="43">
        <v>2295</v>
      </c>
      <c r="F49" s="118">
        <v>-97.952069716775597</v>
      </c>
      <c r="G49" s="61">
        <v>0.12428588123906485</v>
      </c>
      <c r="H49" s="51">
        <v>0.24872299272417042</v>
      </c>
      <c r="I49" s="43">
        <v>11007</v>
      </c>
      <c r="J49" s="43">
        <v>21880</v>
      </c>
      <c r="K49" s="118">
        <v>-49.693784277879345</v>
      </c>
    </row>
    <row r="50" spans="1:14" s="19" customFormat="1">
      <c r="A50" s="67" t="s">
        <v>33</v>
      </c>
      <c r="B50" s="68">
        <v>3.0024342189550515</v>
      </c>
      <c r="C50" s="69">
        <v>3.2978820255800323</v>
      </c>
      <c r="D50" s="70">
        <v>26013</v>
      </c>
      <c r="E50" s="70">
        <v>28255</v>
      </c>
      <c r="F50" s="124">
        <v>-7.9348787825163694</v>
      </c>
      <c r="G50" s="68">
        <v>2.9630106383158905</v>
      </c>
      <c r="H50" s="69">
        <v>3.4879875774914781</v>
      </c>
      <c r="I50" s="70">
        <v>262410</v>
      </c>
      <c r="J50" s="70">
        <v>306836</v>
      </c>
      <c r="K50" s="124">
        <v>-14.478744345513563</v>
      </c>
    </row>
    <row r="51" spans="1:14" s="3" customFormat="1">
      <c r="A51" s="62" t="s">
        <v>79</v>
      </c>
      <c r="B51" s="63">
        <v>2.6797184200776316</v>
      </c>
      <c r="C51" s="64">
        <v>2.1832200774544157</v>
      </c>
      <c r="D51" s="65">
        <v>23217</v>
      </c>
      <c r="E51" s="65">
        <v>18705</v>
      </c>
      <c r="F51" s="123">
        <v>24.121892542101044</v>
      </c>
      <c r="G51" s="63">
        <v>2.6414617112653911</v>
      </c>
      <c r="H51" s="64">
        <v>1.9851800655569241</v>
      </c>
      <c r="I51" s="65">
        <v>233933</v>
      </c>
      <c r="J51" s="65">
        <v>174635</v>
      </c>
      <c r="K51" s="123">
        <v>33.955392676153117</v>
      </c>
    </row>
    <row r="52" spans="1:14" s="19" customFormat="1">
      <c r="A52" s="62" t="s">
        <v>81</v>
      </c>
      <c r="B52" s="66">
        <v>1.2797828247327727</v>
      </c>
      <c r="C52" s="64">
        <v>1.6377943933087602</v>
      </c>
      <c r="D52" s="65">
        <v>11088</v>
      </c>
      <c r="E52" s="65">
        <v>14032</v>
      </c>
      <c r="F52" s="125">
        <v>-20.980615735461804</v>
      </c>
      <c r="G52" s="66">
        <v>2.1754376456254634</v>
      </c>
      <c r="H52" s="64">
        <v>2.471940511098468</v>
      </c>
      <c r="I52" s="71">
        <v>192661</v>
      </c>
      <c r="J52" s="65">
        <v>217455</v>
      </c>
      <c r="K52" s="125">
        <v>-11.401899243521649</v>
      </c>
    </row>
    <row r="53" spans="1:14" s="19" customFormat="1">
      <c r="A53" s="62" t="s">
        <v>34</v>
      </c>
      <c r="B53" s="66">
        <v>1.6689808482716353</v>
      </c>
      <c r="C53" s="64">
        <v>1.9548019169851136</v>
      </c>
      <c r="D53" s="65">
        <v>14460</v>
      </c>
      <c r="E53" s="65">
        <v>16748</v>
      </c>
      <c r="F53" s="125">
        <v>-13.661332696441367</v>
      </c>
      <c r="G53" s="66">
        <v>1.8903603635647137</v>
      </c>
      <c r="H53" s="64">
        <v>1.8408343360499992</v>
      </c>
      <c r="I53" s="71">
        <v>167414</v>
      </c>
      <c r="J53" s="65">
        <v>161937</v>
      </c>
      <c r="K53" s="125">
        <v>3.3821794895545798</v>
      </c>
    </row>
    <row r="54" spans="1:14" s="19" customFormat="1">
      <c r="A54" s="62" t="s">
        <v>80</v>
      </c>
      <c r="B54" s="63">
        <v>1.5466350876099524</v>
      </c>
      <c r="C54" s="64">
        <v>1.6365104894941653</v>
      </c>
      <c r="D54" s="65">
        <v>13400</v>
      </c>
      <c r="E54" s="65">
        <v>14021</v>
      </c>
      <c r="F54" s="123">
        <v>-4.4290706796947434</v>
      </c>
      <c r="G54" s="63">
        <v>1.6770068861401539</v>
      </c>
      <c r="H54" s="64">
        <v>1.4667949689295192</v>
      </c>
      <c r="I54" s="65">
        <v>148519</v>
      </c>
      <c r="J54" s="65">
        <v>129033</v>
      </c>
      <c r="K54" s="123">
        <v>15.101563166011795</v>
      </c>
    </row>
    <row r="55" spans="1:14" s="19" customFormat="1">
      <c r="A55" s="62" t="s">
        <v>101</v>
      </c>
      <c r="B55" s="63">
        <v>1.3866553092866207</v>
      </c>
      <c r="C55" s="64">
        <v>1.51068791566386</v>
      </c>
      <c r="D55" s="65">
        <v>12013.940000000002</v>
      </c>
      <c r="E55" s="65">
        <v>12943</v>
      </c>
      <c r="F55" s="123">
        <v>-7.1780885420690543</v>
      </c>
      <c r="G55" s="63">
        <v>1.4109445422102833</v>
      </c>
      <c r="H55" s="64">
        <v>1.2953261562123626</v>
      </c>
      <c r="I55" s="65">
        <v>124956</v>
      </c>
      <c r="J55" s="65">
        <v>113949</v>
      </c>
      <c r="K55" s="123">
        <v>9.6595845509833342</v>
      </c>
    </row>
    <row r="56" spans="1:14" s="19" customFormat="1">
      <c r="A56" s="100" t="s">
        <v>35</v>
      </c>
      <c r="B56" s="63">
        <v>1.1909090174596635</v>
      </c>
      <c r="C56" s="64">
        <v>1.3922186091353257</v>
      </c>
      <c r="D56" s="65">
        <v>10318</v>
      </c>
      <c r="E56" s="65">
        <v>11928</v>
      </c>
      <c r="F56" s="123">
        <v>-13.497652582159624</v>
      </c>
      <c r="G56" s="63">
        <v>1.2942352782430828</v>
      </c>
      <c r="H56" s="64">
        <v>1.3778549005989018</v>
      </c>
      <c r="I56" s="65">
        <v>114620</v>
      </c>
      <c r="J56" s="65">
        <v>121209</v>
      </c>
      <c r="K56" s="123">
        <v>-5.4360649786732012</v>
      </c>
    </row>
    <row r="57" spans="1:14" s="19" customFormat="1">
      <c r="A57" s="100" t="s">
        <v>36</v>
      </c>
      <c r="B57" s="63">
        <v>0.44979380122507351</v>
      </c>
      <c r="C57" s="64">
        <v>0.64370268522646901</v>
      </c>
      <c r="D57" s="65">
        <v>3897</v>
      </c>
      <c r="E57" s="65">
        <v>5515</v>
      </c>
      <c r="F57" s="123">
        <v>-29.338168631006344</v>
      </c>
      <c r="G57" s="63">
        <v>0.59026478075516631</v>
      </c>
      <c r="H57" s="64">
        <v>0.66086654044846305</v>
      </c>
      <c r="I57" s="65">
        <v>52275</v>
      </c>
      <c r="J57" s="65">
        <v>58136</v>
      </c>
      <c r="K57" s="123">
        <v>-10.081532957203798</v>
      </c>
    </row>
    <row r="58" spans="1:14" s="3" customFormat="1">
      <c r="A58" s="49" t="s">
        <v>37</v>
      </c>
      <c r="B58" s="50">
        <v>0.41978446370428335</v>
      </c>
      <c r="C58" s="51">
        <v>0.54682630648884989</v>
      </c>
      <c r="D58" s="43">
        <v>3637</v>
      </c>
      <c r="E58" s="43">
        <v>4685</v>
      </c>
      <c r="F58" s="118">
        <v>-22.369263607257203</v>
      </c>
      <c r="G58" s="61">
        <v>0.53616705594219638</v>
      </c>
      <c r="H58" s="51">
        <v>0.56003596707262249</v>
      </c>
      <c r="I58" s="43">
        <v>47484</v>
      </c>
      <c r="J58" s="43">
        <v>49266</v>
      </c>
      <c r="K58" s="118">
        <v>-3.6170990135184509</v>
      </c>
    </row>
    <row r="59" spans="1:14" s="3" customFormat="1">
      <c r="A59" s="49" t="s">
        <v>38</v>
      </c>
      <c r="B59" s="50">
        <v>3.0009337520790123E-2</v>
      </c>
      <c r="C59" s="51">
        <v>9.6876378737619076E-2</v>
      </c>
      <c r="D59" s="43">
        <v>260</v>
      </c>
      <c r="E59" s="43">
        <v>830</v>
      </c>
      <c r="F59" s="118">
        <v>-68.674698795180717</v>
      </c>
      <c r="G59" s="50">
        <v>5.4097724812969906E-2</v>
      </c>
      <c r="H59" s="51">
        <v>0.10083057337584055</v>
      </c>
      <c r="I59" s="43">
        <v>4791</v>
      </c>
      <c r="J59" s="43">
        <v>8870</v>
      </c>
      <c r="K59" s="118">
        <v>-45.986471251409242</v>
      </c>
    </row>
    <row r="60" spans="1:14" s="3" customFormat="1">
      <c r="A60" s="100" t="s">
        <v>39</v>
      </c>
      <c r="B60" s="63">
        <v>0.45360267867963533</v>
      </c>
      <c r="C60" s="64">
        <v>0.42018670295834787</v>
      </c>
      <c r="D60" s="65">
        <v>3930</v>
      </c>
      <c r="E60" s="65">
        <v>3600</v>
      </c>
      <c r="F60" s="123">
        <v>9.1666666666666661</v>
      </c>
      <c r="G60" s="63">
        <v>0.55699993055708463</v>
      </c>
      <c r="H60" s="64">
        <v>0.36464973311727322</v>
      </c>
      <c r="I60" s="65">
        <v>49329</v>
      </c>
      <c r="J60" s="65">
        <v>32078</v>
      </c>
      <c r="K60" s="123">
        <v>53.778290417108302</v>
      </c>
    </row>
    <row r="61" spans="1:14" s="19" customFormat="1" ht="15.75" thickBot="1">
      <c r="A61" s="134" t="s">
        <v>40</v>
      </c>
      <c r="B61" s="135">
        <v>0.41412885778690373</v>
      </c>
      <c r="C61" s="136">
        <v>0.44049572693466799</v>
      </c>
      <c r="D61" s="137">
        <v>3588</v>
      </c>
      <c r="E61" s="137">
        <v>3774</v>
      </c>
      <c r="F61" s="138">
        <v>-4.9284578696343404</v>
      </c>
      <c r="G61" s="139">
        <v>0.38408142548803409</v>
      </c>
      <c r="H61" s="136">
        <v>0.30187786996266314</v>
      </c>
      <c r="I61" s="137">
        <v>34015</v>
      </c>
      <c r="J61" s="137">
        <v>26556</v>
      </c>
      <c r="K61" s="138">
        <v>28.087814429884016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2" t="s">
        <v>83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2" t="s">
        <v>95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2" t="s">
        <v>84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2" t="s">
        <v>85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2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2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2:F12"/>
    <mergeCell ref="G12:K12"/>
    <mergeCell ref="D13:E13"/>
    <mergeCell ref="D14:E14"/>
    <mergeCell ref="I13:J13"/>
    <mergeCell ref="I14:J14"/>
    <mergeCell ref="B14:C14"/>
    <mergeCell ref="G14:H14"/>
    <mergeCell ref="B13:C13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5FD0-76B6-4B4D-93CA-818CC4BC0372}">
  <sheetPr>
    <pageSetUpPr autoPageBreaks="0" fitToPage="1"/>
  </sheetPr>
  <dimension ref="A7:N68"/>
  <sheetViews>
    <sheetView showGridLines="0" zoomScaleNormal="100" zoomScaleSheetLayoutView="100" workbookViewId="0"/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0" style="1" hidden="1" customWidth="1"/>
    <col min="13" max="16384" width="9.140625" style="2"/>
  </cols>
  <sheetData>
    <row r="7" spans="1:11">
      <c r="A7" s="96" t="s">
        <v>98</v>
      </c>
      <c r="B7" s="12"/>
      <c r="C7" s="12"/>
      <c r="D7" s="12"/>
    </row>
    <row r="8" spans="1:11">
      <c r="A8" s="102" t="s">
        <v>99</v>
      </c>
      <c r="B8" s="98"/>
      <c r="C8" s="98"/>
      <c r="D8" s="98"/>
    </row>
    <row r="9" spans="1:11" s="19" customFormat="1" ht="15" customHeight="1">
      <c r="A9" s="99"/>
      <c r="B9" s="99"/>
      <c r="C9" s="99"/>
      <c r="D9" s="99"/>
    </row>
    <row r="10" spans="1:11" s="19" customFormat="1" ht="15" customHeight="1">
      <c r="A10" s="99"/>
      <c r="B10" s="99"/>
      <c r="C10" s="99"/>
      <c r="D10" s="99"/>
    </row>
    <row r="11" spans="1:11" s="19" customFormat="1" ht="15.75" thickBot="1">
      <c r="A11" s="29"/>
      <c r="J11" s="31"/>
      <c r="K11" s="30" t="s">
        <v>5</v>
      </c>
    </row>
    <row r="12" spans="1:11" s="19" customFormat="1" ht="15" customHeight="1">
      <c r="A12" s="29"/>
      <c r="B12" s="157" t="str">
        <f>'By Market (October)'!B12:C12</f>
        <v>Ottobre/October</v>
      </c>
      <c r="C12" s="158"/>
      <c r="D12" s="158"/>
      <c r="E12" s="158"/>
      <c r="F12" s="159"/>
      <c r="G12" s="160" t="str">
        <f>'By Market (October)'!E12</f>
        <v>Gennaio-ottobre/January-October</v>
      </c>
      <c r="H12" s="158"/>
      <c r="I12" s="158"/>
      <c r="J12" s="158"/>
      <c r="K12" s="159"/>
    </row>
    <row r="13" spans="1:11" s="19" customFormat="1">
      <c r="A13" s="29"/>
      <c r="B13" s="156" t="s">
        <v>87</v>
      </c>
      <c r="C13" s="151"/>
      <c r="D13" s="150" t="s">
        <v>6</v>
      </c>
      <c r="E13" s="151"/>
      <c r="F13" s="32" t="s">
        <v>7</v>
      </c>
      <c r="G13" s="156" t="s">
        <v>87</v>
      </c>
      <c r="H13" s="151"/>
      <c r="I13" s="150" t="s">
        <v>6</v>
      </c>
      <c r="J13" s="151"/>
      <c r="K13" s="32" t="s">
        <v>7</v>
      </c>
    </row>
    <row r="14" spans="1:11" s="19" customFormat="1" ht="17.25">
      <c r="A14" s="29"/>
      <c r="B14" s="154" t="s">
        <v>82</v>
      </c>
      <c r="C14" s="155"/>
      <c r="D14" s="152" t="s">
        <v>2</v>
      </c>
      <c r="E14" s="153"/>
      <c r="F14" s="33" t="s">
        <v>86</v>
      </c>
      <c r="G14" s="154" t="s">
        <v>82</v>
      </c>
      <c r="H14" s="155"/>
      <c r="I14" s="152" t="s">
        <v>2</v>
      </c>
      <c r="J14" s="153"/>
      <c r="K14" s="33" t="s">
        <v>86</v>
      </c>
    </row>
    <row r="15" spans="1:11" s="19" customFormat="1" ht="15.75" thickBot="1">
      <c r="A15" s="29"/>
      <c r="B15" s="34">
        <v>2024</v>
      </c>
      <c r="C15" s="35">
        <v>2023</v>
      </c>
      <c r="D15" s="35">
        <v>2024</v>
      </c>
      <c r="E15" s="35">
        <v>2023</v>
      </c>
      <c r="F15" s="36" t="s">
        <v>100</v>
      </c>
      <c r="G15" s="34">
        <v>2024</v>
      </c>
      <c r="H15" s="35">
        <v>2023</v>
      </c>
      <c r="I15" s="35">
        <v>2024</v>
      </c>
      <c r="J15" s="35">
        <v>2023</v>
      </c>
      <c r="K15" s="36" t="s">
        <v>100</v>
      </c>
    </row>
    <row r="16" spans="1:11" s="19" customFormat="1">
      <c r="A16" s="45" t="s">
        <v>10</v>
      </c>
      <c r="B16" s="46">
        <v>28.159261264582319</v>
      </c>
      <c r="C16" s="47">
        <v>25.03901850207394</v>
      </c>
      <c r="D16" s="48">
        <v>293327.13999999996</v>
      </c>
      <c r="E16" s="48">
        <v>260539</v>
      </c>
      <c r="F16" s="117">
        <v>12.584733955377105</v>
      </c>
      <c r="G16" s="46">
        <v>26.210746232961498</v>
      </c>
      <c r="H16" s="47">
        <v>25.855575988887864</v>
      </c>
      <c r="I16" s="48">
        <v>2836343.2199999997</v>
      </c>
      <c r="J16" s="48">
        <v>2772972</v>
      </c>
      <c r="K16" s="117">
        <v>2.2853177024506466</v>
      </c>
    </row>
    <row r="17" spans="1:12" s="19" customFormat="1">
      <c r="A17" s="49" t="s">
        <v>11</v>
      </c>
      <c r="B17" s="50">
        <v>11.048304072683147</v>
      </c>
      <c r="C17" s="51">
        <v>9.4226799368015595</v>
      </c>
      <c r="D17" s="43">
        <v>115087.08999999998</v>
      </c>
      <c r="E17" s="43">
        <v>98046</v>
      </c>
      <c r="F17" s="118">
        <v>17.38070905493338</v>
      </c>
      <c r="G17" s="50">
        <v>10.52686696855895</v>
      </c>
      <c r="H17" s="51">
        <v>10.532836307003238</v>
      </c>
      <c r="I17" s="43">
        <v>1139143.75</v>
      </c>
      <c r="J17" s="43">
        <v>1129631</v>
      </c>
      <c r="K17" s="118">
        <v>0.84211127350435677</v>
      </c>
    </row>
    <row r="18" spans="1:12" s="19" customFormat="1">
      <c r="A18" s="49" t="s">
        <v>12</v>
      </c>
      <c r="B18" s="50">
        <v>6.699862336704836</v>
      </c>
      <c r="C18" s="51">
        <v>5.343228271691788</v>
      </c>
      <c r="D18" s="43">
        <v>69790.59</v>
      </c>
      <c r="E18" s="43">
        <v>55598</v>
      </c>
      <c r="F18" s="118">
        <v>25.527159250332737</v>
      </c>
      <c r="G18" s="50">
        <v>5.828629169196784</v>
      </c>
      <c r="H18" s="51">
        <v>5.2581709526780376</v>
      </c>
      <c r="I18" s="43">
        <v>630733.3899999999</v>
      </c>
      <c r="J18" s="43">
        <v>563931</v>
      </c>
      <c r="K18" s="118">
        <v>11.845844615741978</v>
      </c>
      <c r="L18" s="20"/>
    </row>
    <row r="19" spans="1:12" s="19" customFormat="1">
      <c r="A19" s="49" t="s">
        <v>13</v>
      </c>
      <c r="B19" s="50">
        <v>5.1930674914944426</v>
      </c>
      <c r="C19" s="51">
        <v>6.0405638654073108</v>
      </c>
      <c r="D19" s="43">
        <v>54094.729999999996</v>
      </c>
      <c r="E19" s="43">
        <v>62854</v>
      </c>
      <c r="F19" s="118">
        <v>-13.935899067680662</v>
      </c>
      <c r="G19" s="50">
        <v>5.1719788908891626</v>
      </c>
      <c r="H19" s="51">
        <v>5.7374876350263513</v>
      </c>
      <c r="I19" s="43">
        <v>559675.30000000005</v>
      </c>
      <c r="J19" s="43">
        <v>615337</v>
      </c>
      <c r="K19" s="118">
        <v>-9.0457261630618593</v>
      </c>
      <c r="L19" s="20"/>
    </row>
    <row r="20" spans="1:12" s="19" customFormat="1">
      <c r="A20" s="49" t="s">
        <v>77</v>
      </c>
      <c r="B20" s="50">
        <v>2.2964416822185871</v>
      </c>
      <c r="C20" s="51">
        <v>1.5592985126838963</v>
      </c>
      <c r="D20" s="43">
        <v>23921.390000000003</v>
      </c>
      <c r="E20" s="43">
        <v>16225</v>
      </c>
      <c r="F20" s="118">
        <v>47.435377503852102</v>
      </c>
      <c r="G20" s="50">
        <v>2.1577025087283883</v>
      </c>
      <c r="H20" s="51">
        <v>1.9392064281359245</v>
      </c>
      <c r="I20" s="43">
        <v>233491.43999999997</v>
      </c>
      <c r="J20" s="43">
        <v>207977</v>
      </c>
      <c r="K20" s="118">
        <v>12.267914240516967</v>
      </c>
    </row>
    <row r="21" spans="1:12" s="19" customFormat="1">
      <c r="A21" s="49" t="s">
        <v>78</v>
      </c>
      <c r="B21" s="50">
        <v>1.8879733735763276</v>
      </c>
      <c r="C21" s="51">
        <v>1.6717409940299772</v>
      </c>
      <c r="D21" s="43">
        <v>19666.490000000002</v>
      </c>
      <c r="E21" s="43">
        <v>17395</v>
      </c>
      <c r="F21" s="118">
        <v>13.058292612819786</v>
      </c>
      <c r="G21" s="50">
        <v>1.6514883287117377</v>
      </c>
      <c r="H21" s="51">
        <v>1.5252985799056789</v>
      </c>
      <c r="I21" s="43">
        <v>178712.49</v>
      </c>
      <c r="J21" s="43">
        <v>163586</v>
      </c>
      <c r="K21" s="118">
        <v>9.2468120743828877</v>
      </c>
    </row>
    <row r="22" spans="1:12" s="19" customFormat="1">
      <c r="A22" s="49" t="s">
        <v>94</v>
      </c>
      <c r="B22" s="50">
        <v>0.98752390387761202</v>
      </c>
      <c r="C22" s="51">
        <v>0.94643893700530113</v>
      </c>
      <c r="D22" s="43">
        <v>10286.759999999998</v>
      </c>
      <c r="E22" s="43">
        <v>9848</v>
      </c>
      <c r="F22" s="119">
        <v>4.4553208773354838</v>
      </c>
      <c r="G22" s="50">
        <v>0.81075996513912052</v>
      </c>
      <c r="H22" s="51">
        <v>0.79117183073219388</v>
      </c>
      <c r="I22" s="43">
        <v>87734.76</v>
      </c>
      <c r="J22" s="43">
        <v>84852</v>
      </c>
      <c r="K22" s="119">
        <v>3.3973978220902215</v>
      </c>
    </row>
    <row r="23" spans="1:12" s="19" customFormat="1">
      <c r="A23" s="52" t="s">
        <v>104</v>
      </c>
      <c r="B23" s="53">
        <v>4.6088404027368253E-2</v>
      </c>
      <c r="C23" s="54">
        <v>5.5067984454106163E-2</v>
      </c>
      <c r="D23" s="55">
        <v>480.0899999999674</v>
      </c>
      <c r="E23" s="55">
        <v>573</v>
      </c>
      <c r="F23" s="120">
        <v>-16.214659685869563</v>
      </c>
      <c r="G23" s="53">
        <v>6.332040173735011E-2</v>
      </c>
      <c r="H23" s="54">
        <v>7.1404255406438744E-2</v>
      </c>
      <c r="I23" s="55">
        <v>6852.089999999851</v>
      </c>
      <c r="J23" s="55">
        <v>7658</v>
      </c>
      <c r="K23" s="120">
        <v>-10.523765996345638</v>
      </c>
      <c r="L23" s="20"/>
    </row>
    <row r="24" spans="1:12" s="19" customFormat="1">
      <c r="A24" s="56" t="s">
        <v>42</v>
      </c>
      <c r="B24" s="57">
        <v>14.433142102312434</v>
      </c>
      <c r="C24" s="58">
        <v>17.354584001260896</v>
      </c>
      <c r="D24" s="59">
        <v>150346</v>
      </c>
      <c r="E24" s="59">
        <v>180580</v>
      </c>
      <c r="F24" s="121">
        <v>-16.742717908960017</v>
      </c>
      <c r="G24" s="57">
        <v>15.717576974816055</v>
      </c>
      <c r="H24" s="58">
        <v>17.067547138883331</v>
      </c>
      <c r="I24" s="59">
        <v>1700846</v>
      </c>
      <c r="J24" s="59">
        <v>1830469</v>
      </c>
      <c r="K24" s="121">
        <v>-7.0814091907593077</v>
      </c>
    </row>
    <row r="25" spans="1:12" s="19" customFormat="1">
      <c r="A25" s="60" t="s">
        <v>14</v>
      </c>
      <c r="B25" s="50">
        <v>5.568451489528373</v>
      </c>
      <c r="C25" s="51">
        <v>4.9945604748340271</v>
      </c>
      <c r="D25" s="43">
        <v>58005</v>
      </c>
      <c r="E25" s="43">
        <v>51970</v>
      </c>
      <c r="F25" s="118">
        <v>11.612468731960748</v>
      </c>
      <c r="G25" s="61">
        <v>5.0182977108385973</v>
      </c>
      <c r="H25" s="51">
        <v>5.164500653668755</v>
      </c>
      <c r="I25" s="43">
        <v>543045</v>
      </c>
      <c r="J25" s="43">
        <v>553885</v>
      </c>
      <c r="K25" s="118">
        <v>-1.9570849544580553</v>
      </c>
    </row>
    <row r="26" spans="1:12" s="19" customFormat="1">
      <c r="A26" s="49" t="s">
        <v>16</v>
      </c>
      <c r="B26" s="50">
        <v>3.025328510318027</v>
      </c>
      <c r="C26" s="51">
        <v>3.5146444318867651</v>
      </c>
      <c r="D26" s="43">
        <v>31514</v>
      </c>
      <c r="E26" s="43">
        <v>36571</v>
      </c>
      <c r="F26" s="118">
        <v>-13.82789642066118</v>
      </c>
      <c r="G26" s="61">
        <v>3.3165519222784621</v>
      </c>
      <c r="H26" s="51">
        <v>3.6512675094507139</v>
      </c>
      <c r="I26" s="43">
        <v>358894</v>
      </c>
      <c r="J26" s="43">
        <v>391593</v>
      </c>
      <c r="K26" s="118">
        <v>-8.3502514089884148</v>
      </c>
    </row>
    <row r="27" spans="1:12" s="19" customFormat="1">
      <c r="A27" s="60" t="s">
        <v>15</v>
      </c>
      <c r="B27" s="50">
        <v>2.1970447511308744</v>
      </c>
      <c r="C27" s="51">
        <v>3.2001899028573844</v>
      </c>
      <c r="D27" s="43">
        <v>22886</v>
      </c>
      <c r="E27" s="43">
        <v>33299</v>
      </c>
      <c r="F27" s="118">
        <v>-31.271209345625994</v>
      </c>
      <c r="G27" s="50">
        <v>2.8670217873103776</v>
      </c>
      <c r="H27" s="51">
        <v>2.9811230011493866</v>
      </c>
      <c r="I27" s="43">
        <v>310249</v>
      </c>
      <c r="J27" s="43">
        <v>319721</v>
      </c>
      <c r="K27" s="118">
        <v>-2.9625830020549166</v>
      </c>
    </row>
    <row r="28" spans="1:12" s="19" customFormat="1">
      <c r="A28" s="49" t="s">
        <v>105</v>
      </c>
      <c r="B28" s="50">
        <v>1.7934628174703746</v>
      </c>
      <c r="C28" s="51">
        <v>3.2860113864830685</v>
      </c>
      <c r="D28" s="43">
        <v>18682</v>
      </c>
      <c r="E28" s="43">
        <v>34192</v>
      </c>
      <c r="F28" s="118">
        <v>-45.36148806738418</v>
      </c>
      <c r="G28" s="61">
        <v>2.5248447529266129</v>
      </c>
      <c r="H28" s="51">
        <v>3.0581403881508469</v>
      </c>
      <c r="I28" s="43">
        <v>273221</v>
      </c>
      <c r="J28" s="43">
        <v>327981</v>
      </c>
      <c r="K28" s="118">
        <v>-16.696089102722414</v>
      </c>
    </row>
    <row r="29" spans="1:12" s="19" customFormat="1">
      <c r="A29" s="49" t="s">
        <v>17</v>
      </c>
      <c r="B29" s="50">
        <v>1.1063943352610035</v>
      </c>
      <c r="C29" s="51">
        <v>1.164692676438591</v>
      </c>
      <c r="D29" s="43">
        <v>11525</v>
      </c>
      <c r="E29" s="43">
        <v>12119</v>
      </c>
      <c r="F29" s="118">
        <v>-4.9013945044970706</v>
      </c>
      <c r="G29" s="50">
        <v>1.02427629067453</v>
      </c>
      <c r="H29" s="51">
        <v>0.99595789256186407</v>
      </c>
      <c r="I29" s="43">
        <v>110840</v>
      </c>
      <c r="J29" s="43">
        <v>106815</v>
      </c>
      <c r="K29" s="118">
        <v>3.7681973505593782</v>
      </c>
    </row>
    <row r="30" spans="1:12" s="19" customFormat="1">
      <c r="A30" s="49" t="s">
        <v>19</v>
      </c>
      <c r="B30" s="50">
        <v>0.33398229001067514</v>
      </c>
      <c r="C30" s="51">
        <v>0.40690723591393629</v>
      </c>
      <c r="D30" s="43">
        <v>3479</v>
      </c>
      <c r="E30" s="43">
        <v>4234</v>
      </c>
      <c r="F30" s="118">
        <v>-17.831837505904584</v>
      </c>
      <c r="G30" s="50">
        <v>0.33764892736075403</v>
      </c>
      <c r="H30" s="51">
        <v>0.39364649448276717</v>
      </c>
      <c r="I30" s="43">
        <v>36538</v>
      </c>
      <c r="J30" s="43">
        <v>42218</v>
      </c>
      <c r="K30" s="118">
        <v>-13.453976976645032</v>
      </c>
    </row>
    <row r="31" spans="1:12" s="19" customFormat="1">
      <c r="A31" s="49" t="s">
        <v>9</v>
      </c>
      <c r="B31" s="50">
        <v>0.27811057607385048</v>
      </c>
      <c r="C31" s="51">
        <v>0.31656883209742709</v>
      </c>
      <c r="D31" s="43">
        <v>2897</v>
      </c>
      <c r="E31" s="43">
        <v>3294</v>
      </c>
      <c r="F31" s="118">
        <v>-12.052216150576808</v>
      </c>
      <c r="G31" s="50">
        <v>0.29538967549089995</v>
      </c>
      <c r="H31" s="51">
        <v>0.39737615002763205</v>
      </c>
      <c r="I31" s="43">
        <v>31965</v>
      </c>
      <c r="J31" s="43">
        <v>42618</v>
      </c>
      <c r="K31" s="118">
        <v>-24.996480360411095</v>
      </c>
    </row>
    <row r="32" spans="1:12" s="19" customFormat="1">
      <c r="A32" s="49" t="s">
        <v>18</v>
      </c>
      <c r="B32" s="50">
        <v>8.428756844764955E-2</v>
      </c>
      <c r="C32" s="72">
        <v>0.40729165465358108</v>
      </c>
      <c r="D32" s="43">
        <v>878</v>
      </c>
      <c r="E32" s="43">
        <v>4238</v>
      </c>
      <c r="F32" s="122">
        <v>-79.282680509674378</v>
      </c>
      <c r="G32" s="50">
        <v>0.28669386179977097</v>
      </c>
      <c r="H32" s="72">
        <v>0.35286271109966932</v>
      </c>
      <c r="I32" s="43">
        <v>31024</v>
      </c>
      <c r="J32" s="44">
        <v>37844</v>
      </c>
      <c r="K32" s="122">
        <v>-18.021350808582604</v>
      </c>
    </row>
    <row r="33" spans="1:12" s="19" customFormat="1">
      <c r="A33" s="49" t="s">
        <v>106</v>
      </c>
      <c r="B33" s="61">
        <v>4.6079764071607951E-2</v>
      </c>
      <c r="C33" s="51">
        <v>6.3717406096112372E-2</v>
      </c>
      <c r="D33" s="43">
        <v>480</v>
      </c>
      <c r="E33" s="43">
        <v>663</v>
      </c>
      <c r="F33" s="122">
        <v>-27.601809954751133</v>
      </c>
      <c r="G33" s="61">
        <v>4.6852046136050762E-2</v>
      </c>
      <c r="H33" s="51">
        <v>7.2672338291692812E-2</v>
      </c>
      <c r="I33" s="43">
        <v>5070</v>
      </c>
      <c r="J33" s="43">
        <v>7794</v>
      </c>
      <c r="K33" s="122">
        <v>-34.949961508852958</v>
      </c>
    </row>
    <row r="34" spans="1:12" s="19" customFormat="1">
      <c r="A34" s="62" t="s">
        <v>20</v>
      </c>
      <c r="B34" s="63">
        <v>9.8627015029683047</v>
      </c>
      <c r="C34" s="64">
        <v>9.9106995267805313</v>
      </c>
      <c r="D34" s="65">
        <v>102737</v>
      </c>
      <c r="E34" s="65">
        <v>103124</v>
      </c>
      <c r="F34" s="123">
        <v>-0.37527636631627942</v>
      </c>
      <c r="G34" s="66">
        <v>9.6188267231133722</v>
      </c>
      <c r="H34" s="64">
        <v>9.5888511644590686</v>
      </c>
      <c r="I34" s="65">
        <v>1040882</v>
      </c>
      <c r="J34" s="65">
        <v>1028390</v>
      </c>
      <c r="K34" s="123">
        <v>1.214714262099009</v>
      </c>
      <c r="L34" s="20"/>
    </row>
    <row r="35" spans="1:12" s="19" customFormat="1">
      <c r="A35" s="49" t="s">
        <v>21</v>
      </c>
      <c r="B35" s="50">
        <v>5.4529640808239064</v>
      </c>
      <c r="C35" s="51">
        <v>5.4399095847124359</v>
      </c>
      <c r="D35" s="43">
        <v>56802</v>
      </c>
      <c r="E35" s="43">
        <v>56604</v>
      </c>
      <c r="F35" s="118">
        <v>0.34979860080559677</v>
      </c>
      <c r="G35" s="50">
        <v>5.2193179395560545</v>
      </c>
      <c r="H35" s="51">
        <v>5.226599418490756</v>
      </c>
      <c r="I35" s="43">
        <v>564798</v>
      </c>
      <c r="J35" s="43">
        <v>560545</v>
      </c>
      <c r="K35" s="118">
        <v>0.75872588284615861</v>
      </c>
    </row>
    <row r="36" spans="1:12" s="19" customFormat="1">
      <c r="A36" s="49" t="s">
        <v>22</v>
      </c>
      <c r="B36" s="50">
        <v>4.3819935641929515</v>
      </c>
      <c r="C36" s="51">
        <v>4.441862431909831</v>
      </c>
      <c r="D36" s="43">
        <v>45646</v>
      </c>
      <c r="E36" s="43">
        <v>46219</v>
      </c>
      <c r="F36" s="118">
        <v>-1.2397498864103507</v>
      </c>
      <c r="G36" s="61">
        <v>4.3680523012995023</v>
      </c>
      <c r="H36" s="51">
        <v>4.3347362121860717</v>
      </c>
      <c r="I36" s="43">
        <v>472680</v>
      </c>
      <c r="J36" s="43">
        <v>464894</v>
      </c>
      <c r="K36" s="118">
        <v>1.6747903823237125</v>
      </c>
    </row>
    <row r="37" spans="1:12" s="19" customFormat="1">
      <c r="A37" s="49" t="s">
        <v>23</v>
      </c>
      <c r="B37" s="50">
        <v>2.7743857951447289E-2</v>
      </c>
      <c r="C37" s="51">
        <v>2.8927510158265193E-2</v>
      </c>
      <c r="D37" s="43">
        <v>289</v>
      </c>
      <c r="E37" s="43">
        <v>301</v>
      </c>
      <c r="F37" s="118">
        <v>-3.9867109634551494</v>
      </c>
      <c r="G37" s="61">
        <v>3.1456482257813966E-2</v>
      </c>
      <c r="H37" s="51">
        <v>2.7515533782240888E-2</v>
      </c>
      <c r="I37" s="43">
        <v>3404</v>
      </c>
      <c r="J37" s="43">
        <v>2951</v>
      </c>
      <c r="K37" s="118">
        <v>15.350728566587598</v>
      </c>
    </row>
    <row r="38" spans="1:12" s="19" customFormat="1">
      <c r="A38" s="62" t="s">
        <v>24</v>
      </c>
      <c r="B38" s="63">
        <v>7.952599282691672</v>
      </c>
      <c r="C38" s="64">
        <v>8.6112680820964655</v>
      </c>
      <c r="D38" s="65">
        <v>82840</v>
      </c>
      <c r="E38" s="65">
        <v>89603</v>
      </c>
      <c r="F38" s="123">
        <v>-7.547738356974655</v>
      </c>
      <c r="G38" s="66">
        <v>8.3620182752551244</v>
      </c>
      <c r="H38" s="64">
        <v>8.7693712481413506</v>
      </c>
      <c r="I38" s="65">
        <v>904879</v>
      </c>
      <c r="J38" s="65">
        <v>940502</v>
      </c>
      <c r="K38" s="123">
        <v>-3.787658080471918</v>
      </c>
    </row>
    <row r="39" spans="1:12" s="19" customFormat="1">
      <c r="A39" s="49" t="s">
        <v>25</v>
      </c>
      <c r="B39" s="50">
        <v>3.9595957268698787</v>
      </c>
      <c r="C39" s="51">
        <v>4.4523378425651492</v>
      </c>
      <c r="D39" s="43">
        <v>41246</v>
      </c>
      <c r="E39" s="43">
        <v>46328</v>
      </c>
      <c r="F39" s="118">
        <v>-10.969608012433085</v>
      </c>
      <c r="G39" s="61">
        <v>4.2007248852471406</v>
      </c>
      <c r="H39" s="51">
        <v>4.6080546946526342</v>
      </c>
      <c r="I39" s="43">
        <v>454573</v>
      </c>
      <c r="J39" s="43">
        <v>494207</v>
      </c>
      <c r="K39" s="118">
        <v>-8.0197164346114089</v>
      </c>
    </row>
    <row r="40" spans="1:12" s="19" customFormat="1">
      <c r="A40" s="49" t="s">
        <v>26</v>
      </c>
      <c r="B40" s="50">
        <v>3.9930035558217938</v>
      </c>
      <c r="C40" s="51">
        <v>4.1589302395313164</v>
      </c>
      <c r="D40" s="43">
        <v>41594</v>
      </c>
      <c r="E40" s="43">
        <v>43275</v>
      </c>
      <c r="F40" s="118">
        <v>-3.8844598497978047</v>
      </c>
      <c r="G40" s="50">
        <v>4.1612933900079838</v>
      </c>
      <c r="H40" s="51">
        <v>4.1613165534887147</v>
      </c>
      <c r="I40" s="43">
        <v>450306</v>
      </c>
      <c r="J40" s="43">
        <v>446295</v>
      </c>
      <c r="K40" s="118">
        <v>0.89873290088394453</v>
      </c>
    </row>
    <row r="41" spans="1:12" s="19" customFormat="1">
      <c r="A41" s="62" t="s">
        <v>28</v>
      </c>
      <c r="B41" s="63">
        <v>8.2163099324931466</v>
      </c>
      <c r="C41" s="64">
        <v>7.2353373082231016</v>
      </c>
      <c r="D41" s="65">
        <v>85587</v>
      </c>
      <c r="E41" s="65">
        <v>75286</v>
      </c>
      <c r="F41" s="123">
        <v>13.682490768535981</v>
      </c>
      <c r="G41" s="63">
        <v>7.715108879257472</v>
      </c>
      <c r="H41" s="64">
        <v>6.9226136568237635</v>
      </c>
      <c r="I41" s="65">
        <v>834875</v>
      </c>
      <c r="J41" s="65">
        <v>742440</v>
      </c>
      <c r="K41" s="123">
        <v>12.450164323042939</v>
      </c>
    </row>
    <row r="42" spans="1:12" s="19" customFormat="1">
      <c r="A42" s="49" t="s">
        <v>29</v>
      </c>
      <c r="B42" s="50">
        <v>7.5410493898271245</v>
      </c>
      <c r="C42" s="51">
        <v>6.7591385944882036</v>
      </c>
      <c r="D42" s="43">
        <v>78553</v>
      </c>
      <c r="E42" s="43">
        <v>70331</v>
      </c>
      <c r="F42" s="118">
        <v>11.690435227708976</v>
      </c>
      <c r="G42" s="50">
        <v>7.1332840909395445</v>
      </c>
      <c r="H42" s="51">
        <v>6.4620757901438441</v>
      </c>
      <c r="I42" s="43">
        <v>771914</v>
      </c>
      <c r="J42" s="43">
        <v>693048</v>
      </c>
      <c r="K42" s="118">
        <v>11.379586983874134</v>
      </c>
    </row>
    <row r="43" spans="1:12" s="19" customFormat="1">
      <c r="A43" s="49" t="s">
        <v>30</v>
      </c>
      <c r="B43" s="50">
        <v>0.67526054266602165</v>
      </c>
      <c r="C43" s="51">
        <v>0.47619871373489714</v>
      </c>
      <c r="D43" s="43">
        <v>7034</v>
      </c>
      <c r="E43" s="43">
        <v>4955</v>
      </c>
      <c r="F43" s="118">
        <v>41.957618567103935</v>
      </c>
      <c r="G43" s="61">
        <v>0.5818247883179275</v>
      </c>
      <c r="H43" s="51">
        <v>0.46053786667991936</v>
      </c>
      <c r="I43" s="43">
        <v>62961</v>
      </c>
      <c r="J43" s="43">
        <v>49392</v>
      </c>
      <c r="K43" s="118">
        <v>27.472060252672499</v>
      </c>
    </row>
    <row r="44" spans="1:12" s="19" customFormat="1">
      <c r="A44" s="62" t="s">
        <v>3</v>
      </c>
      <c r="B44" s="63">
        <v>7.3810006646831958</v>
      </c>
      <c r="C44" s="64">
        <v>7.3336524008872388</v>
      </c>
      <c r="D44" s="65">
        <v>76885.817243818747</v>
      </c>
      <c r="E44" s="65">
        <v>76309</v>
      </c>
      <c r="F44" s="123">
        <v>0.75589674064493917</v>
      </c>
      <c r="G44" s="63">
        <v>6.9887903447897113</v>
      </c>
      <c r="H44" s="64">
        <v>6.8644590027404568</v>
      </c>
      <c r="I44" s="65">
        <v>756277.89969282551</v>
      </c>
      <c r="J44" s="65">
        <v>736203</v>
      </c>
      <c r="K44" s="123">
        <v>2.7268157957554515</v>
      </c>
    </row>
    <row r="45" spans="1:12" s="19" customFormat="1">
      <c r="A45" s="49" t="s">
        <v>4</v>
      </c>
      <c r="B45" s="50">
        <v>6.1838816046341769</v>
      </c>
      <c r="C45" s="51">
        <v>5.8807417744000183</v>
      </c>
      <c r="D45" s="43">
        <v>64415.763188624922</v>
      </c>
      <c r="E45" s="43">
        <v>61191</v>
      </c>
      <c r="F45" s="118">
        <v>5.2699958958423982</v>
      </c>
      <c r="G45" s="50">
        <v>5.9095938785438822</v>
      </c>
      <c r="H45" s="51">
        <v>5.4692881047951154</v>
      </c>
      <c r="I45" s="43">
        <v>639494.8232829303</v>
      </c>
      <c r="J45" s="43">
        <v>586573</v>
      </c>
      <c r="K45" s="118">
        <v>9.0222058094952047</v>
      </c>
    </row>
    <row r="46" spans="1:12" s="19" customFormat="1">
      <c r="A46" s="49" t="s">
        <v>27</v>
      </c>
      <c r="B46" s="50">
        <v>1.1971190600490198</v>
      </c>
      <c r="C46" s="51">
        <v>1.45291062648722</v>
      </c>
      <c r="D46" s="43">
        <v>12470.054055193825</v>
      </c>
      <c r="E46" s="43">
        <v>15118</v>
      </c>
      <c r="F46" s="118">
        <v>-17.515186828986476</v>
      </c>
      <c r="G46" s="50">
        <v>1.0791964662458287</v>
      </c>
      <c r="H46" s="51">
        <v>1.3951708979453421</v>
      </c>
      <c r="I46" s="43">
        <v>116783.07640989519</v>
      </c>
      <c r="J46" s="43">
        <v>149630</v>
      </c>
      <c r="K46" s="118">
        <v>-21.952097567402802</v>
      </c>
      <c r="L46" s="20"/>
    </row>
    <row r="47" spans="1:12" s="19" customFormat="1">
      <c r="A47" s="100" t="s">
        <v>43</v>
      </c>
      <c r="B47" s="63">
        <v>5.5518435745608983</v>
      </c>
      <c r="C47" s="64">
        <v>5.4180938212375978</v>
      </c>
      <c r="D47" s="65">
        <v>57832</v>
      </c>
      <c r="E47" s="65">
        <v>56377</v>
      </c>
      <c r="F47" s="123">
        <v>2.5808397041346649</v>
      </c>
      <c r="G47" s="63">
        <v>5.2414871818993261</v>
      </c>
      <c r="H47" s="64">
        <v>5.3374820778395895</v>
      </c>
      <c r="I47" s="65">
        <v>567197</v>
      </c>
      <c r="J47" s="65">
        <v>572437</v>
      </c>
      <c r="K47" s="123">
        <v>-0.91538457507114313</v>
      </c>
    </row>
    <row r="48" spans="1:12" s="19" customFormat="1">
      <c r="A48" s="60" t="s">
        <v>31</v>
      </c>
      <c r="B48" s="50">
        <v>5.5469475996282904</v>
      </c>
      <c r="C48" s="51">
        <v>5.1773515855350913</v>
      </c>
      <c r="D48" s="43">
        <v>57781</v>
      </c>
      <c r="E48" s="43">
        <v>53872</v>
      </c>
      <c r="F48" s="118">
        <v>7.2560885060885063</v>
      </c>
      <c r="G48" s="50">
        <v>5.1349565334069407</v>
      </c>
      <c r="H48" s="51">
        <v>5.1262623601950272</v>
      </c>
      <c r="I48" s="43">
        <v>555669</v>
      </c>
      <c r="J48" s="43">
        <v>549784</v>
      </c>
      <c r="K48" s="118">
        <v>1.0704203832777963</v>
      </c>
    </row>
    <row r="49" spans="1:14" s="19" customFormat="1">
      <c r="A49" s="49" t="s">
        <v>32</v>
      </c>
      <c r="B49" s="50">
        <v>4.8959749326083456E-3</v>
      </c>
      <c r="C49" s="51">
        <v>0.24074223570250602</v>
      </c>
      <c r="D49" s="43">
        <v>51</v>
      </c>
      <c r="E49" s="43">
        <v>2505</v>
      </c>
      <c r="F49" s="118">
        <v>-97.964071856287433</v>
      </c>
      <c r="G49" s="61">
        <v>0.10653064849238524</v>
      </c>
      <c r="H49" s="51">
        <v>0.21121971764456215</v>
      </c>
      <c r="I49" s="43">
        <v>11528</v>
      </c>
      <c r="J49" s="43">
        <v>22653</v>
      </c>
      <c r="K49" s="118">
        <v>-49.110493091422768</v>
      </c>
    </row>
    <row r="50" spans="1:14" s="19" customFormat="1">
      <c r="A50" s="67" t="s">
        <v>33</v>
      </c>
      <c r="B50" s="68">
        <v>3.4099025412989885</v>
      </c>
      <c r="C50" s="69">
        <v>3.9515363294929906</v>
      </c>
      <c r="D50" s="70">
        <v>35520</v>
      </c>
      <c r="E50" s="70">
        <v>41117</v>
      </c>
      <c r="F50" s="124">
        <v>-13.612374443660775</v>
      </c>
      <c r="G50" s="68">
        <v>3.3531186967479596</v>
      </c>
      <c r="H50" s="69">
        <v>4.0985744230852248</v>
      </c>
      <c r="I50" s="70">
        <v>362851</v>
      </c>
      <c r="J50" s="70">
        <v>439566</v>
      </c>
      <c r="K50" s="124">
        <v>-17.452441726612157</v>
      </c>
    </row>
    <row r="51" spans="1:14" s="3" customFormat="1">
      <c r="A51" s="62" t="s">
        <v>79</v>
      </c>
      <c r="B51" s="63">
        <v>2.9232810328011118</v>
      </c>
      <c r="C51" s="64">
        <v>2.389162466891936</v>
      </c>
      <c r="D51" s="65">
        <v>30451</v>
      </c>
      <c r="E51" s="65">
        <v>24860</v>
      </c>
      <c r="F51" s="123">
        <v>22.48994368463395</v>
      </c>
      <c r="G51" s="63">
        <v>2.826555296180246</v>
      </c>
      <c r="H51" s="64">
        <v>2.1463608212365841</v>
      </c>
      <c r="I51" s="65">
        <v>305870</v>
      </c>
      <c r="J51" s="65">
        <v>230194</v>
      </c>
      <c r="K51" s="123">
        <v>32.874879449507802</v>
      </c>
    </row>
    <row r="52" spans="1:14" s="19" customFormat="1">
      <c r="A52" s="62" t="s">
        <v>34</v>
      </c>
      <c r="B52" s="66">
        <v>1.9950617852836594</v>
      </c>
      <c r="C52" s="64">
        <v>2.170812622773735</v>
      </c>
      <c r="D52" s="65">
        <v>20782</v>
      </c>
      <c r="E52" s="65">
        <v>22588</v>
      </c>
      <c r="F52" s="125">
        <v>-7.9953957853727635</v>
      </c>
      <c r="G52" s="66">
        <v>2.4087034283037556</v>
      </c>
      <c r="H52" s="64">
        <v>2.2706702405469317</v>
      </c>
      <c r="I52" s="71">
        <v>260653</v>
      </c>
      <c r="J52" s="65">
        <v>243526</v>
      </c>
      <c r="K52" s="125">
        <v>7.0329246158521057</v>
      </c>
    </row>
    <row r="53" spans="1:14" s="19" customFormat="1">
      <c r="A53" s="62" t="s">
        <v>81</v>
      </c>
      <c r="B53" s="66">
        <v>1.3188412475328126</v>
      </c>
      <c r="C53" s="64">
        <v>1.7178712427873433</v>
      </c>
      <c r="D53" s="65">
        <v>13738</v>
      </c>
      <c r="E53" s="65">
        <v>17875</v>
      </c>
      <c r="F53" s="125">
        <v>-23.144055944055943</v>
      </c>
      <c r="G53" s="66">
        <v>2.3723491976332971</v>
      </c>
      <c r="H53" s="64">
        <v>2.7139957468872997</v>
      </c>
      <c r="I53" s="71">
        <v>256719</v>
      </c>
      <c r="J53" s="65">
        <v>291072</v>
      </c>
      <c r="K53" s="125">
        <v>-11.802234498680738</v>
      </c>
    </row>
    <row r="54" spans="1:14" s="19" customFormat="1">
      <c r="A54" s="62" t="s">
        <v>101</v>
      </c>
      <c r="B54" s="63">
        <v>1.6785514058168023</v>
      </c>
      <c r="C54" s="64">
        <v>1.8676984465638728</v>
      </c>
      <c r="D54" s="65">
        <v>17485</v>
      </c>
      <c r="E54" s="65">
        <v>19434</v>
      </c>
      <c r="F54" s="123">
        <v>-10.028815478028198</v>
      </c>
      <c r="G54" s="63">
        <v>1.8262594906581917</v>
      </c>
      <c r="H54" s="64">
        <v>1.7227092478953785</v>
      </c>
      <c r="I54" s="65">
        <v>197625</v>
      </c>
      <c r="J54" s="65">
        <v>184758</v>
      </c>
      <c r="K54" s="123">
        <v>6.9642451206443026</v>
      </c>
    </row>
    <row r="55" spans="1:14" s="19" customFormat="1">
      <c r="A55" s="62" t="s">
        <v>80</v>
      </c>
      <c r="B55" s="63">
        <v>1.4088887864894131</v>
      </c>
      <c r="C55" s="64">
        <v>1.576116832543353</v>
      </c>
      <c r="D55" s="65">
        <v>14676</v>
      </c>
      <c r="E55" s="65">
        <v>16400</v>
      </c>
      <c r="F55" s="123">
        <v>-10.512195121951219</v>
      </c>
      <c r="G55" s="63">
        <v>1.6190477686643718</v>
      </c>
      <c r="H55" s="64">
        <v>1.458603014624632</v>
      </c>
      <c r="I55" s="65">
        <v>175202</v>
      </c>
      <c r="J55" s="65">
        <v>156433</v>
      </c>
      <c r="K55" s="123">
        <v>11.998107816125755</v>
      </c>
    </row>
    <row r="56" spans="1:14" s="19" customFormat="1">
      <c r="A56" s="100" t="s">
        <v>35</v>
      </c>
      <c r="B56" s="63">
        <v>1.1915458992849957</v>
      </c>
      <c r="C56" s="64">
        <v>1.3687229225050264</v>
      </c>
      <c r="D56" s="65">
        <v>12412</v>
      </c>
      <c r="E56" s="65">
        <v>14242</v>
      </c>
      <c r="F56" s="123">
        <v>-12.849318915882602</v>
      </c>
      <c r="G56" s="63">
        <v>1.3339156417358027</v>
      </c>
      <c r="H56" s="64">
        <v>1.4260151493013749</v>
      </c>
      <c r="I56" s="65">
        <v>144347</v>
      </c>
      <c r="J56" s="65">
        <v>152938</v>
      </c>
      <c r="K56" s="123">
        <v>-5.6173089748787088</v>
      </c>
    </row>
    <row r="57" spans="1:14" s="19" customFormat="1">
      <c r="A57" s="100" t="s">
        <v>36</v>
      </c>
      <c r="B57" s="63">
        <v>0.91641130797410308</v>
      </c>
      <c r="C57" s="64">
        <v>1.1772823901619556</v>
      </c>
      <c r="D57" s="65">
        <v>9546</v>
      </c>
      <c r="E57" s="65">
        <v>12250</v>
      </c>
      <c r="F57" s="123">
        <v>-22.0734693877551</v>
      </c>
      <c r="G57" s="63">
        <v>1.1848947155050424</v>
      </c>
      <c r="H57" s="64">
        <v>1.1289387610140225</v>
      </c>
      <c r="I57" s="65">
        <v>128221</v>
      </c>
      <c r="J57" s="65">
        <v>121077</v>
      </c>
      <c r="K57" s="123">
        <v>5.9003774457576581</v>
      </c>
    </row>
    <row r="58" spans="1:14" s="3" customFormat="1">
      <c r="A58" s="49" t="s">
        <v>37</v>
      </c>
      <c r="B58" s="50">
        <v>0.75446013716409777</v>
      </c>
      <c r="C58" s="51">
        <v>0.95412731179819554</v>
      </c>
      <c r="D58" s="43">
        <v>7859</v>
      </c>
      <c r="E58" s="43">
        <v>9928</v>
      </c>
      <c r="F58" s="118">
        <v>-20.840048348106365</v>
      </c>
      <c r="G58" s="61">
        <v>0.99489904123340467</v>
      </c>
      <c r="H58" s="51">
        <v>0.9348381623203903</v>
      </c>
      <c r="I58" s="43">
        <v>107661</v>
      </c>
      <c r="J58" s="43">
        <v>100260</v>
      </c>
      <c r="K58" s="118">
        <v>7.3818073010173553</v>
      </c>
    </row>
    <row r="59" spans="1:14" s="3" customFormat="1">
      <c r="A59" s="49" t="s">
        <v>38</v>
      </c>
      <c r="B59" s="50">
        <v>0.16195117081000546</v>
      </c>
      <c r="C59" s="51">
        <v>0.22315507836376006</v>
      </c>
      <c r="D59" s="43">
        <v>1687</v>
      </c>
      <c r="E59" s="43">
        <v>2322</v>
      </c>
      <c r="F59" s="118">
        <v>-27.34711455641688</v>
      </c>
      <c r="G59" s="50">
        <v>0.18999567427163783</v>
      </c>
      <c r="H59" s="51">
        <v>0.19410059869363219</v>
      </c>
      <c r="I59" s="43">
        <v>20560</v>
      </c>
      <c r="J59" s="43">
        <v>20817</v>
      </c>
      <c r="K59" s="118">
        <v>-1.2345679012345678</v>
      </c>
    </row>
    <row r="60" spans="1:14" s="3" customFormat="1">
      <c r="A60" s="100" t="s">
        <v>40</v>
      </c>
      <c r="B60" s="63">
        <v>0.50140543280418404</v>
      </c>
      <c r="C60" s="64">
        <v>0.56019420834726852</v>
      </c>
      <c r="D60" s="65">
        <v>5223</v>
      </c>
      <c r="E60" s="65">
        <v>5829</v>
      </c>
      <c r="F60" s="123">
        <v>-10.396294390118374</v>
      </c>
      <c r="G60" s="63">
        <v>0.60724687488997398</v>
      </c>
      <c r="H60" s="64">
        <v>0.47224898509079516</v>
      </c>
      <c r="I60" s="65">
        <v>65712</v>
      </c>
      <c r="J60" s="65">
        <v>50648</v>
      </c>
      <c r="K60" s="123">
        <v>29.74253672405623</v>
      </c>
    </row>
    <row r="61" spans="1:14" s="19" customFormat="1" ht="15.75" thickBot="1">
      <c r="A61" s="134" t="s">
        <v>39</v>
      </c>
      <c r="B61" s="135">
        <v>0.39004600296446484</v>
      </c>
      <c r="C61" s="136">
        <v>0.35943152156781338</v>
      </c>
      <c r="D61" s="137">
        <v>4063</v>
      </c>
      <c r="E61" s="137">
        <v>3740</v>
      </c>
      <c r="F61" s="138">
        <v>8.6363636363636367</v>
      </c>
      <c r="G61" s="139">
        <v>0.4759779763963643</v>
      </c>
      <c r="H61" s="136">
        <v>0.31486684523635805</v>
      </c>
      <c r="I61" s="137">
        <v>51507</v>
      </c>
      <c r="J61" s="137">
        <v>33769</v>
      </c>
      <c r="K61" s="138">
        <v>52.527466019129974</v>
      </c>
      <c r="L61" s="108"/>
      <c r="M61" s="108"/>
      <c r="N61" s="108"/>
    </row>
    <row r="62" spans="1:14">
      <c r="A62" s="24" t="s">
        <v>41</v>
      </c>
      <c r="B62" s="24"/>
      <c r="C62" s="24"/>
      <c r="D62" s="24"/>
      <c r="E62" s="24"/>
      <c r="F62" s="24"/>
      <c r="G62" s="24"/>
      <c r="H62" s="24"/>
      <c r="I62" s="24"/>
      <c r="J62" s="24"/>
      <c r="K62" s="132" t="s">
        <v>83</v>
      </c>
      <c r="L62" s="109"/>
      <c r="M62" s="110"/>
      <c r="N62" s="110"/>
    </row>
    <row r="63" spans="1:14">
      <c r="A63" s="24"/>
      <c r="B63" s="28"/>
      <c r="C63" s="24"/>
      <c r="D63" s="24"/>
      <c r="E63" s="24"/>
      <c r="F63" s="24"/>
      <c r="G63" s="24"/>
      <c r="H63" s="24"/>
      <c r="I63" s="25"/>
      <c r="J63" s="25"/>
      <c r="K63" s="132" t="s">
        <v>95</v>
      </c>
      <c r="L63" s="109"/>
      <c r="M63" s="110"/>
      <c r="N63" s="110"/>
    </row>
    <row r="64" spans="1:14">
      <c r="A64" s="76"/>
      <c r="B64" s="95"/>
      <c r="C64" s="77"/>
      <c r="D64" s="77"/>
      <c r="E64" s="77"/>
      <c r="F64" s="77"/>
      <c r="G64" s="77"/>
      <c r="H64" s="77"/>
      <c r="I64" s="78"/>
      <c r="J64" s="78"/>
      <c r="K64" s="132" t="s">
        <v>84</v>
      </c>
      <c r="L64" s="109"/>
      <c r="M64" s="110"/>
      <c r="N64" s="110"/>
    </row>
    <row r="65" spans="1:11">
      <c r="A65" s="76"/>
      <c r="B65" s="77"/>
      <c r="C65" s="73"/>
      <c r="D65" s="74"/>
      <c r="E65" s="77"/>
      <c r="F65" s="75"/>
      <c r="G65" s="77"/>
      <c r="H65" s="73"/>
      <c r="I65" s="74"/>
      <c r="J65" s="74"/>
      <c r="K65" s="132" t="s">
        <v>85</v>
      </c>
    </row>
    <row r="66" spans="1:11">
      <c r="A66" s="27"/>
      <c r="B66" s="24"/>
      <c r="C66" s="24"/>
      <c r="D66" s="24"/>
      <c r="E66" s="24"/>
      <c r="F66" s="24"/>
      <c r="G66" s="24"/>
      <c r="H66" s="24"/>
      <c r="I66" s="24"/>
      <c r="J66" s="24"/>
      <c r="K66" s="132"/>
    </row>
    <row r="67" spans="1:11">
      <c r="A67" s="27"/>
      <c r="B67" s="28"/>
      <c r="C67" s="24"/>
      <c r="D67" s="24"/>
      <c r="E67" s="24"/>
      <c r="F67" s="24"/>
      <c r="G67" s="24"/>
      <c r="H67" s="24"/>
      <c r="I67" s="25"/>
      <c r="J67" s="25"/>
      <c r="K67" s="132"/>
    </row>
    <row r="68" spans="1:11">
      <c r="A68" s="27"/>
      <c r="B68" s="28"/>
      <c r="C68" s="24"/>
      <c r="D68" s="24"/>
      <c r="E68" s="24"/>
      <c r="F68" s="24"/>
      <c r="G68" s="24"/>
      <c r="H68" s="24"/>
      <c r="I68" s="25"/>
      <c r="J68" s="25"/>
      <c r="K68" s="26"/>
    </row>
  </sheetData>
  <mergeCells count="10">
    <mergeCell ref="B14:C14"/>
    <mergeCell ref="D14:E14"/>
    <mergeCell ref="G14:H14"/>
    <mergeCell ref="I14:J14"/>
    <mergeCell ref="B12:F12"/>
    <mergeCell ref="G12:K12"/>
    <mergeCell ref="B13:C13"/>
    <mergeCell ref="D13:E13"/>
    <mergeCell ref="G13:H13"/>
    <mergeCell ref="I13:J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 r:id="rId1"/>
  <headerFooter alignWithMargins="0">
    <oddFooter>&amp;CANFIA - Studi e statistiche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By Market (October)</vt:lpstr>
      <vt:lpstr>By Manufac EU27(October)</vt:lpstr>
      <vt:lpstr>By Manufac Total (October)</vt:lpstr>
      <vt:lpstr>'By Manufac EU27(October)'!Area_stampa</vt:lpstr>
      <vt:lpstr>'By Manufac Total (October)'!Area_stampa</vt:lpstr>
      <vt:lpstr>'By Market (October)'!Area_stampa</vt:lpstr>
    </vt:vector>
  </TitlesOfParts>
  <Company>ACEA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Cosimo Di Martino</cp:lastModifiedBy>
  <cp:lastPrinted>2021-09-15T17:27:33Z</cp:lastPrinted>
  <dcterms:created xsi:type="dcterms:W3CDTF">2003-10-13T09:18:05Z</dcterms:created>
  <dcterms:modified xsi:type="dcterms:W3CDTF">2024-11-21T07:36:18Z</dcterms:modified>
</cp:coreProperties>
</file>